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ThisWorkbook" autoCompressPictures="0"/>
  <bookViews>
    <workbookView xWindow="1360" yWindow="0" windowWidth="25600" windowHeight="16060" tabRatio="871" firstSheet="6" activeTab="15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Binary Summary" sheetId="13" r:id="rId9"/>
    <sheet name="All Singles" sheetId="10" r:id="rId10"/>
    <sheet name="Single Summary" sheetId="14" r:id="rId11"/>
    <sheet name="Cluster Information" sheetId="2" r:id="rId12"/>
    <sheet name="Cluster Summary" sheetId="15" r:id="rId13"/>
    <sheet name="Sorting Data for Isochron" sheetId="16" r:id="rId14"/>
    <sheet name="2MASS" sheetId="20" r:id="rId15"/>
    <sheet name="Isochron- Binary " sheetId="18" r:id="rId16"/>
    <sheet name="Isochron- Single" sheetId="19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0" l="1"/>
  <c r="H28" i="20"/>
  <c r="I28" i="20"/>
  <c r="J28" i="20"/>
  <c r="H29" i="20"/>
  <c r="I29" i="20"/>
  <c r="J29" i="20"/>
  <c r="H30" i="20"/>
  <c r="I30" i="20"/>
  <c r="J30" i="20"/>
  <c r="H31" i="20"/>
  <c r="I31" i="20"/>
  <c r="J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H40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H55" i="20"/>
  <c r="I55" i="20"/>
  <c r="J55" i="20"/>
  <c r="H57" i="20"/>
  <c r="I57" i="20"/>
  <c r="J57" i="20"/>
  <c r="H58" i="20"/>
  <c r="I58" i="20"/>
  <c r="J58" i="20"/>
  <c r="H59" i="20"/>
  <c r="I59" i="20"/>
  <c r="J59" i="20"/>
  <c r="H60" i="20"/>
  <c r="I60" i="20"/>
  <c r="J60" i="20"/>
  <c r="H61" i="20"/>
  <c r="I61" i="20"/>
  <c r="J61" i="20"/>
  <c r="H62" i="20"/>
  <c r="I62" i="20"/>
  <c r="J62" i="20"/>
  <c r="H63" i="20"/>
  <c r="I63" i="20"/>
  <c r="J63" i="20"/>
  <c r="H64" i="20"/>
  <c r="I64" i="20"/>
  <c r="J64" i="20"/>
  <c r="H65" i="20"/>
  <c r="I65" i="20"/>
  <c r="J65" i="20"/>
  <c r="H66" i="20"/>
  <c r="I66" i="20"/>
  <c r="J66" i="20"/>
  <c r="H67" i="20"/>
  <c r="I67" i="20"/>
  <c r="J67" i="20"/>
  <c r="H68" i="20"/>
  <c r="I68" i="20"/>
  <c r="J68" i="20"/>
  <c r="H69" i="20"/>
  <c r="I69" i="20"/>
  <c r="J69" i="20"/>
  <c r="H70" i="20"/>
  <c r="I70" i="20"/>
  <c r="J70" i="20"/>
  <c r="H71" i="20"/>
  <c r="I71" i="20"/>
  <c r="J71" i="20"/>
  <c r="H72" i="20"/>
  <c r="I72" i="20"/>
  <c r="J72" i="20"/>
  <c r="H73" i="20"/>
  <c r="I73" i="20"/>
  <c r="J73" i="20"/>
  <c r="H74" i="20"/>
  <c r="I74" i="20"/>
  <c r="J74" i="20"/>
  <c r="H75" i="20"/>
  <c r="I75" i="20"/>
  <c r="J75" i="20"/>
  <c r="H76" i="20"/>
  <c r="I76" i="20"/>
  <c r="J76" i="20"/>
  <c r="H77" i="20"/>
  <c r="I77" i="20"/>
  <c r="J77" i="20"/>
  <c r="H78" i="20"/>
  <c r="I78" i="20"/>
  <c r="J78" i="20"/>
  <c r="H79" i="20"/>
  <c r="I79" i="20"/>
  <c r="J79" i="20"/>
  <c r="H80" i="20"/>
  <c r="I80" i="20"/>
  <c r="J80" i="20"/>
  <c r="H81" i="20"/>
  <c r="I81" i="20"/>
  <c r="J81" i="20"/>
  <c r="H82" i="20"/>
  <c r="I82" i="20"/>
  <c r="J82" i="20"/>
  <c r="H83" i="20"/>
  <c r="I83" i="20"/>
  <c r="J83" i="20"/>
  <c r="H84" i="20"/>
  <c r="I84" i="20"/>
  <c r="J84" i="20"/>
  <c r="H85" i="20"/>
  <c r="I85" i="20"/>
  <c r="J85" i="20"/>
  <c r="H86" i="20"/>
  <c r="I86" i="20"/>
  <c r="J86" i="20"/>
  <c r="H87" i="20"/>
  <c r="I87" i="20"/>
  <c r="J87" i="20"/>
  <c r="H88" i="20"/>
  <c r="I88" i="20"/>
  <c r="J88" i="20"/>
  <c r="H89" i="20"/>
  <c r="I89" i="20"/>
  <c r="J89" i="20"/>
  <c r="H90" i="20"/>
  <c r="I90" i="20"/>
  <c r="J90" i="20"/>
  <c r="H91" i="20"/>
  <c r="I91" i="20"/>
  <c r="J91" i="20"/>
  <c r="H92" i="20"/>
  <c r="I92" i="20"/>
  <c r="J92" i="20"/>
  <c r="H93" i="20"/>
  <c r="I93" i="20"/>
  <c r="J93" i="20"/>
  <c r="H94" i="20"/>
  <c r="I94" i="20"/>
  <c r="J94" i="20"/>
  <c r="H95" i="20"/>
  <c r="I95" i="20"/>
  <c r="J95" i="20"/>
  <c r="H96" i="20"/>
  <c r="I96" i="20"/>
  <c r="J96" i="20"/>
  <c r="H97" i="20"/>
  <c r="I97" i="20"/>
  <c r="J97" i="20"/>
  <c r="H98" i="20"/>
  <c r="I98" i="20"/>
  <c r="J98" i="20"/>
  <c r="H99" i="20"/>
  <c r="I99" i="20"/>
  <c r="J99" i="20"/>
  <c r="H100" i="20"/>
  <c r="I100" i="20"/>
  <c r="J100" i="20"/>
  <c r="H101" i="20"/>
  <c r="I101" i="20"/>
  <c r="J101" i="20"/>
  <c r="H102" i="20"/>
  <c r="I102" i="20"/>
  <c r="J102" i="20"/>
  <c r="H103" i="20"/>
  <c r="I103" i="20"/>
  <c r="J103" i="20"/>
  <c r="H104" i="20"/>
  <c r="I104" i="20"/>
  <c r="J104" i="20"/>
  <c r="H105" i="20"/>
  <c r="I105" i="20"/>
  <c r="J105" i="20"/>
  <c r="H106" i="20"/>
  <c r="I106" i="20"/>
  <c r="J106" i="20"/>
  <c r="H107" i="20"/>
  <c r="I107" i="20"/>
  <c r="J107" i="20"/>
  <c r="H108" i="20"/>
  <c r="I108" i="20"/>
  <c r="J108" i="20"/>
  <c r="H109" i="20"/>
  <c r="I109" i="20"/>
  <c r="J109" i="20"/>
  <c r="H110" i="20"/>
  <c r="I110" i="20"/>
  <c r="J110" i="20"/>
  <c r="H111" i="20"/>
  <c r="I111" i="20"/>
  <c r="J111" i="20"/>
  <c r="H112" i="20"/>
  <c r="I112" i="20"/>
  <c r="J112" i="20"/>
  <c r="H113" i="20"/>
  <c r="I113" i="20"/>
  <c r="J113" i="20"/>
  <c r="H114" i="20"/>
  <c r="I114" i="20"/>
  <c r="J114" i="20"/>
  <c r="H27" i="20"/>
  <c r="I27" i="20"/>
  <c r="J27" i="20"/>
  <c r="H26" i="20"/>
  <c r="I26" i="20"/>
  <c r="J26" i="20"/>
  <c r="H24" i="20"/>
  <c r="I24" i="20"/>
  <c r="J24" i="20"/>
  <c r="H25" i="20"/>
  <c r="I25" i="20"/>
  <c r="J25" i="20"/>
  <c r="H23" i="20"/>
  <c r="I23" i="20"/>
  <c r="J23" i="20"/>
  <c r="H4" i="20"/>
  <c r="I4" i="20"/>
  <c r="J4" i="20"/>
  <c r="H5" i="20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J2" i="20"/>
  <c r="I2" i="20"/>
  <c r="H2" i="20"/>
  <c r="A241" i="14"/>
  <c r="Y3" i="18"/>
  <c r="Z3" i="18"/>
  <c r="AA3" i="18"/>
  <c r="Y4" i="18"/>
  <c r="Z4" i="18"/>
  <c r="AA4" i="18"/>
  <c r="Y5" i="18"/>
  <c r="Z5" i="18"/>
  <c r="AA5" i="18"/>
  <c r="Y6" i="18"/>
  <c r="Z6" i="18"/>
  <c r="AA6" i="18"/>
  <c r="Y7" i="18"/>
  <c r="Z7" i="18"/>
  <c r="AA7" i="18"/>
  <c r="Y8" i="18"/>
  <c r="Z8" i="18"/>
  <c r="AA8" i="18"/>
  <c r="Y9" i="18"/>
  <c r="Z9" i="18"/>
  <c r="AA9" i="18"/>
  <c r="Y10" i="18"/>
  <c r="Z10" i="18"/>
  <c r="AA10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Y2" i="18"/>
  <c r="Z2" i="18"/>
  <c r="AA2" i="18"/>
  <c r="T3" i="18"/>
  <c r="U3" i="18"/>
  <c r="V3" i="18"/>
  <c r="T4" i="18"/>
  <c r="U4" i="18"/>
  <c r="V4" i="18"/>
  <c r="T5" i="18"/>
  <c r="U5" i="18"/>
  <c r="V5" i="18"/>
  <c r="T6" i="18"/>
  <c r="U6" i="18"/>
  <c r="V6" i="18"/>
  <c r="T7" i="18"/>
  <c r="U7" i="18"/>
  <c r="V7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66" i="18"/>
  <c r="U66" i="18"/>
  <c r="V66" i="18"/>
  <c r="T67" i="18"/>
  <c r="U67" i="18"/>
  <c r="V67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8" i="18"/>
  <c r="U88" i="18"/>
  <c r="V88" i="18"/>
  <c r="T89" i="18"/>
  <c r="U89" i="18"/>
  <c r="V89" i="18"/>
  <c r="T92" i="18"/>
  <c r="U92" i="18"/>
  <c r="V92" i="18"/>
  <c r="T93" i="18"/>
  <c r="U93" i="18"/>
  <c r="V93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2" i="18"/>
  <c r="U2" i="18"/>
  <c r="V2" i="18"/>
  <c r="O3" i="18"/>
  <c r="P3" i="18"/>
  <c r="Q3" i="18"/>
  <c r="O4" i="18"/>
  <c r="P4" i="18"/>
  <c r="Q4" i="18"/>
  <c r="O5" i="18"/>
  <c r="P5" i="18"/>
  <c r="Q5" i="18"/>
  <c r="O6" i="18"/>
  <c r="P6" i="18"/>
  <c r="Q6" i="18"/>
  <c r="O7" i="18"/>
  <c r="P7" i="18"/>
  <c r="Q7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66" i="18"/>
  <c r="P66" i="18"/>
  <c r="Q66" i="18"/>
  <c r="O67" i="18"/>
  <c r="P67" i="18"/>
  <c r="Q67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8" i="18"/>
  <c r="P88" i="18"/>
  <c r="Q88" i="18"/>
  <c r="O89" i="18"/>
  <c r="P89" i="18"/>
  <c r="Q89" i="18"/>
  <c r="O92" i="18"/>
  <c r="P92" i="18"/>
  <c r="Q92" i="18"/>
  <c r="O93" i="18"/>
  <c r="P93" i="18"/>
  <c r="Q93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2" i="18"/>
  <c r="P2" i="18"/>
  <c r="Q2" i="18"/>
  <c r="A50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B55" i="16"/>
  <c r="C55" i="16"/>
  <c r="D55" i="16"/>
  <c r="E55" i="16"/>
  <c r="B56" i="16"/>
  <c r="C56" i="16"/>
  <c r="D56" i="16"/>
  <c r="E56" i="16"/>
  <c r="B57" i="16"/>
  <c r="C57" i="16"/>
  <c r="D57" i="16"/>
  <c r="E57" i="16"/>
  <c r="B58" i="16"/>
  <c r="C58" i="16"/>
  <c r="D58" i="16"/>
  <c r="E58" i="16"/>
  <c r="B59" i="16"/>
  <c r="C59" i="16"/>
  <c r="D59" i="16"/>
  <c r="E59" i="16"/>
  <c r="B60" i="16"/>
  <c r="C60" i="16"/>
  <c r="D60" i="16"/>
  <c r="E60" i="16"/>
  <c r="B61" i="16"/>
  <c r="C61" i="16"/>
  <c r="D61" i="16"/>
  <c r="E61" i="16"/>
  <c r="B62" i="16"/>
  <c r="C62" i="16"/>
  <c r="D62" i="16"/>
  <c r="E62" i="16"/>
  <c r="B63" i="16"/>
  <c r="C63" i="16"/>
  <c r="D63" i="16"/>
  <c r="E63" i="16"/>
  <c r="B64" i="16"/>
  <c r="C64" i="16"/>
  <c r="D64" i="16"/>
  <c r="E64" i="16"/>
  <c r="B65" i="16"/>
  <c r="C65" i="16"/>
  <c r="D65" i="16"/>
  <c r="E65" i="16"/>
  <c r="B66" i="16"/>
  <c r="C66" i="16"/>
  <c r="D66" i="16"/>
  <c r="E66" i="16"/>
  <c r="B67" i="16"/>
  <c r="C67" i="16"/>
  <c r="D67" i="16"/>
  <c r="E67" i="16"/>
  <c r="A68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1" i="16"/>
  <c r="A2" i="16"/>
  <c r="B2" i="16"/>
  <c r="B3" i="16"/>
  <c r="B4" i="16"/>
  <c r="B5" i="16"/>
  <c r="B6" i="16"/>
  <c r="B7" i="16"/>
  <c r="B8" i="16"/>
  <c r="B9" i="16"/>
  <c r="B10" i="16"/>
  <c r="B11" i="16"/>
  <c r="B12" i="16"/>
  <c r="B13" i="16"/>
  <c r="A14" i="16"/>
  <c r="B14" i="16"/>
  <c r="B15" i="16"/>
  <c r="B16" i="16"/>
  <c r="B17" i="16"/>
  <c r="B18" i="16"/>
  <c r="B19" i="16"/>
  <c r="B20" i="16"/>
  <c r="B21" i="16"/>
  <c r="B22" i="16"/>
  <c r="B23" i="16"/>
  <c r="A24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C1" i="16"/>
  <c r="D1" i="16"/>
  <c r="E1" i="16"/>
  <c r="C2" i="16"/>
  <c r="D2" i="16"/>
  <c r="E2" i="16"/>
  <c r="C3" i="16"/>
  <c r="D3" i="16"/>
  <c r="E3" i="16"/>
  <c r="C4" i="16"/>
  <c r="D4" i="16"/>
  <c r="E4" i="16"/>
  <c r="C5" i="16"/>
  <c r="D5" i="16"/>
  <c r="E5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C11" i="16"/>
  <c r="D11" i="16"/>
  <c r="E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D25" i="16"/>
  <c r="E25" i="16"/>
  <c r="C26" i="16"/>
  <c r="D26" i="16"/>
  <c r="E26" i="16"/>
  <c r="C27" i="16"/>
  <c r="D27" i="16"/>
  <c r="E27" i="16"/>
  <c r="C28" i="16"/>
  <c r="D28" i="16"/>
  <c r="E28" i="16"/>
  <c r="C29" i="16"/>
  <c r="D29" i="16"/>
  <c r="E29" i="16"/>
  <c r="C30" i="16"/>
  <c r="D30" i="16"/>
  <c r="E30" i="16"/>
  <c r="C31" i="16"/>
  <c r="D31" i="16"/>
  <c r="E31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C38" i="16"/>
  <c r="D38" i="16"/>
  <c r="E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C47" i="16"/>
  <c r="D47" i="16"/>
  <c r="E47" i="16"/>
  <c r="C48" i="16"/>
  <c r="D48" i="16"/>
  <c r="E48" i="16"/>
  <c r="C49" i="16"/>
  <c r="D49" i="16"/>
  <c r="E49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77" i="16"/>
  <c r="D77" i="16"/>
  <c r="E77" i="16"/>
  <c r="C78" i="16"/>
  <c r="D78" i="16"/>
  <c r="E78" i="16"/>
  <c r="C79" i="16"/>
  <c r="D79" i="16"/>
  <c r="E79" i="16"/>
  <c r="C80" i="16"/>
  <c r="D80" i="16"/>
  <c r="E80" i="16"/>
  <c r="C81" i="16"/>
  <c r="D81" i="16"/>
  <c r="E81" i="16"/>
  <c r="C82" i="16"/>
  <c r="D82" i="16"/>
  <c r="E82" i="16"/>
  <c r="C83" i="16"/>
  <c r="D83" i="16"/>
  <c r="E83" i="16"/>
  <c r="C84" i="16"/>
  <c r="D84" i="16"/>
  <c r="E84" i="16"/>
  <c r="C85" i="16"/>
  <c r="D85" i="16"/>
  <c r="E85" i="16"/>
  <c r="C86" i="16"/>
  <c r="D86" i="16"/>
  <c r="E86" i="16"/>
  <c r="C87" i="16"/>
  <c r="D87" i="16"/>
  <c r="E87" i="16"/>
  <c r="C88" i="16"/>
  <c r="D88" i="16"/>
  <c r="E88" i="16"/>
  <c r="C89" i="16"/>
  <c r="D89" i="16"/>
  <c r="E89" i="16"/>
  <c r="C90" i="16"/>
  <c r="D90" i="16"/>
  <c r="E90" i="16"/>
  <c r="C91" i="16"/>
  <c r="D91" i="16"/>
  <c r="E91" i="16"/>
  <c r="C92" i="16"/>
  <c r="D92" i="16"/>
  <c r="E92" i="16"/>
  <c r="C93" i="16"/>
  <c r="D93" i="16"/>
  <c r="E93" i="16"/>
  <c r="C94" i="16"/>
  <c r="D94" i="16"/>
  <c r="E94" i="16"/>
  <c r="C95" i="16"/>
  <c r="D95" i="16"/>
  <c r="E95" i="16"/>
  <c r="C96" i="16"/>
  <c r="D96" i="16"/>
  <c r="E96" i="16"/>
  <c r="C97" i="16"/>
  <c r="D97" i="16"/>
  <c r="E97" i="16"/>
  <c r="C98" i="16"/>
  <c r="D98" i="16"/>
  <c r="E98" i="16"/>
  <c r="C99" i="16"/>
  <c r="D99" i="16"/>
  <c r="E99" i="16"/>
  <c r="C100" i="16"/>
  <c r="D100" i="16"/>
  <c r="E100" i="16"/>
  <c r="C101" i="16"/>
  <c r="D101" i="16"/>
  <c r="E101" i="16"/>
  <c r="C102" i="16"/>
  <c r="D102" i="16"/>
  <c r="E102" i="16"/>
  <c r="C103" i="16"/>
  <c r="D103" i="16"/>
  <c r="E103" i="16"/>
  <c r="C104" i="16"/>
  <c r="D104" i="16"/>
  <c r="E104" i="16"/>
  <c r="C105" i="16"/>
  <c r="D105" i="16"/>
  <c r="E105" i="16"/>
  <c r="C106" i="16"/>
  <c r="D106" i="16"/>
  <c r="E106" i="16"/>
  <c r="C107" i="16"/>
  <c r="D107" i="16"/>
  <c r="E107" i="16"/>
  <c r="K123" i="6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2" i="19"/>
  <c r="I3" i="19"/>
  <c r="H3" i="19"/>
  <c r="I4" i="19"/>
  <c r="H4" i="19"/>
  <c r="I5" i="19"/>
  <c r="H5" i="19"/>
  <c r="I6" i="19"/>
  <c r="H6" i="19"/>
  <c r="I7" i="19"/>
  <c r="H7" i="19"/>
  <c r="I8" i="19"/>
  <c r="H8" i="19"/>
  <c r="I9" i="19"/>
  <c r="H9" i="19"/>
  <c r="I10" i="19"/>
  <c r="H10" i="19"/>
  <c r="I11" i="19"/>
  <c r="H11" i="19"/>
  <c r="I12" i="19"/>
  <c r="H12" i="19"/>
  <c r="I13" i="19"/>
  <c r="H13" i="19"/>
  <c r="I14" i="19"/>
  <c r="H14" i="19"/>
  <c r="I15" i="19"/>
  <c r="H15" i="19"/>
  <c r="I16" i="19"/>
  <c r="H16" i="19"/>
  <c r="I17" i="19"/>
  <c r="H17" i="19"/>
  <c r="I18" i="19"/>
  <c r="H18" i="19"/>
  <c r="I19" i="19"/>
  <c r="H19" i="19"/>
  <c r="I20" i="19"/>
  <c r="H20" i="19"/>
  <c r="I21" i="19"/>
  <c r="H21" i="19"/>
  <c r="I22" i="19"/>
  <c r="H22" i="19"/>
  <c r="I23" i="19"/>
  <c r="H23" i="19"/>
  <c r="I24" i="19"/>
  <c r="H24" i="19"/>
  <c r="I25" i="19"/>
  <c r="H25" i="19"/>
  <c r="I26" i="19"/>
  <c r="H26" i="19"/>
  <c r="I27" i="19"/>
  <c r="H27" i="19"/>
  <c r="I28" i="19"/>
  <c r="H28" i="19"/>
  <c r="I29" i="19"/>
  <c r="H29" i="19"/>
  <c r="I30" i="19"/>
  <c r="H30" i="19"/>
  <c r="I31" i="19"/>
  <c r="H31" i="19"/>
  <c r="I32" i="19"/>
  <c r="H32" i="19"/>
  <c r="I33" i="19"/>
  <c r="H33" i="19"/>
  <c r="I34" i="19"/>
  <c r="H34" i="19"/>
  <c r="I35" i="19"/>
  <c r="H35" i="19"/>
  <c r="I36" i="19"/>
  <c r="H36" i="19"/>
  <c r="I37" i="19"/>
  <c r="H37" i="19"/>
  <c r="I38" i="19"/>
  <c r="H38" i="19"/>
  <c r="I39" i="19"/>
  <c r="H39" i="19"/>
  <c r="I40" i="19"/>
  <c r="H40" i="19"/>
  <c r="I41" i="19"/>
  <c r="H41" i="19"/>
  <c r="I42" i="19"/>
  <c r="H42" i="19"/>
  <c r="I43" i="19"/>
  <c r="H43" i="19"/>
  <c r="I44" i="19"/>
  <c r="H44" i="19"/>
  <c r="I45" i="19"/>
  <c r="H45" i="19"/>
  <c r="I46" i="19"/>
  <c r="H46" i="19"/>
  <c r="I47" i="19"/>
  <c r="H47" i="19"/>
  <c r="I48" i="19"/>
  <c r="H48" i="19"/>
  <c r="I49" i="19"/>
  <c r="H49" i="19"/>
  <c r="I50" i="19"/>
  <c r="H50" i="19"/>
  <c r="I51" i="19"/>
  <c r="H51" i="19"/>
  <c r="I52" i="19"/>
  <c r="H52" i="19"/>
  <c r="I53" i="19"/>
  <c r="H53" i="19"/>
  <c r="I54" i="19"/>
  <c r="H54" i="19"/>
  <c r="I55" i="19"/>
  <c r="H55" i="19"/>
  <c r="I56" i="19"/>
  <c r="H56" i="19"/>
  <c r="I57" i="19"/>
  <c r="H57" i="19"/>
  <c r="I58" i="19"/>
  <c r="H58" i="19"/>
  <c r="I59" i="19"/>
  <c r="H59" i="19"/>
  <c r="I60" i="19"/>
  <c r="H60" i="19"/>
  <c r="I61" i="19"/>
  <c r="H61" i="19"/>
  <c r="I62" i="19"/>
  <c r="H62" i="19"/>
  <c r="I63" i="19"/>
  <c r="H63" i="19"/>
  <c r="I64" i="19"/>
  <c r="H64" i="19"/>
  <c r="I65" i="19"/>
  <c r="H65" i="19"/>
  <c r="I66" i="19"/>
  <c r="H66" i="19"/>
  <c r="I67" i="19"/>
  <c r="H67" i="19"/>
  <c r="I68" i="19"/>
  <c r="H68" i="19"/>
  <c r="I69" i="19"/>
  <c r="H69" i="19"/>
  <c r="I70" i="19"/>
  <c r="H70" i="19"/>
  <c r="I71" i="19"/>
  <c r="H71" i="19"/>
  <c r="I72" i="19"/>
  <c r="H72" i="19"/>
  <c r="I73" i="19"/>
  <c r="H73" i="19"/>
  <c r="I74" i="19"/>
  <c r="H74" i="19"/>
  <c r="I75" i="19"/>
  <c r="H75" i="19"/>
  <c r="I76" i="19"/>
  <c r="H76" i="19"/>
  <c r="I77" i="19"/>
  <c r="H77" i="19"/>
  <c r="I78" i="19"/>
  <c r="H78" i="19"/>
  <c r="I79" i="19"/>
  <c r="H79" i="19"/>
  <c r="I80" i="19"/>
  <c r="H80" i="19"/>
  <c r="I81" i="19"/>
  <c r="H81" i="19"/>
  <c r="I82" i="19"/>
  <c r="H82" i="19"/>
  <c r="I83" i="19"/>
  <c r="H83" i="19"/>
  <c r="I84" i="19"/>
  <c r="H84" i="19"/>
  <c r="I85" i="19"/>
  <c r="H85" i="19"/>
  <c r="I86" i="19"/>
  <c r="H86" i="19"/>
  <c r="I87" i="19"/>
  <c r="H87" i="19"/>
  <c r="I88" i="19"/>
  <c r="H88" i="19"/>
  <c r="I89" i="19"/>
  <c r="H89" i="19"/>
  <c r="I90" i="19"/>
  <c r="H90" i="19"/>
  <c r="I91" i="19"/>
  <c r="H91" i="19"/>
  <c r="I92" i="19"/>
  <c r="H92" i="19"/>
  <c r="I93" i="19"/>
  <c r="H93" i="19"/>
  <c r="I94" i="19"/>
  <c r="H94" i="19"/>
  <c r="I95" i="19"/>
  <c r="H95" i="19"/>
  <c r="I96" i="19"/>
  <c r="H96" i="19"/>
  <c r="I97" i="19"/>
  <c r="H97" i="19"/>
  <c r="I98" i="19"/>
  <c r="H98" i="19"/>
  <c r="I99" i="19"/>
  <c r="H99" i="19"/>
  <c r="I100" i="19"/>
  <c r="H100" i="19"/>
  <c r="I101" i="19"/>
  <c r="H101" i="19"/>
  <c r="I102" i="19"/>
  <c r="H102" i="19"/>
  <c r="I103" i="19"/>
  <c r="H103" i="19"/>
  <c r="I104" i="19"/>
  <c r="H104" i="19"/>
  <c r="I105" i="19"/>
  <c r="H105" i="19"/>
  <c r="I106" i="19"/>
  <c r="H106" i="19"/>
  <c r="I107" i="19"/>
  <c r="H107" i="19"/>
  <c r="I108" i="19"/>
  <c r="H108" i="19"/>
  <c r="I109" i="19"/>
  <c r="H109" i="19"/>
  <c r="I110" i="19"/>
  <c r="H110" i="19"/>
  <c r="I111" i="19"/>
  <c r="H111" i="19"/>
  <c r="I112" i="19"/>
  <c r="H112" i="19"/>
  <c r="I113" i="19"/>
  <c r="H113" i="19"/>
  <c r="I114" i="19"/>
  <c r="H114" i="19"/>
  <c r="I115" i="19"/>
  <c r="H115" i="19"/>
  <c r="I116" i="19"/>
  <c r="H116" i="19"/>
  <c r="I117" i="19"/>
  <c r="H117" i="19"/>
  <c r="I118" i="19"/>
  <c r="H118" i="19"/>
  <c r="I119" i="19"/>
  <c r="H119" i="19"/>
  <c r="H2" i="19"/>
  <c r="I2" i="19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2" i="16"/>
  <c r="M2" i="16"/>
  <c r="M23" i="16"/>
  <c r="M28" i="16"/>
  <c r="M56" i="16"/>
  <c r="M81" i="16"/>
  <c r="M96" i="16"/>
  <c r="A181" i="14"/>
  <c r="B181" i="14"/>
  <c r="C181" i="14"/>
  <c r="D181" i="14"/>
  <c r="E181" i="14"/>
  <c r="A182" i="14"/>
  <c r="D182" i="14"/>
  <c r="F228" i="10"/>
  <c r="E228" i="10"/>
  <c r="D228" i="10"/>
  <c r="B228" i="10"/>
  <c r="A228" i="10"/>
  <c r="A229" i="10"/>
  <c r="A101" i="10"/>
  <c r="A120" i="14"/>
  <c r="B101" i="10"/>
  <c r="B120" i="14"/>
  <c r="D101" i="10"/>
  <c r="C120" i="14"/>
  <c r="F101" i="10"/>
  <c r="D120" i="14"/>
  <c r="E120" i="14"/>
  <c r="A102" i="10"/>
  <c r="A121" i="14"/>
  <c r="D121" i="14"/>
  <c r="E101" i="10"/>
  <c r="D6" i="14"/>
  <c r="A56" i="10"/>
  <c r="A5" i="14"/>
  <c r="B56" i="10"/>
  <c r="B5" i="14"/>
  <c r="C5" i="14"/>
  <c r="F56" i="10"/>
  <c r="D5" i="14"/>
  <c r="E5" i="14"/>
  <c r="A57" i="10"/>
  <c r="A6" i="14"/>
  <c r="A7" i="14"/>
  <c r="E56" i="10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1" i="18"/>
  <c r="L31" i="18"/>
  <c r="K32" i="18"/>
  <c r="L32" i="18"/>
  <c r="K33" i="18"/>
  <c r="L33" i="18"/>
  <c r="K34" i="18"/>
  <c r="L34" i="18"/>
  <c r="K35" i="18"/>
  <c r="L35" i="18"/>
  <c r="K36" i="18"/>
  <c r="L36" i="18"/>
  <c r="K37" i="18"/>
  <c r="L37" i="18"/>
  <c r="K38" i="18"/>
  <c r="L38" i="18"/>
  <c r="K39" i="18"/>
  <c r="L39" i="18"/>
  <c r="K40" i="18"/>
  <c r="L40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K74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8" i="18"/>
  <c r="L88" i="18"/>
  <c r="K89" i="18"/>
  <c r="L89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K101" i="18"/>
  <c r="L101" i="18"/>
  <c r="K102" i="18"/>
  <c r="L102" i="18"/>
  <c r="K103" i="18"/>
  <c r="L103" i="18"/>
  <c r="K104" i="18"/>
  <c r="L104" i="18"/>
  <c r="K105" i="18"/>
  <c r="L105" i="18"/>
  <c r="K2" i="18"/>
  <c r="L2" i="18"/>
  <c r="N1" i="16"/>
  <c r="O1" i="16"/>
  <c r="A3" i="14"/>
  <c r="E3" i="10"/>
  <c r="F3" i="10"/>
  <c r="D3" i="14"/>
  <c r="F5" i="10"/>
  <c r="D7" i="14"/>
  <c r="A9" i="14"/>
  <c r="E7" i="10"/>
  <c r="F7" i="10"/>
  <c r="D9" i="14"/>
  <c r="A11" i="14"/>
  <c r="E9" i="10"/>
  <c r="F9" i="10"/>
  <c r="D11" i="14"/>
  <c r="A13" i="14"/>
  <c r="E11" i="10"/>
  <c r="F11" i="10"/>
  <c r="D13" i="14"/>
  <c r="A15" i="14"/>
  <c r="E13" i="10"/>
  <c r="F13" i="10"/>
  <c r="D15" i="14"/>
  <c r="A17" i="14"/>
  <c r="E15" i="10"/>
  <c r="F15" i="10"/>
  <c r="D17" i="14"/>
  <c r="A19" i="14"/>
  <c r="E17" i="10"/>
  <c r="F17" i="10"/>
  <c r="D19" i="14"/>
  <c r="A21" i="14"/>
  <c r="E19" i="10"/>
  <c r="F19" i="10"/>
  <c r="D21" i="14"/>
  <c r="A23" i="14"/>
  <c r="E21" i="10"/>
  <c r="F21" i="10"/>
  <c r="D23" i="14"/>
  <c r="A25" i="14"/>
  <c r="E23" i="10"/>
  <c r="F23" i="10"/>
  <c r="D25" i="14"/>
  <c r="A27" i="14"/>
  <c r="E25" i="10"/>
  <c r="F25" i="10"/>
  <c r="D27" i="14"/>
  <c r="A29" i="14"/>
  <c r="E27" i="10"/>
  <c r="F27" i="10"/>
  <c r="D29" i="14"/>
  <c r="A31" i="14"/>
  <c r="F58" i="10"/>
  <c r="D31" i="14"/>
  <c r="A33" i="14"/>
  <c r="F60" i="10"/>
  <c r="D33" i="14"/>
  <c r="A35" i="14"/>
  <c r="F62" i="10"/>
  <c r="D35" i="14"/>
  <c r="A37" i="14"/>
  <c r="F64" i="10"/>
  <c r="D37" i="14"/>
  <c r="A39" i="14"/>
  <c r="F66" i="10"/>
  <c r="D39" i="14"/>
  <c r="A41" i="14"/>
  <c r="F68" i="10"/>
  <c r="D41" i="14"/>
  <c r="A43" i="14"/>
  <c r="F70" i="10"/>
  <c r="D43" i="14"/>
  <c r="A46" i="14"/>
  <c r="F103" i="10"/>
  <c r="D46" i="14"/>
  <c r="A48" i="14"/>
  <c r="F143" i="10"/>
  <c r="D48" i="14"/>
  <c r="A50" i="14"/>
  <c r="F161" i="10"/>
  <c r="D50" i="14"/>
  <c r="F168" i="10"/>
  <c r="F188" i="10"/>
  <c r="A52" i="14"/>
  <c r="F216" i="10"/>
  <c r="D52" i="14"/>
  <c r="A54" i="14"/>
  <c r="F242" i="10"/>
  <c r="D54" i="14"/>
  <c r="A57" i="14"/>
  <c r="F170" i="10"/>
  <c r="D57" i="14"/>
  <c r="A59" i="14"/>
  <c r="F172" i="10"/>
  <c r="D59" i="14"/>
  <c r="A61" i="14"/>
  <c r="F174" i="10"/>
  <c r="D61" i="14"/>
  <c r="A63" i="14"/>
  <c r="F176" i="10"/>
  <c r="D63" i="14"/>
  <c r="A65" i="14"/>
  <c r="F178" i="10"/>
  <c r="D65" i="14"/>
  <c r="A67" i="14"/>
  <c r="F180" i="10"/>
  <c r="D67" i="14"/>
  <c r="A69" i="14"/>
  <c r="F182" i="10"/>
  <c r="D69" i="14"/>
  <c r="A71" i="14"/>
  <c r="F184" i="10"/>
  <c r="D71" i="14"/>
  <c r="A73" i="14"/>
  <c r="F186" i="10"/>
  <c r="D73" i="14"/>
  <c r="A75" i="14"/>
  <c r="F190" i="10"/>
  <c r="D75" i="14"/>
  <c r="A77" i="14"/>
  <c r="F192" i="10"/>
  <c r="D77" i="14"/>
  <c r="A79" i="14"/>
  <c r="F194" i="10"/>
  <c r="D79" i="14"/>
  <c r="A81" i="14"/>
  <c r="F196" i="10"/>
  <c r="D81" i="14"/>
  <c r="A83" i="14"/>
  <c r="F198" i="10"/>
  <c r="D83" i="14"/>
  <c r="A85" i="14"/>
  <c r="F200" i="10"/>
  <c r="D85" i="14"/>
  <c r="A87" i="14"/>
  <c r="F202" i="10"/>
  <c r="D87" i="14"/>
  <c r="A89" i="14"/>
  <c r="F204" i="10"/>
  <c r="D89" i="14"/>
  <c r="A91" i="14"/>
  <c r="F206" i="10"/>
  <c r="D91" i="14"/>
  <c r="A93" i="14"/>
  <c r="F208" i="10"/>
  <c r="D93" i="14"/>
  <c r="A95" i="14"/>
  <c r="F210" i="10"/>
  <c r="D95" i="14"/>
  <c r="A97" i="14"/>
  <c r="F212" i="10"/>
  <c r="D97" i="14"/>
  <c r="A99" i="14"/>
  <c r="F214" i="10"/>
  <c r="D99" i="14"/>
  <c r="A101" i="14"/>
  <c r="F218" i="10"/>
  <c r="D101" i="14"/>
  <c r="A103" i="14"/>
  <c r="F220" i="10"/>
  <c r="D103" i="14"/>
  <c r="A105" i="14"/>
  <c r="F222" i="10"/>
  <c r="D105" i="14"/>
  <c r="A107" i="14"/>
  <c r="F224" i="10"/>
  <c r="D107" i="14"/>
  <c r="A109" i="14"/>
  <c r="F226" i="10"/>
  <c r="D109" i="14"/>
  <c r="A111" i="14"/>
  <c r="F244" i="10"/>
  <c r="D111" i="14"/>
  <c r="A114" i="14"/>
  <c r="F95" i="10"/>
  <c r="D114" i="14"/>
  <c r="A116" i="14"/>
  <c r="F97" i="10"/>
  <c r="D116" i="14"/>
  <c r="A118" i="14"/>
  <c r="F99" i="10"/>
  <c r="D118" i="14"/>
  <c r="A122" i="14"/>
  <c r="F105" i="10"/>
  <c r="D122" i="14"/>
  <c r="A124" i="14"/>
  <c r="F109" i="10"/>
  <c r="D124" i="14"/>
  <c r="A126" i="14"/>
  <c r="F111" i="10"/>
  <c r="D126" i="14"/>
  <c r="A128" i="14"/>
  <c r="F113" i="10"/>
  <c r="D128" i="14"/>
  <c r="A130" i="14"/>
  <c r="F115" i="10"/>
  <c r="D130" i="14"/>
  <c r="A132" i="14"/>
  <c r="F117" i="10"/>
  <c r="D132" i="14"/>
  <c r="A134" i="14"/>
  <c r="F119" i="10"/>
  <c r="D134" i="14"/>
  <c r="A136" i="14"/>
  <c r="F121" i="10"/>
  <c r="D136" i="14"/>
  <c r="A138" i="14"/>
  <c r="F123" i="10"/>
  <c r="D138" i="14"/>
  <c r="A140" i="14"/>
  <c r="F125" i="10"/>
  <c r="D140" i="14"/>
  <c r="A142" i="14"/>
  <c r="F127" i="10"/>
  <c r="D142" i="14"/>
  <c r="A144" i="14"/>
  <c r="F131" i="10"/>
  <c r="D144" i="14"/>
  <c r="A146" i="14"/>
  <c r="F133" i="10"/>
  <c r="D146" i="14"/>
  <c r="A148" i="14"/>
  <c r="F137" i="10"/>
  <c r="D148" i="14"/>
  <c r="A150" i="14"/>
  <c r="F139" i="10"/>
  <c r="D150" i="14"/>
  <c r="A152" i="14"/>
  <c r="F141" i="10"/>
  <c r="D152" i="14"/>
  <c r="A154" i="14"/>
  <c r="F145" i="10"/>
  <c r="D154" i="14"/>
  <c r="A156" i="14"/>
  <c r="F149" i="10"/>
  <c r="D156" i="14"/>
  <c r="A158" i="14"/>
  <c r="F157" i="10"/>
  <c r="D158" i="14"/>
  <c r="A160" i="14"/>
  <c r="F159" i="10"/>
  <c r="D160" i="14"/>
  <c r="A162" i="14"/>
  <c r="F165" i="10"/>
  <c r="D162" i="14"/>
  <c r="A165" i="14"/>
  <c r="F107" i="10"/>
  <c r="D165" i="14"/>
  <c r="A167" i="14"/>
  <c r="F129" i="10"/>
  <c r="D167" i="14"/>
  <c r="A169" i="14"/>
  <c r="F135" i="10"/>
  <c r="D169" i="14"/>
  <c r="A171" i="14"/>
  <c r="F147" i="10"/>
  <c r="D171" i="14"/>
  <c r="A173" i="14"/>
  <c r="F151" i="10"/>
  <c r="D173" i="14"/>
  <c r="A175" i="14"/>
  <c r="F153" i="10"/>
  <c r="D175" i="14"/>
  <c r="A177" i="14"/>
  <c r="F155" i="10"/>
  <c r="D177" i="14"/>
  <c r="A179" i="14"/>
  <c r="F163" i="10"/>
  <c r="D179" i="14"/>
  <c r="A183" i="14"/>
  <c r="F230" i="10"/>
  <c r="D183" i="14"/>
  <c r="A185" i="14"/>
  <c r="F232" i="10"/>
  <c r="D185" i="14"/>
  <c r="A187" i="14"/>
  <c r="F234" i="10"/>
  <c r="D187" i="14"/>
  <c r="A189" i="14"/>
  <c r="F236" i="10"/>
  <c r="D189" i="14"/>
  <c r="A191" i="14"/>
  <c r="F238" i="10"/>
  <c r="D191" i="14"/>
  <c r="A193" i="14"/>
  <c r="F240" i="10"/>
  <c r="D193" i="14"/>
  <c r="A196" i="14"/>
  <c r="E29" i="10"/>
  <c r="F29" i="10"/>
  <c r="D196" i="14"/>
  <c r="A198" i="14"/>
  <c r="E31" i="10"/>
  <c r="F31" i="10"/>
  <c r="D198" i="14"/>
  <c r="A200" i="14"/>
  <c r="E33" i="10"/>
  <c r="F33" i="10"/>
  <c r="D200" i="14"/>
  <c r="A202" i="14"/>
  <c r="E35" i="10"/>
  <c r="F35" i="10"/>
  <c r="D202" i="14"/>
  <c r="A204" i="14"/>
  <c r="E37" i="10"/>
  <c r="F37" i="10"/>
  <c r="D204" i="14"/>
  <c r="A206" i="14"/>
  <c r="E39" i="10"/>
  <c r="F39" i="10"/>
  <c r="D206" i="14"/>
  <c r="A208" i="14"/>
  <c r="E41" i="10"/>
  <c r="F41" i="10"/>
  <c r="D208" i="14"/>
  <c r="A210" i="14"/>
  <c r="E43" i="10"/>
  <c r="F43" i="10"/>
  <c r="D210" i="14"/>
  <c r="A212" i="14"/>
  <c r="F46" i="10"/>
  <c r="D212" i="14"/>
  <c r="A214" i="14"/>
  <c r="F48" i="10"/>
  <c r="D214" i="14"/>
  <c r="A216" i="14"/>
  <c r="F50" i="10"/>
  <c r="D216" i="14"/>
  <c r="A218" i="14"/>
  <c r="F52" i="10"/>
  <c r="D218" i="14"/>
  <c r="A220" i="14"/>
  <c r="F54" i="10"/>
  <c r="D220" i="14"/>
  <c r="A222" i="14"/>
  <c r="F72" i="10"/>
  <c r="D222" i="14"/>
  <c r="A224" i="14"/>
  <c r="F74" i="10"/>
  <c r="D224" i="14"/>
  <c r="A226" i="14"/>
  <c r="F76" i="10"/>
  <c r="D226" i="14"/>
  <c r="A228" i="14"/>
  <c r="F78" i="10"/>
  <c r="D228" i="14"/>
  <c r="A230" i="14"/>
  <c r="F80" i="10"/>
  <c r="D230" i="14"/>
  <c r="A232" i="14"/>
  <c r="F82" i="10"/>
  <c r="D232" i="14"/>
  <c r="A234" i="14"/>
  <c r="F84" i="10"/>
  <c r="D234" i="14"/>
  <c r="A236" i="14"/>
  <c r="F86" i="10"/>
  <c r="D236" i="14"/>
  <c r="A238" i="14"/>
  <c r="F88" i="10"/>
  <c r="D238" i="14"/>
  <c r="A240" i="14"/>
  <c r="F90" i="10"/>
  <c r="D240" i="14"/>
  <c r="A242" i="14"/>
  <c r="F92" i="10"/>
  <c r="D242" i="14"/>
  <c r="H1" i="16"/>
  <c r="I1" i="16"/>
  <c r="J1" i="16"/>
  <c r="K1" i="16"/>
  <c r="G2" i="16"/>
  <c r="H2" i="16"/>
  <c r="K3" i="6"/>
  <c r="D3" i="13"/>
  <c r="I2" i="16"/>
  <c r="L3" i="6"/>
  <c r="E3" i="13"/>
  <c r="J2" i="16"/>
  <c r="M3" i="6"/>
  <c r="F3" i="13"/>
  <c r="K2" i="16"/>
  <c r="K4" i="6"/>
  <c r="D4" i="13"/>
  <c r="I3" i="16"/>
  <c r="L4" i="6"/>
  <c r="E4" i="13"/>
  <c r="J3" i="16"/>
  <c r="M4" i="6"/>
  <c r="F4" i="13"/>
  <c r="K3" i="16"/>
  <c r="H4" i="16"/>
  <c r="K6" i="6"/>
  <c r="D5" i="13"/>
  <c r="I4" i="16"/>
  <c r="L6" i="6"/>
  <c r="E5" i="13"/>
  <c r="J4" i="16"/>
  <c r="M6" i="6"/>
  <c r="F5" i="13"/>
  <c r="K4" i="16"/>
  <c r="K7" i="6"/>
  <c r="D6" i="13"/>
  <c r="I5" i="16"/>
  <c r="L7" i="6"/>
  <c r="E6" i="13"/>
  <c r="J5" i="16"/>
  <c r="M7" i="6"/>
  <c r="F6" i="13"/>
  <c r="K5" i="16"/>
  <c r="H6" i="16"/>
  <c r="K9" i="6"/>
  <c r="D7" i="13"/>
  <c r="I6" i="16"/>
  <c r="L9" i="6"/>
  <c r="E7" i="13"/>
  <c r="J6" i="16"/>
  <c r="M9" i="6"/>
  <c r="F7" i="13"/>
  <c r="K6" i="16"/>
  <c r="K10" i="6"/>
  <c r="D8" i="13"/>
  <c r="I7" i="16"/>
  <c r="L10" i="6"/>
  <c r="E8" i="13"/>
  <c r="J7" i="16"/>
  <c r="M10" i="6"/>
  <c r="F8" i="13"/>
  <c r="K7" i="16"/>
  <c r="H8" i="16"/>
  <c r="K12" i="6"/>
  <c r="D9" i="13"/>
  <c r="I8" i="16"/>
  <c r="L12" i="6"/>
  <c r="E9" i="13"/>
  <c r="J8" i="16"/>
  <c r="M12" i="6"/>
  <c r="F9" i="13"/>
  <c r="K8" i="16"/>
  <c r="K13" i="6"/>
  <c r="D10" i="13"/>
  <c r="I9" i="16"/>
  <c r="L13" i="6"/>
  <c r="E10" i="13"/>
  <c r="J9" i="16"/>
  <c r="M13" i="6"/>
  <c r="F10" i="13"/>
  <c r="K9" i="16"/>
  <c r="H10" i="16"/>
  <c r="K15" i="6"/>
  <c r="D11" i="13"/>
  <c r="I10" i="16"/>
  <c r="L15" i="6"/>
  <c r="E11" i="13"/>
  <c r="J10" i="16"/>
  <c r="M15" i="6"/>
  <c r="F11" i="13"/>
  <c r="K10" i="16"/>
  <c r="K16" i="6"/>
  <c r="D12" i="13"/>
  <c r="I11" i="16"/>
  <c r="L16" i="6"/>
  <c r="E12" i="13"/>
  <c r="J11" i="16"/>
  <c r="M16" i="6"/>
  <c r="F12" i="13"/>
  <c r="K11" i="16"/>
  <c r="H12" i="16"/>
  <c r="I12" i="16"/>
  <c r="J12" i="16"/>
  <c r="K12" i="16"/>
  <c r="I13" i="16"/>
  <c r="J13" i="16"/>
  <c r="K13" i="16"/>
  <c r="G14" i="16"/>
  <c r="H14" i="16"/>
  <c r="I14" i="16"/>
  <c r="J14" i="16"/>
  <c r="K14" i="16"/>
  <c r="I15" i="16"/>
  <c r="J15" i="16"/>
  <c r="K15" i="16"/>
  <c r="H16" i="16"/>
  <c r="I16" i="16"/>
  <c r="J16" i="16"/>
  <c r="K16" i="16"/>
  <c r="I17" i="16"/>
  <c r="J17" i="16"/>
  <c r="K17" i="16"/>
  <c r="H18" i="16"/>
  <c r="I18" i="16"/>
  <c r="J18" i="16"/>
  <c r="K18" i="16"/>
  <c r="D21" i="13"/>
  <c r="I19" i="16"/>
  <c r="J19" i="16"/>
  <c r="K19" i="16"/>
  <c r="H20" i="16"/>
  <c r="I20" i="16"/>
  <c r="J20" i="16"/>
  <c r="K20" i="16"/>
  <c r="I21" i="16"/>
  <c r="J21" i="16"/>
  <c r="K21" i="16"/>
  <c r="H22" i="16"/>
  <c r="I22" i="16"/>
  <c r="J22" i="16"/>
  <c r="K22" i="16"/>
  <c r="I23" i="16"/>
  <c r="J23" i="16"/>
  <c r="K23" i="16"/>
  <c r="G24" i="16"/>
  <c r="H24" i="16"/>
  <c r="I24" i="16"/>
  <c r="J24" i="16"/>
  <c r="K24" i="16"/>
  <c r="I25" i="16"/>
  <c r="J25" i="16"/>
  <c r="K25" i="16"/>
  <c r="H26" i="16"/>
  <c r="I26" i="16"/>
  <c r="J26" i="16"/>
  <c r="K26" i="16"/>
  <c r="I27" i="16"/>
  <c r="J27" i="16"/>
  <c r="K27" i="16"/>
  <c r="H28" i="16"/>
  <c r="I28" i="16"/>
  <c r="J28" i="16"/>
  <c r="K28" i="16"/>
  <c r="I29" i="16"/>
  <c r="J29" i="16"/>
  <c r="K29" i="16"/>
  <c r="H30" i="16"/>
  <c r="I30" i="16"/>
  <c r="J30" i="16"/>
  <c r="K30" i="16"/>
  <c r="I31" i="16"/>
  <c r="J31" i="16"/>
  <c r="K31" i="16"/>
  <c r="H32" i="16"/>
  <c r="I32" i="16"/>
  <c r="J32" i="16"/>
  <c r="K32" i="16"/>
  <c r="I33" i="16"/>
  <c r="J33" i="16"/>
  <c r="K33" i="16"/>
  <c r="H34" i="16"/>
  <c r="I34" i="16"/>
  <c r="J34" i="16"/>
  <c r="K34" i="16"/>
  <c r="I35" i="16"/>
  <c r="J35" i="16"/>
  <c r="K35" i="16"/>
  <c r="H36" i="16"/>
  <c r="I36" i="16"/>
  <c r="J36" i="16"/>
  <c r="K36" i="16"/>
  <c r="I37" i="16"/>
  <c r="J37" i="16"/>
  <c r="K37" i="16"/>
  <c r="H38" i="16"/>
  <c r="I38" i="16"/>
  <c r="J38" i="16"/>
  <c r="K38" i="16"/>
  <c r="I39" i="16"/>
  <c r="J39" i="16"/>
  <c r="K39" i="16"/>
  <c r="H40" i="16"/>
  <c r="I40" i="16"/>
  <c r="J40" i="16"/>
  <c r="K40" i="16"/>
  <c r="I41" i="16"/>
  <c r="J41" i="16"/>
  <c r="K41" i="16"/>
  <c r="H42" i="16"/>
  <c r="I42" i="16"/>
  <c r="J42" i="16"/>
  <c r="K42" i="16"/>
  <c r="I43" i="16"/>
  <c r="J43" i="16"/>
  <c r="K43" i="16"/>
  <c r="H44" i="16"/>
  <c r="I44" i="16"/>
  <c r="J44" i="16"/>
  <c r="K44" i="16"/>
  <c r="I45" i="16"/>
  <c r="J45" i="16"/>
  <c r="K45" i="16"/>
  <c r="H46" i="16"/>
  <c r="I46" i="16"/>
  <c r="J46" i="16"/>
  <c r="K46" i="16"/>
  <c r="I47" i="16"/>
  <c r="J47" i="16"/>
  <c r="K47" i="16"/>
  <c r="H48" i="16"/>
  <c r="I48" i="16"/>
  <c r="J48" i="16"/>
  <c r="K48" i="16"/>
  <c r="I49" i="16"/>
  <c r="J49" i="16"/>
  <c r="K49" i="16"/>
  <c r="G50" i="16"/>
  <c r="H50" i="16"/>
  <c r="I50" i="16"/>
  <c r="J50" i="16"/>
  <c r="K50" i="16"/>
  <c r="I51" i="16"/>
  <c r="J51" i="16"/>
  <c r="K51" i="16"/>
  <c r="H52" i="16"/>
  <c r="I52" i="16"/>
  <c r="J52" i="16"/>
  <c r="K52" i="16"/>
  <c r="I53" i="16"/>
  <c r="J53" i="16"/>
  <c r="K53" i="16"/>
  <c r="H54" i="16"/>
  <c r="I54" i="16"/>
  <c r="J54" i="16"/>
  <c r="K54" i="16"/>
  <c r="I55" i="16"/>
  <c r="J55" i="16"/>
  <c r="K55" i="16"/>
  <c r="H56" i="16"/>
  <c r="I56" i="16"/>
  <c r="J56" i="16"/>
  <c r="K56" i="16"/>
  <c r="I57" i="16"/>
  <c r="J57" i="16"/>
  <c r="K57" i="16"/>
  <c r="H58" i="16"/>
  <c r="I58" i="16"/>
  <c r="J58" i="16"/>
  <c r="K58" i="16"/>
  <c r="I59" i="16"/>
  <c r="J59" i="16"/>
  <c r="K59" i="16"/>
  <c r="H60" i="16"/>
  <c r="I60" i="16"/>
  <c r="J60" i="16"/>
  <c r="K60" i="16"/>
  <c r="I61" i="16"/>
  <c r="J61" i="16"/>
  <c r="K61" i="16"/>
  <c r="H62" i="16"/>
  <c r="I62" i="16"/>
  <c r="J62" i="16"/>
  <c r="K62" i="16"/>
  <c r="I63" i="16"/>
  <c r="J63" i="16"/>
  <c r="K63" i="16"/>
  <c r="H64" i="16"/>
  <c r="I64" i="16"/>
  <c r="J64" i="16"/>
  <c r="K64" i="16"/>
  <c r="I65" i="16"/>
  <c r="J65" i="16"/>
  <c r="K65" i="16"/>
  <c r="H66" i="16"/>
  <c r="I66" i="16"/>
  <c r="J66" i="16"/>
  <c r="K66" i="16"/>
  <c r="I67" i="16"/>
  <c r="J67" i="16"/>
  <c r="K67" i="16"/>
  <c r="G68" i="16"/>
  <c r="H68" i="16"/>
  <c r="K18" i="6"/>
  <c r="D75" i="13"/>
  <c r="I68" i="16"/>
  <c r="L18" i="6"/>
  <c r="E75" i="13"/>
  <c r="J68" i="16"/>
  <c r="M18" i="6"/>
  <c r="F75" i="13"/>
  <c r="K68" i="16"/>
  <c r="K19" i="6"/>
  <c r="D76" i="13"/>
  <c r="I69" i="16"/>
  <c r="L19" i="6"/>
  <c r="E76" i="13"/>
  <c r="J69" i="16"/>
  <c r="M19" i="6"/>
  <c r="F76" i="13"/>
  <c r="K69" i="16"/>
  <c r="H70" i="16"/>
  <c r="I70" i="16"/>
  <c r="J70" i="16"/>
  <c r="K70" i="16"/>
  <c r="I71" i="16"/>
  <c r="J71" i="16"/>
  <c r="K71" i="16"/>
  <c r="H72" i="16"/>
  <c r="I72" i="16"/>
  <c r="J72" i="16"/>
  <c r="K72" i="16"/>
  <c r="I73" i="16"/>
  <c r="J73" i="16"/>
  <c r="K73" i="16"/>
  <c r="H74" i="16"/>
  <c r="I74" i="16"/>
  <c r="J74" i="16"/>
  <c r="K74" i="16"/>
  <c r="I75" i="16"/>
  <c r="J75" i="16"/>
  <c r="K75" i="16"/>
  <c r="H76" i="16"/>
  <c r="I76" i="16"/>
  <c r="J76" i="16"/>
  <c r="K76" i="16"/>
  <c r="I77" i="16"/>
  <c r="J77" i="16"/>
  <c r="K77" i="16"/>
  <c r="H78" i="16"/>
  <c r="I78" i="16"/>
  <c r="J78" i="16"/>
  <c r="K78" i="16"/>
  <c r="I79" i="16"/>
  <c r="J79" i="16"/>
  <c r="K79" i="16"/>
  <c r="H80" i="16"/>
  <c r="I80" i="16"/>
  <c r="J80" i="16"/>
  <c r="K80" i="16"/>
  <c r="I81" i="16"/>
  <c r="J81" i="16"/>
  <c r="K81" i="16"/>
  <c r="H82" i="16"/>
  <c r="I82" i="16"/>
  <c r="J82" i="16"/>
  <c r="K82" i="16"/>
  <c r="I83" i="16"/>
  <c r="J83" i="16"/>
  <c r="K83" i="16"/>
  <c r="H84" i="16"/>
  <c r="I84" i="16"/>
  <c r="J84" i="16"/>
  <c r="K84" i="16"/>
  <c r="I85" i="16"/>
  <c r="J85" i="16"/>
  <c r="K85" i="16"/>
  <c r="H86" i="16"/>
  <c r="I86" i="16"/>
  <c r="J86" i="16"/>
  <c r="K86" i="16"/>
  <c r="I87" i="16"/>
  <c r="J87" i="16"/>
  <c r="K87" i="16"/>
  <c r="H88" i="16"/>
  <c r="I88" i="16"/>
  <c r="J88" i="16"/>
  <c r="K88" i="16"/>
  <c r="I89" i="16"/>
  <c r="J89" i="16"/>
  <c r="K89" i="16"/>
  <c r="H90" i="16"/>
  <c r="I90" i="16"/>
  <c r="J90" i="16"/>
  <c r="K90" i="16"/>
  <c r="I91" i="16"/>
  <c r="J91" i="16"/>
  <c r="K91" i="16"/>
  <c r="H92" i="16"/>
  <c r="I92" i="16"/>
  <c r="J92" i="16"/>
  <c r="K92" i="16"/>
  <c r="I93" i="16"/>
  <c r="J93" i="16"/>
  <c r="K93" i="16"/>
  <c r="H94" i="16"/>
  <c r="I94" i="16"/>
  <c r="J94" i="16"/>
  <c r="K94" i="16"/>
  <c r="I95" i="16"/>
  <c r="J95" i="16"/>
  <c r="K95" i="16"/>
  <c r="H96" i="16"/>
  <c r="I96" i="16"/>
  <c r="J96" i="16"/>
  <c r="K96" i="16"/>
  <c r="I97" i="16"/>
  <c r="J97" i="16"/>
  <c r="K97" i="16"/>
  <c r="H98" i="16"/>
  <c r="I98" i="16"/>
  <c r="J98" i="16"/>
  <c r="K98" i="16"/>
  <c r="I99" i="16"/>
  <c r="J99" i="16"/>
  <c r="K99" i="16"/>
  <c r="H100" i="16"/>
  <c r="I100" i="16"/>
  <c r="J100" i="16"/>
  <c r="K100" i="16"/>
  <c r="I101" i="16"/>
  <c r="J101" i="16"/>
  <c r="K101" i="16"/>
  <c r="H102" i="16"/>
  <c r="I102" i="16"/>
  <c r="J102" i="16"/>
  <c r="K102" i="16"/>
  <c r="I103" i="16"/>
  <c r="J103" i="16"/>
  <c r="K103" i="16"/>
  <c r="H104" i="16"/>
  <c r="I104" i="16"/>
  <c r="J104" i="16"/>
  <c r="K104" i="16"/>
  <c r="I105" i="16"/>
  <c r="J105" i="16"/>
  <c r="K105" i="16"/>
  <c r="H106" i="16"/>
  <c r="I106" i="16"/>
  <c r="J106" i="16"/>
  <c r="K106" i="16"/>
  <c r="I107" i="16"/>
  <c r="J107" i="16"/>
  <c r="K107" i="1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H3" i="6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M66" i="13"/>
  <c r="J121" i="6"/>
  <c r="J23" i="13"/>
  <c r="C13" i="15"/>
  <c r="D13" i="15"/>
  <c r="E13" i="15"/>
  <c r="B1" i="15"/>
  <c r="B2" i="15"/>
  <c r="B3" i="15"/>
  <c r="B4" i="15"/>
  <c r="B5" i="15"/>
  <c r="B6" i="15"/>
  <c r="B7" i="15"/>
  <c r="B8" i="15"/>
  <c r="B9" i="15"/>
  <c r="B10" i="15"/>
  <c r="B11" i="15"/>
  <c r="B12" i="15"/>
  <c r="B13" i="15"/>
  <c r="C1" i="15"/>
  <c r="D1" i="15"/>
  <c r="E1" i="15"/>
  <c r="C2" i="15"/>
  <c r="D2" i="15"/>
  <c r="E2" i="15"/>
  <c r="C3" i="15"/>
  <c r="D3" i="15"/>
  <c r="E3" i="15"/>
  <c r="C4" i="15"/>
  <c r="D4" i="15"/>
  <c r="E4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23" i="14"/>
  <c r="A225" i="14"/>
  <c r="A227" i="14"/>
  <c r="A229" i="14"/>
  <c r="A231" i="14"/>
  <c r="A233" i="14"/>
  <c r="A235" i="14"/>
  <c r="A237" i="14"/>
  <c r="A239" i="14"/>
  <c r="A243" i="14"/>
  <c r="A213" i="14"/>
  <c r="A215" i="14"/>
  <c r="A217" i="14"/>
  <c r="A219" i="14"/>
  <c r="A221" i="14"/>
  <c r="A197" i="14"/>
  <c r="A199" i="14"/>
  <c r="A201" i="14"/>
  <c r="A203" i="14"/>
  <c r="A205" i="14"/>
  <c r="A207" i="14"/>
  <c r="A209" i="14"/>
  <c r="A211" i="14"/>
  <c r="A184" i="14"/>
  <c r="A186" i="14"/>
  <c r="A188" i="14"/>
  <c r="A190" i="14"/>
  <c r="A192" i="14"/>
  <c r="A194" i="14"/>
  <c r="A180" i="14"/>
  <c r="A174" i="14"/>
  <c r="A176" i="14"/>
  <c r="A178" i="14"/>
  <c r="A172" i="14"/>
  <c r="A170" i="14"/>
  <c r="A168" i="14"/>
  <c r="A166" i="14"/>
  <c r="A163" i="14"/>
  <c r="A161" i="14"/>
  <c r="A159" i="14"/>
  <c r="A157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19" i="14"/>
  <c r="A117" i="14"/>
  <c r="A115" i="14"/>
  <c r="A112" i="14"/>
  <c r="A110" i="14"/>
  <c r="A108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D51" i="14"/>
  <c r="A55" i="14"/>
  <c r="B52" i="14"/>
  <c r="C52" i="14"/>
  <c r="D53" i="14"/>
  <c r="A53" i="14"/>
  <c r="A51" i="14"/>
  <c r="B48" i="14"/>
  <c r="C48" i="14"/>
  <c r="D49" i="14"/>
  <c r="A49" i="14"/>
  <c r="A47" i="14"/>
  <c r="B46" i="14"/>
  <c r="C46" i="14"/>
  <c r="D47" i="14"/>
  <c r="B50" i="14"/>
  <c r="C50" i="14"/>
  <c r="B54" i="14"/>
  <c r="C54" i="14"/>
  <c r="D55" i="14"/>
  <c r="B57" i="14"/>
  <c r="C57" i="14"/>
  <c r="D58" i="14"/>
  <c r="B59" i="14"/>
  <c r="C59" i="14"/>
  <c r="A32" i="14"/>
  <c r="A34" i="14"/>
  <c r="A36" i="14"/>
  <c r="A38" i="14"/>
  <c r="A40" i="14"/>
  <c r="A42" i="14"/>
  <c r="A44" i="14"/>
  <c r="A4" i="14"/>
  <c r="A8" i="14"/>
  <c r="A10" i="14"/>
  <c r="A12" i="14"/>
  <c r="A14" i="14"/>
  <c r="A16" i="14"/>
  <c r="A18" i="14"/>
  <c r="A20" i="14"/>
  <c r="A22" i="14"/>
  <c r="A24" i="14"/>
  <c r="A26" i="14"/>
  <c r="A28" i="14"/>
  <c r="A30" i="14"/>
  <c r="B222" i="14"/>
  <c r="C222" i="14"/>
  <c r="D223" i="14"/>
  <c r="B224" i="14"/>
  <c r="C224" i="14"/>
  <c r="D225" i="14"/>
  <c r="B226" i="14"/>
  <c r="C226" i="14"/>
  <c r="D227" i="14"/>
  <c r="B228" i="14"/>
  <c r="C228" i="14"/>
  <c r="D229" i="14"/>
  <c r="B230" i="14"/>
  <c r="C230" i="14"/>
  <c r="D231" i="14"/>
  <c r="B232" i="14"/>
  <c r="C232" i="14"/>
  <c r="D233" i="14"/>
  <c r="B234" i="14"/>
  <c r="C234" i="14"/>
  <c r="D235" i="14"/>
  <c r="B236" i="14"/>
  <c r="C236" i="14"/>
  <c r="D237" i="14"/>
  <c r="B238" i="14"/>
  <c r="C238" i="14"/>
  <c r="D239" i="14"/>
  <c r="B240" i="14"/>
  <c r="C240" i="14"/>
  <c r="D241" i="14"/>
  <c r="B242" i="14"/>
  <c r="C242" i="14"/>
  <c r="D243" i="14"/>
  <c r="B212" i="14"/>
  <c r="C212" i="14"/>
  <c r="D213" i="14"/>
  <c r="B214" i="14"/>
  <c r="C214" i="14"/>
  <c r="D215" i="14"/>
  <c r="B216" i="14"/>
  <c r="C216" i="14"/>
  <c r="D217" i="14"/>
  <c r="B218" i="14"/>
  <c r="C218" i="14"/>
  <c r="D219" i="14"/>
  <c r="B220" i="14"/>
  <c r="C220" i="14"/>
  <c r="D221" i="14"/>
  <c r="B196" i="14"/>
  <c r="C196" i="14"/>
  <c r="D197" i="14"/>
  <c r="B198" i="14"/>
  <c r="C198" i="14"/>
  <c r="D199" i="14"/>
  <c r="B200" i="14"/>
  <c r="C200" i="14"/>
  <c r="D201" i="14"/>
  <c r="B202" i="14"/>
  <c r="C202" i="14"/>
  <c r="D203" i="14"/>
  <c r="B204" i="14"/>
  <c r="C204" i="14"/>
  <c r="D205" i="14"/>
  <c r="B206" i="14"/>
  <c r="C206" i="14"/>
  <c r="D207" i="14"/>
  <c r="B208" i="14"/>
  <c r="C208" i="14"/>
  <c r="D209" i="14"/>
  <c r="B210" i="14"/>
  <c r="C210" i="14"/>
  <c r="D211" i="14"/>
  <c r="B183" i="14"/>
  <c r="C183" i="14"/>
  <c r="D184" i="14"/>
  <c r="B185" i="14"/>
  <c r="C185" i="14"/>
  <c r="D186" i="14"/>
  <c r="B187" i="14"/>
  <c r="C187" i="14"/>
  <c r="D188" i="14"/>
  <c r="B189" i="14"/>
  <c r="C189" i="14"/>
  <c r="D190" i="14"/>
  <c r="B191" i="14"/>
  <c r="C191" i="14"/>
  <c r="D192" i="14"/>
  <c r="B193" i="14"/>
  <c r="C193" i="14"/>
  <c r="D194" i="14"/>
  <c r="B179" i="14"/>
  <c r="C179" i="14"/>
  <c r="D180" i="14"/>
  <c r="B173" i="14"/>
  <c r="C173" i="14"/>
  <c r="D174" i="14"/>
  <c r="B175" i="14"/>
  <c r="C175" i="14"/>
  <c r="D176" i="14"/>
  <c r="B177" i="14"/>
  <c r="C177" i="14"/>
  <c r="D178" i="14"/>
  <c r="B171" i="14"/>
  <c r="C171" i="14"/>
  <c r="D172" i="14"/>
  <c r="B169" i="14"/>
  <c r="C169" i="14"/>
  <c r="D170" i="14"/>
  <c r="B167" i="14"/>
  <c r="C167" i="14"/>
  <c r="D168" i="14"/>
  <c r="B165" i="14"/>
  <c r="C165" i="14"/>
  <c r="D166" i="14"/>
  <c r="B162" i="14"/>
  <c r="C162" i="14"/>
  <c r="D163" i="14"/>
  <c r="B158" i="14"/>
  <c r="C158" i="14"/>
  <c r="D159" i="14"/>
  <c r="B160" i="14"/>
  <c r="C160" i="14"/>
  <c r="D161" i="14"/>
  <c r="B156" i="14"/>
  <c r="C156" i="14"/>
  <c r="D157" i="14"/>
  <c r="B154" i="14"/>
  <c r="C154" i="14"/>
  <c r="D155" i="14"/>
  <c r="B148" i="14"/>
  <c r="C148" i="14"/>
  <c r="D149" i="14"/>
  <c r="B150" i="14"/>
  <c r="C150" i="14"/>
  <c r="D151" i="14"/>
  <c r="B152" i="14"/>
  <c r="C152" i="14"/>
  <c r="D153" i="14"/>
  <c r="B144" i="14"/>
  <c r="C144" i="14"/>
  <c r="D145" i="14"/>
  <c r="B146" i="14"/>
  <c r="C146" i="14"/>
  <c r="D147" i="14"/>
  <c r="B124" i="14"/>
  <c r="C124" i="14"/>
  <c r="D125" i="14"/>
  <c r="B126" i="14"/>
  <c r="C126" i="14"/>
  <c r="D127" i="14"/>
  <c r="B128" i="14"/>
  <c r="C128" i="14"/>
  <c r="D129" i="14"/>
  <c r="B130" i="14"/>
  <c r="C130" i="14"/>
  <c r="D131" i="14"/>
  <c r="B132" i="14"/>
  <c r="C132" i="14"/>
  <c r="D133" i="14"/>
  <c r="B134" i="14"/>
  <c r="C134" i="14"/>
  <c r="D135" i="14"/>
  <c r="B136" i="14"/>
  <c r="C136" i="14"/>
  <c r="D137" i="14"/>
  <c r="B138" i="14"/>
  <c r="C138" i="14"/>
  <c r="D139" i="14"/>
  <c r="B140" i="14"/>
  <c r="C140" i="14"/>
  <c r="D141" i="14"/>
  <c r="B142" i="14"/>
  <c r="C142" i="14"/>
  <c r="D143" i="14"/>
  <c r="B122" i="14"/>
  <c r="C122" i="14"/>
  <c r="D123" i="14"/>
  <c r="B114" i="14"/>
  <c r="C114" i="14"/>
  <c r="D115" i="14"/>
  <c r="B116" i="14"/>
  <c r="C116" i="14"/>
  <c r="D117" i="14"/>
  <c r="B118" i="14"/>
  <c r="C118" i="14"/>
  <c r="D119" i="14"/>
  <c r="B111" i="14"/>
  <c r="C111" i="14"/>
  <c r="D112" i="14"/>
  <c r="B101" i="14"/>
  <c r="C101" i="14"/>
  <c r="D102" i="14"/>
  <c r="B103" i="14"/>
  <c r="C103" i="14"/>
  <c r="D104" i="14"/>
  <c r="B105" i="14"/>
  <c r="C105" i="14"/>
  <c r="D106" i="14"/>
  <c r="B107" i="14"/>
  <c r="C107" i="14"/>
  <c r="D108" i="14"/>
  <c r="B109" i="14"/>
  <c r="C109" i="14"/>
  <c r="D110" i="14"/>
  <c r="B75" i="14"/>
  <c r="C75" i="14"/>
  <c r="D76" i="14"/>
  <c r="B77" i="14"/>
  <c r="C77" i="14"/>
  <c r="D78" i="14"/>
  <c r="B79" i="14"/>
  <c r="C79" i="14"/>
  <c r="D80" i="14"/>
  <c r="B81" i="14"/>
  <c r="C81" i="14"/>
  <c r="D82" i="14"/>
  <c r="B83" i="14"/>
  <c r="C83" i="14"/>
  <c r="D84" i="14"/>
  <c r="B85" i="14"/>
  <c r="C85" i="14"/>
  <c r="D86" i="14"/>
  <c r="B87" i="14"/>
  <c r="C87" i="14"/>
  <c r="D88" i="14"/>
  <c r="B89" i="14"/>
  <c r="C89" i="14"/>
  <c r="D90" i="14"/>
  <c r="B91" i="14"/>
  <c r="C91" i="14"/>
  <c r="D92" i="14"/>
  <c r="B93" i="14"/>
  <c r="C93" i="14"/>
  <c r="D94" i="14"/>
  <c r="B95" i="14"/>
  <c r="C95" i="14"/>
  <c r="D96" i="14"/>
  <c r="B97" i="14"/>
  <c r="C97" i="14"/>
  <c r="D98" i="14"/>
  <c r="B99" i="14"/>
  <c r="C99" i="14"/>
  <c r="D100" i="14"/>
  <c r="D60" i="14"/>
  <c r="B61" i="14"/>
  <c r="C61" i="14"/>
  <c r="D62" i="14"/>
  <c r="B63" i="14"/>
  <c r="C63" i="14"/>
  <c r="D64" i="14"/>
  <c r="B65" i="14"/>
  <c r="C65" i="14"/>
  <c r="D66" i="14"/>
  <c r="B67" i="14"/>
  <c r="C67" i="14"/>
  <c r="D68" i="14"/>
  <c r="B69" i="14"/>
  <c r="C69" i="14"/>
  <c r="D70" i="14"/>
  <c r="B71" i="14"/>
  <c r="C71" i="14"/>
  <c r="D72" i="14"/>
  <c r="B73" i="14"/>
  <c r="C73" i="14"/>
  <c r="D74" i="14"/>
  <c r="B31" i="14"/>
  <c r="C31" i="14"/>
  <c r="D32" i="14"/>
  <c r="B33" i="14"/>
  <c r="C33" i="14"/>
  <c r="D34" i="14"/>
  <c r="B35" i="14"/>
  <c r="C35" i="14"/>
  <c r="D36" i="14"/>
  <c r="B37" i="14"/>
  <c r="C37" i="14"/>
  <c r="D38" i="14"/>
  <c r="B39" i="14"/>
  <c r="C39" i="14"/>
  <c r="D40" i="14"/>
  <c r="B41" i="14"/>
  <c r="C41" i="14"/>
  <c r="D42" i="14"/>
  <c r="B43" i="14"/>
  <c r="C43" i="14"/>
  <c r="D44" i="14"/>
  <c r="B3" i="14"/>
  <c r="C3" i="14"/>
  <c r="D4" i="14"/>
  <c r="B7" i="14"/>
  <c r="C7" i="14"/>
  <c r="D8" i="14"/>
  <c r="B9" i="14"/>
  <c r="C9" i="14"/>
  <c r="D10" i="14"/>
  <c r="B11" i="14"/>
  <c r="C11" i="14"/>
  <c r="D12" i="14"/>
  <c r="B13" i="14"/>
  <c r="C13" i="14"/>
  <c r="D14" i="14"/>
  <c r="B15" i="14"/>
  <c r="C15" i="14"/>
  <c r="D16" i="14"/>
  <c r="B17" i="14"/>
  <c r="C17" i="14"/>
  <c r="D18" i="14"/>
  <c r="B19" i="14"/>
  <c r="C19" i="14"/>
  <c r="D20" i="14"/>
  <c r="B21" i="14"/>
  <c r="C21" i="14"/>
  <c r="D22" i="14"/>
  <c r="B23" i="14"/>
  <c r="C23" i="14"/>
  <c r="D24" i="14"/>
  <c r="B25" i="14"/>
  <c r="C25" i="14"/>
  <c r="D26" i="14"/>
  <c r="B27" i="14"/>
  <c r="C27" i="14"/>
  <c r="D28" i="14"/>
  <c r="B29" i="14"/>
  <c r="C29" i="14"/>
  <c r="D30" i="14"/>
  <c r="A3" i="13"/>
  <c r="A5" i="13"/>
  <c r="A7" i="13"/>
  <c r="B101" i="13"/>
  <c r="C101" i="13"/>
  <c r="G101" i="13"/>
  <c r="H101" i="13"/>
  <c r="I101" i="13"/>
  <c r="D101" i="13"/>
  <c r="E101" i="13"/>
  <c r="F101" i="13"/>
  <c r="J101" i="13"/>
  <c r="K101" i="13"/>
  <c r="L101" i="13"/>
  <c r="D102" i="13"/>
  <c r="E102" i="13"/>
  <c r="F102" i="13"/>
  <c r="G102" i="13"/>
  <c r="H102" i="13"/>
  <c r="I102" i="13"/>
  <c r="J102" i="13"/>
  <c r="K102" i="13"/>
  <c r="B103" i="13"/>
  <c r="C103" i="13"/>
  <c r="G103" i="13"/>
  <c r="H103" i="13"/>
  <c r="I103" i="13"/>
  <c r="D103" i="13"/>
  <c r="E103" i="13"/>
  <c r="F103" i="13"/>
  <c r="J103" i="13"/>
  <c r="K103" i="13"/>
  <c r="L103" i="13"/>
  <c r="D104" i="13"/>
  <c r="E104" i="13"/>
  <c r="F104" i="13"/>
  <c r="G104" i="13"/>
  <c r="H104" i="13"/>
  <c r="I104" i="13"/>
  <c r="J104" i="13"/>
  <c r="K104" i="13"/>
  <c r="B105" i="13"/>
  <c r="C105" i="13"/>
  <c r="G105" i="13"/>
  <c r="H105" i="13"/>
  <c r="I105" i="13"/>
  <c r="D105" i="13"/>
  <c r="E105" i="13"/>
  <c r="F105" i="13"/>
  <c r="J105" i="13"/>
  <c r="K105" i="13"/>
  <c r="L105" i="13"/>
  <c r="D106" i="13"/>
  <c r="E106" i="13"/>
  <c r="F106" i="13"/>
  <c r="G106" i="13"/>
  <c r="H106" i="13"/>
  <c r="I106" i="13"/>
  <c r="J106" i="13"/>
  <c r="K106" i="13"/>
  <c r="B107" i="13"/>
  <c r="C107" i="13"/>
  <c r="G107" i="13"/>
  <c r="H107" i="13"/>
  <c r="I107" i="13"/>
  <c r="D107" i="13"/>
  <c r="E107" i="13"/>
  <c r="F107" i="13"/>
  <c r="J107" i="13"/>
  <c r="K107" i="13"/>
  <c r="L107" i="13"/>
  <c r="D108" i="13"/>
  <c r="E108" i="13"/>
  <c r="F108" i="13"/>
  <c r="G108" i="13"/>
  <c r="H108" i="13"/>
  <c r="I108" i="13"/>
  <c r="J108" i="13"/>
  <c r="K108" i="13"/>
  <c r="B109" i="13"/>
  <c r="C109" i="13"/>
  <c r="G109" i="13"/>
  <c r="H109" i="13"/>
  <c r="I109" i="13"/>
  <c r="D109" i="13"/>
  <c r="E109" i="13"/>
  <c r="F109" i="13"/>
  <c r="J109" i="13"/>
  <c r="K109" i="13"/>
  <c r="L109" i="13"/>
  <c r="D110" i="13"/>
  <c r="E110" i="13"/>
  <c r="F110" i="13"/>
  <c r="G110" i="13"/>
  <c r="H110" i="13"/>
  <c r="I110" i="13"/>
  <c r="J110" i="13"/>
  <c r="K110" i="13"/>
  <c r="B111" i="13"/>
  <c r="C111" i="13"/>
  <c r="G111" i="13"/>
  <c r="H111" i="13"/>
  <c r="I111" i="13"/>
  <c r="D111" i="13"/>
  <c r="E111" i="13"/>
  <c r="F111" i="13"/>
  <c r="J111" i="13"/>
  <c r="K111" i="13"/>
  <c r="L111" i="13"/>
  <c r="D112" i="13"/>
  <c r="E112" i="13"/>
  <c r="F112" i="13"/>
  <c r="G112" i="13"/>
  <c r="H112" i="13"/>
  <c r="I112" i="13"/>
  <c r="J112" i="13"/>
  <c r="K112" i="13"/>
  <c r="B113" i="13"/>
  <c r="C113" i="13"/>
  <c r="G113" i="13"/>
  <c r="H113" i="13"/>
  <c r="I113" i="13"/>
  <c r="D113" i="13"/>
  <c r="E113" i="13"/>
  <c r="F113" i="13"/>
  <c r="J113" i="13"/>
  <c r="K113" i="13"/>
  <c r="L113" i="13"/>
  <c r="D114" i="13"/>
  <c r="E114" i="13"/>
  <c r="F114" i="13"/>
  <c r="I114" i="13"/>
  <c r="J114" i="13"/>
  <c r="K114" i="13"/>
  <c r="B99" i="13"/>
  <c r="C99" i="13"/>
  <c r="G99" i="13"/>
  <c r="H99" i="13"/>
  <c r="I99" i="13"/>
  <c r="D99" i="13"/>
  <c r="E99" i="13"/>
  <c r="F99" i="13"/>
  <c r="J99" i="13"/>
  <c r="K99" i="13"/>
  <c r="L99" i="13"/>
  <c r="D100" i="13"/>
  <c r="E100" i="13"/>
  <c r="F100" i="13"/>
  <c r="G100" i="13"/>
  <c r="H100" i="13"/>
  <c r="I100" i="13"/>
  <c r="J100" i="13"/>
  <c r="K100" i="13"/>
  <c r="B75" i="13"/>
  <c r="C75" i="13"/>
  <c r="G75" i="13"/>
  <c r="H75" i="13"/>
  <c r="I75" i="13"/>
  <c r="J75" i="13"/>
  <c r="K75" i="13"/>
  <c r="L75" i="13"/>
  <c r="G76" i="13"/>
  <c r="H76" i="13"/>
  <c r="I76" i="13"/>
  <c r="J76" i="13"/>
  <c r="K76" i="13"/>
  <c r="B77" i="13"/>
  <c r="C77" i="13"/>
  <c r="G77" i="13"/>
  <c r="H77" i="13"/>
  <c r="I77" i="13"/>
  <c r="D77" i="13"/>
  <c r="E77" i="13"/>
  <c r="F77" i="13"/>
  <c r="J77" i="13"/>
  <c r="K77" i="13"/>
  <c r="L77" i="13"/>
  <c r="D78" i="13"/>
  <c r="E78" i="13"/>
  <c r="F78" i="13"/>
  <c r="G78" i="13"/>
  <c r="H78" i="13"/>
  <c r="I78" i="13"/>
  <c r="J78" i="13"/>
  <c r="K78" i="13"/>
  <c r="B79" i="13"/>
  <c r="C79" i="13"/>
  <c r="G79" i="13"/>
  <c r="H79" i="13"/>
  <c r="I79" i="13"/>
  <c r="D79" i="13"/>
  <c r="E79" i="13"/>
  <c r="F79" i="13"/>
  <c r="J79" i="13"/>
  <c r="K79" i="13"/>
  <c r="L79" i="13"/>
  <c r="D80" i="13"/>
  <c r="E80" i="13"/>
  <c r="F80" i="13"/>
  <c r="G80" i="13"/>
  <c r="H80" i="13"/>
  <c r="I80" i="13"/>
  <c r="J80" i="13"/>
  <c r="K80" i="13"/>
  <c r="B81" i="13"/>
  <c r="C81" i="13"/>
  <c r="G81" i="13"/>
  <c r="H81" i="13"/>
  <c r="I81" i="13"/>
  <c r="D81" i="13"/>
  <c r="E81" i="13"/>
  <c r="F81" i="13"/>
  <c r="J81" i="13"/>
  <c r="K81" i="13"/>
  <c r="L81" i="13"/>
  <c r="D82" i="13"/>
  <c r="E82" i="13"/>
  <c r="F82" i="13"/>
  <c r="G82" i="13"/>
  <c r="H82" i="13"/>
  <c r="I82" i="13"/>
  <c r="J82" i="13"/>
  <c r="K82" i="13"/>
  <c r="B83" i="13"/>
  <c r="C83" i="13"/>
  <c r="G83" i="13"/>
  <c r="H83" i="13"/>
  <c r="I83" i="13"/>
  <c r="D83" i="13"/>
  <c r="E83" i="13"/>
  <c r="F83" i="13"/>
  <c r="J83" i="13"/>
  <c r="K83" i="13"/>
  <c r="L83" i="13"/>
  <c r="D84" i="13"/>
  <c r="E84" i="13"/>
  <c r="F84" i="13"/>
  <c r="G84" i="13"/>
  <c r="H84" i="13"/>
  <c r="I84" i="13"/>
  <c r="J84" i="13"/>
  <c r="K84" i="13"/>
  <c r="B85" i="13"/>
  <c r="C85" i="13"/>
  <c r="G85" i="13"/>
  <c r="H85" i="13"/>
  <c r="I85" i="13"/>
  <c r="D85" i="13"/>
  <c r="E85" i="13"/>
  <c r="F85" i="13"/>
  <c r="J85" i="13"/>
  <c r="K85" i="13"/>
  <c r="L85" i="13"/>
  <c r="D86" i="13"/>
  <c r="E86" i="13"/>
  <c r="F86" i="13"/>
  <c r="G86" i="13"/>
  <c r="H86" i="13"/>
  <c r="I86" i="13"/>
  <c r="J86" i="13"/>
  <c r="K86" i="13"/>
  <c r="B87" i="13"/>
  <c r="C87" i="13"/>
  <c r="G87" i="13"/>
  <c r="H87" i="13"/>
  <c r="I87" i="13"/>
  <c r="D87" i="13"/>
  <c r="E87" i="13"/>
  <c r="F87" i="13"/>
  <c r="J87" i="13"/>
  <c r="K87" i="13"/>
  <c r="L87" i="13"/>
  <c r="D88" i="13"/>
  <c r="E88" i="13"/>
  <c r="F88" i="13"/>
  <c r="G88" i="13"/>
  <c r="H88" i="13"/>
  <c r="I88" i="13"/>
  <c r="J88" i="13"/>
  <c r="K88" i="13"/>
  <c r="B89" i="13"/>
  <c r="C89" i="13"/>
  <c r="G89" i="13"/>
  <c r="H89" i="13"/>
  <c r="I89" i="13"/>
  <c r="D89" i="13"/>
  <c r="E89" i="13"/>
  <c r="F89" i="13"/>
  <c r="J89" i="13"/>
  <c r="K89" i="13"/>
  <c r="L89" i="13"/>
  <c r="D90" i="13"/>
  <c r="E90" i="13"/>
  <c r="F90" i="13"/>
  <c r="G90" i="13"/>
  <c r="H90" i="13"/>
  <c r="I90" i="13"/>
  <c r="J90" i="13"/>
  <c r="K90" i="13"/>
  <c r="B91" i="13"/>
  <c r="C91" i="13"/>
  <c r="G91" i="13"/>
  <c r="H91" i="13"/>
  <c r="I91" i="13"/>
  <c r="D91" i="13"/>
  <c r="E91" i="13"/>
  <c r="F91" i="13"/>
  <c r="J91" i="13"/>
  <c r="K91" i="13"/>
  <c r="L91" i="13"/>
  <c r="D92" i="13"/>
  <c r="E92" i="13"/>
  <c r="F92" i="13"/>
  <c r="G92" i="13"/>
  <c r="H92" i="13"/>
  <c r="I92" i="13"/>
  <c r="J92" i="13"/>
  <c r="K92" i="13"/>
  <c r="B93" i="13"/>
  <c r="C93" i="13"/>
  <c r="G93" i="13"/>
  <c r="H93" i="13"/>
  <c r="I93" i="13"/>
  <c r="D93" i="13"/>
  <c r="E93" i="13"/>
  <c r="F93" i="13"/>
  <c r="J93" i="13"/>
  <c r="K93" i="13"/>
  <c r="L93" i="13"/>
  <c r="D94" i="13"/>
  <c r="E94" i="13"/>
  <c r="F94" i="13"/>
  <c r="I94" i="13"/>
  <c r="J94" i="13"/>
  <c r="K94" i="13"/>
  <c r="B95" i="13"/>
  <c r="C95" i="13"/>
  <c r="G95" i="13"/>
  <c r="H95" i="13"/>
  <c r="I95" i="13"/>
  <c r="D95" i="13"/>
  <c r="E95" i="13"/>
  <c r="F95" i="13"/>
  <c r="J95" i="13"/>
  <c r="K95" i="13"/>
  <c r="L95" i="13"/>
  <c r="D96" i="13"/>
  <c r="E96" i="13"/>
  <c r="F96" i="13"/>
  <c r="G96" i="13"/>
  <c r="H96" i="13"/>
  <c r="I96" i="13"/>
  <c r="J96" i="13"/>
  <c r="K96" i="13"/>
  <c r="B97" i="13"/>
  <c r="C97" i="13"/>
  <c r="G97" i="13"/>
  <c r="H97" i="13"/>
  <c r="I97" i="13"/>
  <c r="D97" i="13"/>
  <c r="E97" i="13"/>
  <c r="F97" i="13"/>
  <c r="J97" i="13"/>
  <c r="K97" i="13"/>
  <c r="L97" i="13"/>
  <c r="D98" i="13"/>
  <c r="E98" i="13"/>
  <c r="F98" i="13"/>
  <c r="I98" i="13"/>
  <c r="J98" i="13"/>
  <c r="K98" i="13"/>
  <c r="B72" i="13"/>
  <c r="C72" i="13"/>
  <c r="G72" i="13"/>
  <c r="H72" i="13"/>
  <c r="I72" i="13"/>
  <c r="D72" i="13"/>
  <c r="E72" i="13"/>
  <c r="F72" i="13"/>
  <c r="J72" i="13"/>
  <c r="K72" i="13"/>
  <c r="L72" i="13"/>
  <c r="D73" i="13"/>
  <c r="E73" i="13"/>
  <c r="F73" i="13"/>
  <c r="G73" i="13"/>
  <c r="H73" i="13"/>
  <c r="I73" i="13"/>
  <c r="J73" i="13"/>
  <c r="K73" i="13"/>
  <c r="B68" i="13"/>
  <c r="C68" i="13"/>
  <c r="G68" i="13"/>
  <c r="H68" i="13"/>
  <c r="I68" i="13"/>
  <c r="D68" i="13"/>
  <c r="E68" i="13"/>
  <c r="F68" i="13"/>
  <c r="J68" i="13"/>
  <c r="K68" i="13"/>
  <c r="L68" i="13"/>
  <c r="D69" i="13"/>
  <c r="E69" i="13"/>
  <c r="F69" i="13"/>
  <c r="I69" i="13"/>
  <c r="J69" i="13"/>
  <c r="K69" i="13"/>
  <c r="B70" i="13"/>
  <c r="C70" i="13"/>
  <c r="G70" i="13"/>
  <c r="H70" i="13"/>
  <c r="I70" i="13"/>
  <c r="D70" i="13"/>
  <c r="E70" i="13"/>
  <c r="F70" i="13"/>
  <c r="J70" i="13"/>
  <c r="K70" i="13"/>
  <c r="L70" i="13"/>
  <c r="D71" i="13"/>
  <c r="E71" i="13"/>
  <c r="F71" i="13"/>
  <c r="I71" i="13"/>
  <c r="J71" i="13"/>
  <c r="K71" i="13"/>
  <c r="B66" i="13"/>
  <c r="C66" i="13"/>
  <c r="G66" i="13"/>
  <c r="H66" i="13"/>
  <c r="I66" i="13"/>
  <c r="D66" i="13"/>
  <c r="E66" i="13"/>
  <c r="F66" i="13"/>
  <c r="J66" i="13"/>
  <c r="K66" i="13"/>
  <c r="L66" i="13"/>
  <c r="D67" i="13"/>
  <c r="E67" i="13"/>
  <c r="F67" i="13"/>
  <c r="I67" i="13"/>
  <c r="J67" i="13"/>
  <c r="K67" i="13"/>
  <c r="B56" i="13"/>
  <c r="C56" i="13"/>
  <c r="G56" i="13"/>
  <c r="H56" i="13"/>
  <c r="I56" i="13"/>
  <c r="D56" i="13"/>
  <c r="E56" i="13"/>
  <c r="F56" i="13"/>
  <c r="J56" i="13"/>
  <c r="K56" i="13"/>
  <c r="L56" i="13"/>
  <c r="D57" i="13"/>
  <c r="E57" i="13"/>
  <c r="F57" i="13"/>
  <c r="G57" i="13"/>
  <c r="H57" i="13"/>
  <c r="I57" i="13"/>
  <c r="J57" i="13"/>
  <c r="K57" i="13"/>
  <c r="B58" i="13"/>
  <c r="C58" i="13"/>
  <c r="G58" i="13"/>
  <c r="H58" i="13"/>
  <c r="I58" i="13"/>
  <c r="D58" i="13"/>
  <c r="E58" i="13"/>
  <c r="F58" i="13"/>
  <c r="J58" i="13"/>
  <c r="K58" i="13"/>
  <c r="L58" i="13"/>
  <c r="D59" i="13"/>
  <c r="E59" i="13"/>
  <c r="F59" i="13"/>
  <c r="G59" i="13"/>
  <c r="H59" i="13"/>
  <c r="I59" i="13"/>
  <c r="J59" i="13"/>
  <c r="K59" i="13"/>
  <c r="B60" i="13"/>
  <c r="C60" i="13"/>
  <c r="G60" i="13"/>
  <c r="H60" i="13"/>
  <c r="I60" i="13"/>
  <c r="D60" i="13"/>
  <c r="E60" i="13"/>
  <c r="F60" i="13"/>
  <c r="J60" i="13"/>
  <c r="K60" i="13"/>
  <c r="L60" i="13"/>
  <c r="D61" i="13"/>
  <c r="E61" i="13"/>
  <c r="F61" i="13"/>
  <c r="G61" i="13"/>
  <c r="H61" i="13"/>
  <c r="I61" i="13"/>
  <c r="J61" i="13"/>
  <c r="K61" i="13"/>
  <c r="B62" i="13"/>
  <c r="C62" i="13"/>
  <c r="G62" i="13"/>
  <c r="H62" i="13"/>
  <c r="I62" i="13"/>
  <c r="D62" i="13"/>
  <c r="E62" i="13"/>
  <c r="F62" i="13"/>
  <c r="J62" i="13"/>
  <c r="K62" i="13"/>
  <c r="L62" i="13"/>
  <c r="D63" i="13"/>
  <c r="E63" i="13"/>
  <c r="F63" i="13"/>
  <c r="I63" i="13"/>
  <c r="J63" i="13"/>
  <c r="K63" i="13"/>
  <c r="B64" i="13"/>
  <c r="C64" i="13"/>
  <c r="G64" i="13"/>
  <c r="H64" i="13"/>
  <c r="I64" i="13"/>
  <c r="D64" i="13"/>
  <c r="E64" i="13"/>
  <c r="F64" i="13"/>
  <c r="J64" i="13"/>
  <c r="K64" i="13"/>
  <c r="L64" i="13"/>
  <c r="D65" i="13"/>
  <c r="E65" i="13"/>
  <c r="F65" i="13"/>
  <c r="I65" i="13"/>
  <c r="J65" i="13"/>
  <c r="K65" i="13"/>
  <c r="P66" i="6"/>
  <c r="G27" i="13"/>
  <c r="H27" i="13"/>
  <c r="I27" i="13"/>
  <c r="J27" i="13"/>
  <c r="K27" i="13"/>
  <c r="L27" i="13"/>
  <c r="A27" i="13"/>
  <c r="B27" i="13"/>
  <c r="C27" i="13"/>
  <c r="D27" i="13"/>
  <c r="E27" i="13"/>
  <c r="F27" i="13"/>
  <c r="A28" i="13"/>
  <c r="D28" i="13"/>
  <c r="E28" i="13"/>
  <c r="F28" i="13"/>
  <c r="G28" i="13"/>
  <c r="H28" i="13"/>
  <c r="I28" i="13"/>
  <c r="J28" i="13"/>
  <c r="K28" i="13"/>
  <c r="A29" i="13"/>
  <c r="B29" i="13"/>
  <c r="C29" i="13"/>
  <c r="G29" i="13"/>
  <c r="H29" i="13"/>
  <c r="I29" i="13"/>
  <c r="D29" i="13"/>
  <c r="E29" i="13"/>
  <c r="F29" i="13"/>
  <c r="J29" i="13"/>
  <c r="K29" i="13"/>
  <c r="L29" i="13"/>
  <c r="A30" i="13"/>
  <c r="D30" i="13"/>
  <c r="E30" i="13"/>
  <c r="F30" i="13"/>
  <c r="G30" i="13"/>
  <c r="H30" i="13"/>
  <c r="I30" i="13"/>
  <c r="J30" i="13"/>
  <c r="K30" i="13"/>
  <c r="A31" i="13"/>
  <c r="B31" i="13"/>
  <c r="C31" i="13"/>
  <c r="G31" i="13"/>
  <c r="H31" i="13"/>
  <c r="I31" i="13"/>
  <c r="D31" i="13"/>
  <c r="E31" i="13"/>
  <c r="F31" i="13"/>
  <c r="J31" i="13"/>
  <c r="K31" i="13"/>
  <c r="L31" i="13"/>
  <c r="A32" i="13"/>
  <c r="D32" i="13"/>
  <c r="E32" i="13"/>
  <c r="F32" i="13"/>
  <c r="G32" i="13"/>
  <c r="H32" i="13"/>
  <c r="I32" i="13"/>
  <c r="J32" i="13"/>
  <c r="K32" i="13"/>
  <c r="A33" i="13"/>
  <c r="B33" i="13"/>
  <c r="C33" i="13"/>
  <c r="G33" i="13"/>
  <c r="H33" i="13"/>
  <c r="I33" i="13"/>
  <c r="D33" i="13"/>
  <c r="E33" i="13"/>
  <c r="F33" i="13"/>
  <c r="J33" i="13"/>
  <c r="K33" i="13"/>
  <c r="L33" i="13"/>
  <c r="A34" i="13"/>
  <c r="D34" i="13"/>
  <c r="E34" i="13"/>
  <c r="F34" i="13"/>
  <c r="G34" i="13"/>
  <c r="H34" i="13"/>
  <c r="I34" i="13"/>
  <c r="J34" i="13"/>
  <c r="K34" i="13"/>
  <c r="A35" i="13"/>
  <c r="B35" i="13"/>
  <c r="C35" i="13"/>
  <c r="G35" i="13"/>
  <c r="H35" i="13"/>
  <c r="I35" i="13"/>
  <c r="D35" i="13"/>
  <c r="E35" i="13"/>
  <c r="F35" i="13"/>
  <c r="J35" i="13"/>
  <c r="K35" i="13"/>
  <c r="L35" i="13"/>
  <c r="A36" i="13"/>
  <c r="D36" i="13"/>
  <c r="E36" i="13"/>
  <c r="F36" i="13"/>
  <c r="G36" i="13"/>
  <c r="H36" i="13"/>
  <c r="I36" i="13"/>
  <c r="J36" i="13"/>
  <c r="K36" i="13"/>
  <c r="A37" i="13"/>
  <c r="B37" i="13"/>
  <c r="C37" i="13"/>
  <c r="G37" i="13"/>
  <c r="H37" i="13"/>
  <c r="I37" i="13"/>
  <c r="D37" i="13"/>
  <c r="E37" i="13"/>
  <c r="F37" i="13"/>
  <c r="J37" i="13"/>
  <c r="K37" i="13"/>
  <c r="L37" i="13"/>
  <c r="A38" i="13"/>
  <c r="D38" i="13"/>
  <c r="E38" i="13"/>
  <c r="F38" i="13"/>
  <c r="G38" i="13"/>
  <c r="H38" i="13"/>
  <c r="I38" i="13"/>
  <c r="J38" i="13"/>
  <c r="K38" i="13"/>
  <c r="A39" i="13"/>
  <c r="B39" i="13"/>
  <c r="C39" i="13"/>
  <c r="G39" i="13"/>
  <c r="H39" i="13"/>
  <c r="I39" i="13"/>
  <c r="D39" i="13"/>
  <c r="E39" i="13"/>
  <c r="F39" i="13"/>
  <c r="J39" i="13"/>
  <c r="K39" i="13"/>
  <c r="L39" i="13"/>
  <c r="A40" i="13"/>
  <c r="D40" i="13"/>
  <c r="E40" i="13"/>
  <c r="F40" i="13"/>
  <c r="G40" i="13"/>
  <c r="H40" i="13"/>
  <c r="I40" i="13"/>
  <c r="J40" i="13"/>
  <c r="K40" i="13"/>
  <c r="A41" i="13"/>
  <c r="B41" i="13"/>
  <c r="C41" i="13"/>
  <c r="G41" i="13"/>
  <c r="H41" i="13"/>
  <c r="I41" i="13"/>
  <c r="D41" i="13"/>
  <c r="E41" i="13"/>
  <c r="F41" i="13"/>
  <c r="J41" i="13"/>
  <c r="K41" i="13"/>
  <c r="L41" i="13"/>
  <c r="A42" i="13"/>
  <c r="D42" i="13"/>
  <c r="E42" i="13"/>
  <c r="F42" i="13"/>
  <c r="G42" i="13"/>
  <c r="H42" i="13"/>
  <c r="I42" i="13"/>
  <c r="J42" i="13"/>
  <c r="K42" i="13"/>
  <c r="A43" i="13"/>
  <c r="B43" i="13"/>
  <c r="C43" i="13"/>
  <c r="G43" i="13"/>
  <c r="H43" i="13"/>
  <c r="I43" i="13"/>
  <c r="D43" i="13"/>
  <c r="E43" i="13"/>
  <c r="F43" i="13"/>
  <c r="J43" i="13"/>
  <c r="K43" i="13"/>
  <c r="L43" i="13"/>
  <c r="A44" i="13"/>
  <c r="D44" i="13"/>
  <c r="E44" i="13"/>
  <c r="F44" i="13"/>
  <c r="G44" i="13"/>
  <c r="H44" i="13"/>
  <c r="I44" i="13"/>
  <c r="J44" i="13"/>
  <c r="K44" i="13"/>
  <c r="A45" i="13"/>
  <c r="B45" i="13"/>
  <c r="C45" i="13"/>
  <c r="G45" i="13"/>
  <c r="H45" i="13"/>
  <c r="I45" i="13"/>
  <c r="D45" i="13"/>
  <c r="E45" i="13"/>
  <c r="F45" i="13"/>
  <c r="J45" i="13"/>
  <c r="K45" i="13"/>
  <c r="L45" i="13"/>
  <c r="A46" i="13"/>
  <c r="D46" i="13"/>
  <c r="E46" i="13"/>
  <c r="F46" i="13"/>
  <c r="L46" i="13"/>
  <c r="G46" i="13"/>
  <c r="H46" i="13"/>
  <c r="I46" i="13"/>
  <c r="J46" i="13"/>
  <c r="K46" i="13"/>
  <c r="A47" i="13"/>
  <c r="B47" i="13"/>
  <c r="C47" i="13"/>
  <c r="G47" i="13"/>
  <c r="H47" i="13"/>
  <c r="I47" i="13"/>
  <c r="D47" i="13"/>
  <c r="E47" i="13"/>
  <c r="F47" i="13"/>
  <c r="J47" i="13"/>
  <c r="K47" i="13"/>
  <c r="L47" i="13"/>
  <c r="A48" i="13"/>
  <c r="D48" i="13"/>
  <c r="E48" i="13"/>
  <c r="F48" i="13"/>
  <c r="G48" i="13"/>
  <c r="H48" i="13"/>
  <c r="I48" i="13"/>
  <c r="J48" i="13"/>
  <c r="K48" i="13"/>
  <c r="A49" i="13"/>
  <c r="B49" i="13"/>
  <c r="C49" i="13"/>
  <c r="G49" i="13"/>
  <c r="H49" i="13"/>
  <c r="I49" i="13"/>
  <c r="D49" i="13"/>
  <c r="E49" i="13"/>
  <c r="F49" i="13"/>
  <c r="J49" i="13"/>
  <c r="K49" i="13"/>
  <c r="L49" i="13"/>
  <c r="A50" i="13"/>
  <c r="D50" i="13"/>
  <c r="E50" i="13"/>
  <c r="F50" i="13"/>
  <c r="G50" i="13"/>
  <c r="H50" i="13"/>
  <c r="I50" i="13"/>
  <c r="J50" i="13"/>
  <c r="K50" i="13"/>
  <c r="A51" i="13"/>
  <c r="B51" i="13"/>
  <c r="C51" i="13"/>
  <c r="G51" i="13"/>
  <c r="H51" i="13"/>
  <c r="I51" i="13"/>
  <c r="D51" i="13"/>
  <c r="E51" i="13"/>
  <c r="F51" i="13"/>
  <c r="J51" i="13"/>
  <c r="K51" i="13"/>
  <c r="L51" i="13"/>
  <c r="A52" i="13"/>
  <c r="D52" i="13"/>
  <c r="E52" i="13"/>
  <c r="F52" i="13"/>
  <c r="G52" i="13"/>
  <c r="H52" i="13"/>
  <c r="I52" i="13"/>
  <c r="J52" i="13"/>
  <c r="K52" i="13"/>
  <c r="L24" i="13"/>
  <c r="L20" i="13"/>
  <c r="J21" i="13"/>
  <c r="K21" i="13"/>
  <c r="G21" i="13"/>
  <c r="H21" i="13"/>
  <c r="I21" i="13"/>
  <c r="L16" i="13"/>
  <c r="L22" i="13"/>
  <c r="A22" i="13"/>
  <c r="B22" i="13"/>
  <c r="C22" i="13"/>
  <c r="G22" i="13"/>
  <c r="H22" i="13"/>
  <c r="I22" i="13"/>
  <c r="D22" i="13"/>
  <c r="E22" i="13"/>
  <c r="F22" i="13"/>
  <c r="J22" i="13"/>
  <c r="K22" i="13"/>
  <c r="A23" i="13"/>
  <c r="D23" i="13"/>
  <c r="E23" i="13"/>
  <c r="F23" i="13"/>
  <c r="G23" i="13"/>
  <c r="H23" i="13"/>
  <c r="I23" i="13"/>
  <c r="K23" i="13"/>
  <c r="O191" i="6"/>
  <c r="A24" i="13"/>
  <c r="B24" i="13"/>
  <c r="C24" i="13"/>
  <c r="G24" i="13"/>
  <c r="H24" i="13"/>
  <c r="I24" i="13"/>
  <c r="D24" i="13"/>
  <c r="E24" i="13"/>
  <c r="F24" i="13"/>
  <c r="J24" i="13"/>
  <c r="K24" i="13"/>
  <c r="A25" i="13"/>
  <c r="D25" i="13"/>
  <c r="E25" i="13"/>
  <c r="F25" i="13"/>
  <c r="G25" i="13"/>
  <c r="H25" i="13"/>
  <c r="I25" i="13"/>
  <c r="J25" i="13"/>
  <c r="K25" i="13"/>
  <c r="A20" i="13"/>
  <c r="B20" i="13"/>
  <c r="C20" i="13"/>
  <c r="G20" i="13"/>
  <c r="H20" i="13"/>
  <c r="I20" i="13"/>
  <c r="D20" i="13"/>
  <c r="E20" i="13"/>
  <c r="F20" i="13"/>
  <c r="J20" i="13"/>
  <c r="K20" i="13"/>
  <c r="A21" i="13"/>
  <c r="E21" i="13"/>
  <c r="F21" i="13"/>
  <c r="A16" i="13"/>
  <c r="B16" i="13"/>
  <c r="C16" i="13"/>
  <c r="G16" i="13"/>
  <c r="H16" i="13"/>
  <c r="I16" i="13"/>
  <c r="D16" i="13"/>
  <c r="E16" i="13"/>
  <c r="F16" i="13"/>
  <c r="K16" i="13"/>
  <c r="A17" i="13"/>
  <c r="D17" i="13"/>
  <c r="E17" i="13"/>
  <c r="F17" i="13"/>
  <c r="G17" i="13"/>
  <c r="H17" i="13"/>
  <c r="I17" i="13"/>
  <c r="J17" i="13"/>
  <c r="K17" i="13"/>
  <c r="A18" i="13"/>
  <c r="B18" i="13"/>
  <c r="C18" i="13"/>
  <c r="G18" i="13"/>
  <c r="H18" i="13"/>
  <c r="I18" i="13"/>
  <c r="D18" i="13"/>
  <c r="E18" i="13"/>
  <c r="F18" i="13"/>
  <c r="J18" i="13"/>
  <c r="K18" i="13"/>
  <c r="A19" i="13"/>
  <c r="D19" i="13"/>
  <c r="E19" i="13"/>
  <c r="F19" i="13"/>
  <c r="G19" i="13"/>
  <c r="H19" i="13"/>
  <c r="I19" i="13"/>
  <c r="J19" i="13"/>
  <c r="K19" i="13"/>
  <c r="A13" i="13"/>
  <c r="B13" i="13"/>
  <c r="C13" i="13"/>
  <c r="G13" i="13"/>
  <c r="H13" i="13"/>
  <c r="I13" i="13"/>
  <c r="D13" i="13"/>
  <c r="E13" i="13"/>
  <c r="F13" i="13"/>
  <c r="J13" i="13"/>
  <c r="K13" i="13"/>
  <c r="L13" i="13"/>
  <c r="A14" i="13"/>
  <c r="D14" i="13"/>
  <c r="E14" i="13"/>
  <c r="F14" i="13"/>
  <c r="G14" i="13"/>
  <c r="H14" i="13"/>
  <c r="I14" i="13"/>
  <c r="J14" i="13"/>
  <c r="K14" i="13"/>
  <c r="B3" i="13"/>
  <c r="C3" i="13"/>
  <c r="G3" i="13"/>
  <c r="H3" i="13"/>
  <c r="I3" i="13"/>
  <c r="J3" i="13"/>
  <c r="K3" i="13"/>
  <c r="L3" i="13"/>
  <c r="A4" i="13"/>
  <c r="G4" i="13"/>
  <c r="H4" i="13"/>
  <c r="I4" i="13"/>
  <c r="J4" i="13"/>
  <c r="K4" i="13"/>
  <c r="B5" i="13"/>
  <c r="C5" i="13"/>
  <c r="G5" i="13"/>
  <c r="H5" i="13"/>
  <c r="I5" i="13"/>
  <c r="J5" i="13"/>
  <c r="K5" i="13"/>
  <c r="L5" i="13"/>
  <c r="A6" i="13"/>
  <c r="G6" i="13"/>
  <c r="H6" i="13"/>
  <c r="I6" i="13"/>
  <c r="J6" i="13"/>
  <c r="K6" i="13"/>
  <c r="B7" i="13"/>
  <c r="C7" i="13"/>
  <c r="G7" i="13"/>
  <c r="H7" i="13"/>
  <c r="I7" i="13"/>
  <c r="J7" i="13"/>
  <c r="K7" i="13"/>
  <c r="L7" i="13"/>
  <c r="A8" i="13"/>
  <c r="G8" i="13"/>
  <c r="H8" i="13"/>
  <c r="I8" i="13"/>
  <c r="J8" i="13"/>
  <c r="K8" i="13"/>
  <c r="A9" i="13"/>
  <c r="B9" i="13"/>
  <c r="C9" i="13"/>
  <c r="G9" i="13"/>
  <c r="H9" i="13"/>
  <c r="I9" i="13"/>
  <c r="J9" i="13"/>
  <c r="K9" i="13"/>
  <c r="L9" i="13"/>
  <c r="A10" i="13"/>
  <c r="G10" i="13"/>
  <c r="H10" i="13"/>
  <c r="I10" i="13"/>
  <c r="J10" i="13"/>
  <c r="K10" i="13"/>
  <c r="A11" i="13"/>
  <c r="B11" i="13"/>
  <c r="C11" i="13"/>
  <c r="G11" i="13"/>
  <c r="H11" i="13"/>
  <c r="I11" i="13"/>
  <c r="J11" i="13"/>
  <c r="K11" i="13"/>
  <c r="L11" i="13"/>
  <c r="A12" i="13"/>
  <c r="G12" i="13"/>
  <c r="H12" i="13"/>
  <c r="I12" i="13"/>
  <c r="J12" i="13"/>
  <c r="K12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85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7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Q4" i="2"/>
  <c r="Q6" i="2"/>
  <c r="Q8" i="2"/>
  <c r="Q10" i="2"/>
  <c r="Q12" i="2"/>
  <c r="Q2" i="2"/>
  <c r="P4" i="2"/>
  <c r="P6" i="2"/>
  <c r="P8" i="2"/>
  <c r="P10" i="2"/>
  <c r="P12" i="2"/>
  <c r="P2" i="2"/>
  <c r="K4" i="2"/>
  <c r="K6" i="2"/>
  <c r="K8" i="2"/>
  <c r="K10" i="2"/>
  <c r="K12" i="2"/>
  <c r="K2" i="2"/>
  <c r="R4" i="2"/>
  <c r="S4" i="2"/>
  <c r="R8" i="2"/>
  <c r="S8" i="2"/>
  <c r="R10" i="2"/>
  <c r="S10" i="2"/>
  <c r="R12" i="2"/>
  <c r="S12" i="2"/>
  <c r="R2" i="2"/>
  <c r="S2" i="2"/>
  <c r="R6" i="2"/>
  <c r="I4" i="2"/>
  <c r="N4" i="2"/>
  <c r="I6" i="2"/>
  <c r="N6" i="2"/>
  <c r="I8" i="2"/>
  <c r="N8" i="2"/>
  <c r="I10" i="2"/>
  <c r="N10" i="2"/>
  <c r="I12" i="2"/>
  <c r="N12" i="2"/>
  <c r="I2" i="2"/>
  <c r="N2" i="2"/>
  <c r="O4" i="2"/>
  <c r="O6" i="2"/>
  <c r="O8" i="2"/>
  <c r="O10" i="2"/>
  <c r="O12" i="2"/>
  <c r="O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<sst xmlns="http://schemas.openxmlformats.org/spreadsheetml/2006/main" count="2597" uniqueCount="828">
  <si>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</si>
  <si>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</si>
  <si>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</si>
  <si>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</si>
  <si>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</si>
  <si>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</si>
  <si>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</si>
  <si>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</si>
  <si>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</si>
  <si>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</si>
  <si>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</si>
  <si>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</si>
  <si>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</si>
  <si>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</si>
  <si>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</si>
  <si>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</si>
  <si>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</si>
  <si>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</si>
  <si>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</si>
  <si>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</si>
  <si>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</si>
  <si>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</si>
  <si>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</si>
  <si>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</si>
  <si>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</si>
  <si>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</si>
  <si>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</si>
  <si>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</si>
  <si>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</si>
  <si>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</si>
  <si>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</si>
  <si>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</si>
  <si>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</si>
  <si>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</si>
  <si>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</si>
  <si>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</si>
  <si>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</si>
  <si>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</si>
  <si>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</si>
  <si>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</si>
  <si>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</si>
  <si>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</si>
  <si>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</si>
  <si>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</si>
  <si>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</si>
  <si>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</si>
  <si>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</si>
  <si>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</si>
  <si>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</si>
  <si>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</si>
  <si>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</si>
  <si>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</si>
  <si>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</si>
  <si>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</si>
  <si>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</si>
  <si>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</si>
  <si>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</si>
  <si>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</si>
  <si>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</si>
  <si>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</si>
  <si>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</si>
  <si>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</si>
  <si>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</si>
  <si>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</si>
  <si>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</si>
  <si>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</si>
  <si>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</si>
  <si>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</si>
  <si>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</si>
  <si>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</si>
  <si>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</si>
  <si>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</si>
  <si>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</si>
  <si>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</si>
  <si>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</si>
  <si>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</si>
  <si>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</si>
  <si>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</si>
  <si>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</si>
  <si>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</si>
  <si>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</si>
  <si>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</si>
  <si>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</si>
  <si>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</si>
  <si>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</si>
  <si>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</si>
  <si>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</si>
  <si>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</si>
  <si>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</si>
  <si>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</si>
  <si>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</si>
  <si>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</si>
  <si>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</si>
  <si>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</si>
  <si>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</si>
  <si>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</si>
  <si>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</si>
  <si>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</si>
  <si>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</si>
  <si>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</si>
  <si>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</si>
  <si>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</si>
  <si>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</si>
  <si>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</si>
  <si>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</si>
  <si>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</si>
  <si>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</si>
  <si>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</si>
  <si>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</si>
  <si>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</si>
  <si>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</si>
  <si>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</si>
  <si>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</si>
  <si>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</si>
  <si>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</si>
  <si>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</si>
  <si>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</si>
  <si>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</si>
  <si>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</si>
  <si>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</si>
  <si>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</si>
  <si>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</si>
  <si>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</si>
  <si>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</si>
  <si>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</si>
  <si>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</si>
  <si>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</si>
  <si>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</si>
  <si>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</si>
  <si>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</si>
  <si>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</si>
  <si>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</si>
  <si>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</si>
  <si>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</si>
  <si>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</si>
  <si>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</si>
  <si>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</si>
  <si>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</si>
  <si>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</si>
  <si>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</si>
  <si>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</si>
  <si>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</si>
  <si>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</si>
  <si>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</si>
  <si>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</si>
  <si>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</si>
  <si>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</si>
  <si>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</si>
  <si>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</si>
  <si>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</si>
  <si>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</si>
  <si>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</si>
  <si>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</si>
  <si>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</si>
  <si>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</si>
  <si>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</si>
  <si>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</si>
  <si>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</si>
  <si>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</si>
  <si>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</si>
  <si>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</si>
  <si>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</si>
  <si>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</si>
  <si>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</si>
  <si>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</si>
  <si>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</si>
  <si>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</si>
  <si>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</si>
  <si>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</si>
  <si>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</si>
  <si>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</si>
  <si>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</si>
  <si>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</si>
  <si>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</si>
  <si>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</si>
  <si>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</si>
  <si>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</si>
  <si>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</si>
  <si>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</si>
  <si>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</si>
  <si>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</si>
  <si>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</si>
  <si>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</si>
  <si>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</si>
  <si>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</si>
  <si>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</si>
  <si>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</si>
  <si>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</si>
  <si>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</si>
  <si>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</si>
  <si>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</si>
  <si>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</si>
  <si>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</si>
  <si>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</si>
  <si>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</si>
  <si>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</si>
  <si>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</si>
  <si>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</si>
  <si>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</si>
  <si>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</si>
  <si>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</si>
  <si>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</si>
  <si>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</si>
  <si>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</si>
  <si>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</si>
  <si>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</si>
  <si>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</si>
  <si>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</si>
  <si>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</si>
  <si>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</si>
  <si>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</si>
  <si>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</si>
  <si>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</si>
  <si>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</si>
  <si>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</si>
  <si>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</si>
  <si>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</si>
  <si>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</si>
  <si>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</si>
  <si>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</si>
  <si>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</si>
  <si>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</si>
  <si>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</si>
  <si>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</si>
  <si>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</si>
  <si>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</si>
  <si>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</si>
  <si>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</si>
  <si>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</si>
  <si>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</si>
  <si>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</si>
  <si>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</si>
  <si>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</si>
  <si>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</si>
  <si>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</si>
  <si>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</si>
  <si>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</si>
  <si>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</si>
  <si>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</si>
  <si>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</si>
  <si>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</si>
  <si>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</si>
  <si>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</si>
  <si>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</si>
  <si>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</si>
  <si>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</si>
  <si>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</si>
  <si>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</si>
  <si>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</si>
  <si>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</si>
  <si>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</si>
  <si>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</si>
  <si>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</si>
  <si>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</si>
  <si>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</si>
  <si>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</si>
  <si>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</si>
  <si>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</si>
  <si>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</si>
  <si>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</si>
  <si>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</si>
  <si>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</si>
  <si>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</si>
  <si>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</si>
  <si>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</si>
  <si>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</si>
  <si>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</si>
  <si>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</si>
  <si>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</si>
  <si>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</si>
  <si>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</si>
  <si>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</si>
  <si>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</si>
  <si>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</si>
  <si>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</si>
  <si>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</si>
  <si>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</si>
  <si>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</si>
  <si>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</si>
  <si>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</si>
  <si>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</si>
  <si>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</si>
  <si>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</si>
  <si>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</si>
  <si>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</si>
  <si>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</si>
  <si>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</si>
  <si>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</si>
  <si>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</si>
  <si>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</si>
  <si>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</si>
  <si>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</si>
  <si>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</si>
  <si>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</si>
  <si>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</si>
  <si>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</si>
  <si>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</si>
  <si>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</si>
  <si>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</si>
  <si>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</si>
  <si>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</si>
  <si>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</si>
  <si>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</si>
  <si>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</si>
  <si>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</si>
  <si>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</si>
  <si>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</si>
  <si>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</si>
  <si>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</si>
  <si>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</si>
  <si>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</si>
  <si>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</si>
  <si>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</si>
  <si>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</si>
  <si>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</si>
  <si>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</si>
  <si>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</si>
  <si>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</si>
  <si>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</si>
  <si>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</si>
  <si>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</si>
  <si>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</si>
  <si>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</si>
  <si>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</si>
  <si>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</si>
  <si>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</si>
  <si>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</si>
  <si>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</si>
  <si>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</si>
  <si>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</si>
  <si>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</si>
  <si>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</si>
  <si>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</si>
  <si>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</si>
  <si>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</si>
  <si>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</si>
  <si>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</si>
  <si>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</si>
  <si>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</si>
  <si>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</si>
  <si>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</si>
  <si>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</si>
  <si>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</si>
  <si>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</si>
  <si>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</si>
  <si>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</si>
  <si>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</si>
  <si>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</si>
  <si>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</si>
  <si>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</si>
  <si>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</si>
  <si>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</si>
  <si>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</si>
  <si>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</si>
  <si>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</si>
  <si>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</si>
  <si>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</si>
  <si>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</si>
  <si>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</si>
  <si>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</si>
  <si>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</si>
  <si>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</si>
  <si>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</si>
  <si>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</si>
  <si>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</si>
  <si>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</si>
  <si>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</si>
  <si>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</si>
  <si>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</si>
  <si>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</si>
  <si>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</si>
  <si>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</si>
  <si>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</si>
  <si>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</si>
  <si>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</si>
  <si>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</si>
  <si>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</si>
  <si>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</si>
  <si>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</si>
  <si>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</si>
  <si>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</si>
  <si>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</si>
  <si>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</si>
  <si>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</si>
  <si>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</si>
  <si>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</si>
  <si>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</si>
  <si>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</si>
  <si>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</si>
  <si>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</si>
  <si>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</si>
  <si>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</si>
  <si>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</si>
  <si>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</si>
  <si>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</si>
  <si>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</si>
  <si>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</si>
  <si>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</si>
  <si>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</si>
  <si>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</si>
  <si>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</si>
  <si>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</si>
  <si>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</si>
  <si>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</si>
  <si>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</si>
  <si>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</si>
  <si>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</si>
  <si>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</si>
  <si>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</si>
  <si>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</si>
  <si>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</si>
  <si>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</si>
  <si>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</si>
  <si>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</si>
  <si>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</si>
  <si>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</si>
  <si>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</si>
  <si>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</si>
  <si>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</si>
  <si>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</si>
  <si>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</si>
  <si>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</si>
  <si>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</si>
  <si>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</si>
  <si>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</si>
  <si>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</si>
  <si>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</si>
  <si>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</si>
  <si>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</si>
  <si>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</si>
  <si>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</si>
  <si>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</si>
  <si>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</si>
  <si>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</si>
  <si>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</si>
  <si>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</si>
  <si>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</si>
  <si>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</si>
  <si>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</si>
  <si>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</si>
  <si>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</si>
  <si>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</si>
  <si>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</si>
  <si>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</si>
  <si>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</si>
  <si>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</si>
  <si>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</si>
  <si>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</si>
  <si>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</si>
  <si>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</si>
  <si>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</si>
  <si>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</si>
  <si>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</si>
  <si>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</si>
  <si>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</si>
  <si>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</si>
  <si>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</si>
  <si>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</si>
  <si>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</si>
  <si>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</si>
  <si>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</si>
  <si>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</si>
  <si>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</si>
  <si>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</si>
  <si>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</si>
  <si>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</si>
  <si>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</si>
  <si>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</si>
  <si>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</si>
  <si>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</si>
  <si>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</si>
  <si>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</si>
  <si>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</si>
  <si>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</si>
  <si>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</si>
  <si>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</si>
  <si>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</si>
  <si>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</si>
  <si>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</si>
  <si>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</si>
  <si>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</si>
  <si>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</si>
  <si>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</si>
  <si>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</si>
  <si>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</si>
  <si>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</si>
  <si>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</si>
  <si>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</si>
  <si>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</si>
  <si>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</si>
  <si>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</si>
  <si>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</si>
  <si>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</si>
  <si>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</si>
  <si>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</si>
  <si>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</si>
  <si>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</si>
  <si>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</si>
  <si>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</si>
  <si>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</si>
  <si>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</si>
  <si>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</si>
  <si>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</si>
  <si>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</si>
  <si>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</si>
  <si>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</si>
  <si>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</si>
  <si>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</si>
  <si>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</si>
  <si>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</si>
  <si>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</si>
  <si>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</si>
  <si>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</si>
  <si>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</si>
  <si>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</si>
  <si>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</si>
  <si>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</si>
  <si>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</si>
  <si>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</si>
  <si>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</si>
  <si>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</si>
  <si>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</si>
  <si>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</si>
  <si>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</si>
  <si>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</si>
  <si>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</si>
  <si>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</si>
  <si>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</si>
  <si>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</si>
  <si>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</si>
  <si>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</si>
  <si>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</si>
  <si>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</si>
  <si>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</si>
  <si>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</si>
  <si>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</si>
  <si>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</si>
  <si>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</si>
  <si>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</si>
  <si>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</si>
  <si>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</si>
  <si>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</si>
  <si>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</si>
  <si>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</si>
  <si>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</si>
  <si>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</si>
  <si>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</si>
  <si>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</si>
  <si>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</si>
  <si>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</si>
  <si>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</si>
  <si>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</si>
  <si>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</si>
  <si>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</si>
  <si>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</si>
  <si>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</si>
  <si>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</si>
  <si>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</si>
  <si>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</si>
  <si>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</si>
  <si>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</si>
  <si>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</si>
  <si>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</si>
  <si>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</si>
  <si>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</si>
  <si>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</si>
  <si>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</si>
  <si>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</si>
  <si>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</si>
  <si>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</si>
  <si>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</si>
  <si>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</si>
  <si>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</si>
  <si>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</si>
  <si>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</si>
  <si>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</si>
  <si>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</si>
  <si>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</si>
  <si>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</si>
  <si>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</si>
  <si>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</si>
  <si>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</si>
  <si>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</si>
  <si>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</si>
  <si>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</si>
  <si>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</si>
  <si>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</si>
  <si>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</si>
  <si>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</si>
  <si>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</si>
  <si>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</si>
  <si>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</si>
  <si>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</si>
  <si>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</si>
  <si>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</si>
  <si>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</si>
  <si>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</si>
  <si>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</si>
  <si>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</si>
  <si>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</si>
  <si>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</si>
  <si>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</si>
  <si>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</si>
  <si>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</si>
  <si>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</si>
  <si>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</si>
  <si>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</si>
  <si>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</si>
  <si>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</si>
  <si>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</si>
  <si>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</si>
  <si>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</si>
  <si>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</si>
  <si>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</si>
  <si>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</si>
  <si>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</si>
  <si>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</si>
  <si>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</si>
  <si>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</si>
  <si>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</si>
  <si>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</si>
  <si>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</si>
  <si>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</si>
  <si>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</si>
  <si>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</si>
  <si>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</si>
  <si>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</si>
  <si>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</si>
  <si>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</si>
  <si>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</si>
  <si>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</si>
  <si>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</si>
  <si>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</si>
  <si>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</si>
  <si>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</si>
  <si>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</si>
  <si>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</si>
  <si>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</si>
  <si>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</si>
  <si>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</si>
  <si>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</si>
  <si>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</si>
  <si>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</si>
  <si>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</si>
  <si>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</si>
  <si>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</si>
  <si>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</si>
  <si>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</si>
  <si>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</si>
  <si>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</si>
  <si>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</si>
  <si>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</si>
  <si>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</si>
  <si>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</si>
  <si>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</si>
  <si>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</si>
  <si>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</si>
  <si>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</si>
  <si>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</si>
  <si>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</si>
  <si>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</si>
  <si>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</si>
  <si>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</si>
  <si>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</si>
  <si>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</si>
  <si>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</si>
  <si>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</si>
  <si>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</si>
  <si>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</si>
  <si>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</si>
  <si>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</si>
  <si>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</si>
  <si>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</si>
  <si>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</si>
  <si>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</si>
  <si>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</si>
  <si>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</si>
  <si>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</si>
  <si>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MassJ</t>
  </si>
  <si>
    <t>MassH</t>
  </si>
  <si>
    <t>MassK</t>
  </si>
  <si>
    <t>Move over to singles if need be!</t>
  </si>
  <si>
    <t>1 M110 was dropped!</t>
  </si>
  <si>
    <t>double check!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</si>
  <si>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</si>
  <si>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</si>
  <si>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</si>
  <si>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</si>
  <si>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J band error?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</si>
  <si>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</si>
  <si>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</si>
  <si>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</si>
  <si>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</si>
  <si>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</si>
  <si>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</si>
  <si>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</si>
  <si>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</si>
  <si>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</si>
  <si>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</si>
  <si>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MassK+</t>
  </si>
  <si>
    <t>MassK-</t>
  </si>
  <si>
    <t>Error-</t>
  </si>
  <si>
    <t>Error+</t>
  </si>
  <si>
    <t>Avg Error</t>
  </si>
  <si>
    <t>MassJ+</t>
  </si>
  <si>
    <t>MassH+</t>
  </si>
  <si>
    <t>MassJ-</t>
  </si>
  <si>
    <t>MassH-</t>
  </si>
  <si>
    <t>Avg J Error</t>
  </si>
  <si>
    <t>Avg H Error</t>
  </si>
  <si>
    <t>Avg K Error</t>
  </si>
  <si>
    <t>Was Not OK</t>
  </si>
  <si>
    <t>For 0.05:</t>
  </si>
  <si>
    <t>For 0.03:</t>
  </si>
  <si>
    <t>PSF or Leakage Done on green shaded stars.</t>
  </si>
  <si>
    <t xml:space="preserve">       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</si>
  <si>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</si>
  <si>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</si>
  <si>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</si>
  <si>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</si>
  <si>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</si>
  <si>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</si>
  <si>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</si>
  <si>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</si>
  <si>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</si>
  <si>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</si>
  <si>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</si>
  <si>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</si>
  <si>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</si>
  <si>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</si>
  <si>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</si>
  <si>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</si>
  <si>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</si>
  <si>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</si>
  <si>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</si>
  <si>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</si>
  <si>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</si>
  <si>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</si>
  <si>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</si>
  <si>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</si>
  <si>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</si>
  <si>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</si>
  <si>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</si>
  <si>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</si>
  <si>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</si>
  <si>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</si>
  <si>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</si>
  <si>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</si>
  <si>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</si>
  <si>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</si>
  <si>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</si>
  <si>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</si>
  <si>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</si>
  <si>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</si>
  <si>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</si>
  <si>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</si>
  <si>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</si>
  <si>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</si>
  <si>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</si>
  <si>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</si>
  <si>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</si>
  <si>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</si>
  <si>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</si>
  <si>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</si>
  <si>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</si>
  <si>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</si>
  <si>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</si>
  <si>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</si>
  <si>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</si>
  <si>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</si>
  <si>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</si>
  <si>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</si>
  <si>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</si>
  <si>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</si>
  <si>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</si>
  <si>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</si>
  <si>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</si>
  <si>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</si>
  <si>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</si>
  <si>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</si>
  <si>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</si>
  <si>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</si>
  <si>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</si>
  <si>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</si>
  <si>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</si>
  <si>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</si>
  <si>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</si>
  <si>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</si>
  <si>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</si>
  <si>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</si>
  <si>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</si>
  <si>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</si>
  <si>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</si>
  <si>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</si>
  <si>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</si>
  <si>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</si>
  <si>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</si>
  <si>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</si>
  <si>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</si>
  <si>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</si>
  <si>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</si>
  <si>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</si>
  <si>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</si>
  <si>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</si>
  <si>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</si>
  <si>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</si>
  <si>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</si>
  <si>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</si>
  <si>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</si>
  <si>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</si>
  <si>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</si>
  <si>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</si>
  <si>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</si>
  <si>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</si>
  <si>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</si>
  <si>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</si>
  <si>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</si>
  <si>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</si>
  <si>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</si>
  <si>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</si>
  <si>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</si>
  <si>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</si>
  <si>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</si>
  <si>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</si>
  <si>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</si>
  <si>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</si>
  <si>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</si>
  <si>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Make detecion limit for this star!!!!!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</si>
</sst>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  <font>
      <b/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5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2" borderId="0" xfId="0" applyFill="1"/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</cellXfs>
  <cellStyles count="2595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5"/>
  <sheetViews>
    <sheetView topLeftCell="A73" workbookViewId="0">
      <selection activeCell="F107" sqref="F107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2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8">
      <c r="A49" s="55" t="s">
        <v>579</v>
      </c>
      <c r="E49" s="55">
        <v>0.01</v>
      </c>
    </row>
    <row r="50" spans="1:8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8">
      <c r="A51" s="55" t="s">
        <v>580</v>
      </c>
      <c r="E51" s="55">
        <v>0.01</v>
      </c>
    </row>
    <row r="52" spans="1:8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8">
      <c r="A53" s="55" t="s">
        <v>581</v>
      </c>
      <c r="E53" s="55">
        <v>0.01</v>
      </c>
    </row>
    <row r="54" spans="1:8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8">
      <c r="A55" s="55" t="s">
        <v>565</v>
      </c>
      <c r="E55" s="55">
        <v>0.01</v>
      </c>
    </row>
    <row r="56" spans="1:8">
      <c r="A56" s="32" t="str">
        <f>'All Binaries'!A61</f>
        <v>HD73722</v>
      </c>
      <c r="B56" s="32" t="str">
        <f>'All Binaries'!$B$61</f>
        <v>F5V</v>
      </c>
      <c r="C56" s="32" t="s">
        <v>91</v>
      </c>
      <c r="D56" s="32">
        <v>145</v>
      </c>
      <c r="E56" s="71">
        <f>'All Binaries'!$G$61</f>
        <v>2.3829481663315102</v>
      </c>
      <c r="F56" s="33">
        <f>'All Binaries'!$M$61</f>
        <v>2.5967080684362625</v>
      </c>
      <c r="G56" s="32" t="s">
        <v>697</v>
      </c>
      <c r="H56" s="32"/>
    </row>
    <row r="57" spans="1:8">
      <c r="A57" s="70" t="str">
        <f>'All Binaries'!A62</f>
        <v>HD 73722</v>
      </c>
      <c r="B57" s="70"/>
      <c r="C57" s="32"/>
      <c r="D57" s="32"/>
      <c r="E57" s="70">
        <v>0.01</v>
      </c>
      <c r="F57" s="70"/>
      <c r="G57" s="70"/>
      <c r="H57" s="70"/>
    </row>
    <row r="58" spans="1:8">
      <c r="A58" s="1" t="s">
        <v>417</v>
      </c>
      <c r="B58" s="1" t="s">
        <v>343</v>
      </c>
      <c r="C58" s="1" t="s">
        <v>91</v>
      </c>
      <c r="D58" s="1">
        <v>145</v>
      </c>
      <c r="E58" s="54">
        <v>7.8323</v>
      </c>
      <c r="F58" s="4">
        <f t="shared" si="0"/>
        <v>2.0254599888251281</v>
      </c>
    </row>
    <row r="59" spans="1:8">
      <c r="A59" s="55" t="s">
        <v>548</v>
      </c>
      <c r="E59" s="55">
        <v>0.01</v>
      </c>
    </row>
    <row r="60" spans="1:8">
      <c r="A60" s="1" t="s">
        <v>20</v>
      </c>
      <c r="B60" s="1" t="s">
        <v>345</v>
      </c>
      <c r="C60" s="1" t="s">
        <v>91</v>
      </c>
      <c r="D60" s="1">
        <v>145</v>
      </c>
      <c r="E60" s="54">
        <v>7.8361000000000001</v>
      </c>
      <c r="F60" s="4">
        <f t="shared" si="0"/>
        <v>2.0292599888251281</v>
      </c>
    </row>
    <row r="61" spans="1:8">
      <c r="A61" s="55" t="s">
        <v>549</v>
      </c>
      <c r="E61" s="55">
        <v>0.01</v>
      </c>
    </row>
    <row r="62" spans="1:8">
      <c r="A62" s="1" t="s">
        <v>21</v>
      </c>
      <c r="B62" s="1" t="s">
        <v>346</v>
      </c>
      <c r="C62" s="1" t="s">
        <v>91</v>
      </c>
      <c r="D62" s="1">
        <v>145</v>
      </c>
      <c r="E62" s="54">
        <v>7.9967999999999995</v>
      </c>
      <c r="F62" s="4">
        <f t="shared" si="0"/>
        <v>2.1899599888251275</v>
      </c>
    </row>
    <row r="63" spans="1:8">
      <c r="A63" s="55" t="s">
        <v>550</v>
      </c>
      <c r="E63" s="55">
        <v>0.01</v>
      </c>
    </row>
    <row r="64" spans="1:8">
      <c r="A64" s="1" t="s">
        <v>418</v>
      </c>
      <c r="B64" s="1" t="s">
        <v>342</v>
      </c>
      <c r="C64" s="1" t="s">
        <v>91</v>
      </c>
      <c r="D64" s="1">
        <v>145</v>
      </c>
      <c r="E64" s="54">
        <v>9.0846999999999998</v>
      </c>
      <c r="F64" s="4">
        <f t="shared" si="0"/>
        <v>3.2778599888251279</v>
      </c>
    </row>
    <row r="65" spans="1:6">
      <c r="A65" s="55" t="s">
        <v>551</v>
      </c>
      <c r="E65" s="55">
        <v>0.01</v>
      </c>
    </row>
    <row r="66" spans="1:6">
      <c r="A66" s="1" t="s">
        <v>419</v>
      </c>
      <c r="B66" s="1" t="s">
        <v>347</v>
      </c>
      <c r="C66" s="1" t="s">
        <v>91</v>
      </c>
      <c r="D66" s="1">
        <v>145</v>
      </c>
      <c r="E66" s="54">
        <v>7.9630000000000001</v>
      </c>
      <c r="F66" s="4">
        <f t="shared" si="0"/>
        <v>2.1561599888251282</v>
      </c>
    </row>
    <row r="67" spans="1:6">
      <c r="A67" s="55" t="s">
        <v>552</v>
      </c>
      <c r="E67" s="55">
        <v>0.01</v>
      </c>
    </row>
    <row r="68" spans="1:6">
      <c r="A68" s="1" t="s">
        <v>420</v>
      </c>
      <c r="B68" s="1" t="s">
        <v>349</v>
      </c>
      <c r="C68" s="1" t="s">
        <v>91</v>
      </c>
      <c r="D68" s="1">
        <v>145</v>
      </c>
      <c r="E68" s="54">
        <v>8.1707999999999998</v>
      </c>
      <c r="F68" s="4">
        <f t="shared" si="0"/>
        <v>2.3639599888251279</v>
      </c>
    </row>
    <row r="69" spans="1:6">
      <c r="A69" s="55" t="s">
        <v>553</v>
      </c>
      <c r="E69" s="55">
        <v>0.01</v>
      </c>
    </row>
    <row r="70" spans="1:6">
      <c r="A70" s="1" t="s">
        <v>421</v>
      </c>
      <c r="B70" s="1" t="s">
        <v>350</v>
      </c>
      <c r="C70" s="1" t="s">
        <v>91</v>
      </c>
      <c r="D70" s="1">
        <v>145</v>
      </c>
      <c r="E70" s="54">
        <v>7.5565999999999987</v>
      </c>
      <c r="F70" s="4">
        <f t="shared" si="0"/>
        <v>1.7497599888251267</v>
      </c>
    </row>
    <row r="71" spans="1:6">
      <c r="A71" s="55" t="s">
        <v>554</v>
      </c>
      <c r="E71" s="55">
        <v>0.01</v>
      </c>
    </row>
    <row r="72" spans="1:6">
      <c r="A72" s="25" t="s">
        <v>422</v>
      </c>
      <c r="B72" s="32" t="s">
        <v>209</v>
      </c>
      <c r="C72" s="1" t="s">
        <v>96</v>
      </c>
      <c r="D72" s="1">
        <v>149</v>
      </c>
      <c r="E72" s="54">
        <v>8.2263000000000002</v>
      </c>
      <c r="F72" s="4">
        <f t="shared" si="0"/>
        <v>2.3603686579386309</v>
      </c>
    </row>
    <row r="73" spans="1:6">
      <c r="A73" s="55" t="s">
        <v>564</v>
      </c>
      <c r="E73" s="55">
        <v>0.01</v>
      </c>
    </row>
    <row r="74" spans="1:6">
      <c r="A74" s="63" t="s">
        <v>423</v>
      </c>
      <c r="B74" s="1" t="s">
        <v>353</v>
      </c>
      <c r="C74" s="1" t="s">
        <v>96</v>
      </c>
      <c r="D74" s="1">
        <v>149</v>
      </c>
      <c r="E74" s="54">
        <v>7.992799999999999</v>
      </c>
      <c r="F74" s="4">
        <f t="shared" si="0"/>
        <v>2.1268686579386298</v>
      </c>
    </row>
    <row r="75" spans="1:6">
      <c r="A75" s="55" t="s">
        <v>582</v>
      </c>
      <c r="E75" s="55">
        <v>0.01</v>
      </c>
    </row>
    <row r="76" spans="1:6">
      <c r="A76" s="1" t="s">
        <v>424</v>
      </c>
      <c r="B76" s="1" t="s">
        <v>383</v>
      </c>
      <c r="C76" s="1" t="s">
        <v>96</v>
      </c>
      <c r="D76" s="1">
        <v>149</v>
      </c>
      <c r="E76" s="54">
        <v>7.0585999999999993</v>
      </c>
      <c r="F76" s="4">
        <f t="shared" si="0"/>
        <v>1.1926686579386301</v>
      </c>
    </row>
    <row r="77" spans="1:6">
      <c r="A77" s="55" t="s">
        <v>583</v>
      </c>
      <c r="E77" s="55">
        <v>0.01</v>
      </c>
    </row>
    <row r="78" spans="1:6">
      <c r="A78" s="1" t="s">
        <v>425</v>
      </c>
      <c r="B78" s="1" t="s">
        <v>384</v>
      </c>
      <c r="C78" s="1" t="s">
        <v>96</v>
      </c>
      <c r="D78" s="1">
        <v>149</v>
      </c>
      <c r="E78" s="54">
        <v>5.2847999999999997</v>
      </c>
      <c r="F78" s="4">
        <f t="shared" si="0"/>
        <v>-0.58113134206136952</v>
      </c>
    </row>
    <row r="79" spans="1:6">
      <c r="A79" s="55" t="s">
        <v>584</v>
      </c>
      <c r="E79" s="55">
        <v>0.01</v>
      </c>
    </row>
    <row r="80" spans="1:6">
      <c r="A80" s="1" t="s">
        <v>426</v>
      </c>
      <c r="B80" s="1" t="s">
        <v>385</v>
      </c>
      <c r="C80" s="1" t="s">
        <v>96</v>
      </c>
      <c r="D80" s="1">
        <v>149</v>
      </c>
      <c r="E80" s="54">
        <v>7.6846999999999994</v>
      </c>
      <c r="F80" s="4">
        <f t="shared" si="0"/>
        <v>1.8187686579386302</v>
      </c>
    </row>
    <row r="81" spans="1:8">
      <c r="A81" s="55" t="s">
        <v>585</v>
      </c>
      <c r="E81" s="55">
        <v>0.01</v>
      </c>
    </row>
    <row r="82" spans="1:8">
      <c r="A82" s="1" t="s">
        <v>25</v>
      </c>
      <c r="B82" s="1" t="s">
        <v>380</v>
      </c>
      <c r="C82" s="1" t="s">
        <v>96</v>
      </c>
      <c r="D82" s="1">
        <v>149</v>
      </c>
      <c r="E82" s="54">
        <v>7.737099999999999</v>
      </c>
      <c r="F82" s="4">
        <f t="shared" si="0"/>
        <v>1.8711686579386297</v>
      </c>
    </row>
    <row r="83" spans="1:8">
      <c r="A83" s="55" t="s">
        <v>586</v>
      </c>
      <c r="E83" s="55">
        <v>0.01</v>
      </c>
    </row>
    <row r="84" spans="1:8">
      <c r="A84" s="1" t="s">
        <v>427</v>
      </c>
      <c r="B84" s="1" t="s">
        <v>349</v>
      </c>
      <c r="C84" s="1" t="s">
        <v>96</v>
      </c>
      <c r="D84" s="1">
        <v>149</v>
      </c>
      <c r="E84" s="54">
        <v>7.8312999999999997</v>
      </c>
      <c r="F84" s="4">
        <f t="shared" si="0"/>
        <v>1.9653686579386305</v>
      </c>
    </row>
    <row r="85" spans="1:8">
      <c r="A85" s="55" t="s">
        <v>587</v>
      </c>
      <c r="E85" s="55">
        <v>0.01</v>
      </c>
    </row>
    <row r="86" spans="1:8">
      <c r="A86" s="1" t="s">
        <v>428</v>
      </c>
      <c r="B86" s="1" t="s">
        <v>386</v>
      </c>
      <c r="C86" s="1" t="s">
        <v>96</v>
      </c>
      <c r="D86" s="1">
        <v>149</v>
      </c>
      <c r="E86" s="54">
        <v>7.7760999999999996</v>
      </c>
      <c r="F86" s="4">
        <f t="shared" si="0"/>
        <v>1.9101686579386303</v>
      </c>
    </row>
    <row r="87" spans="1:8">
      <c r="A87" s="55" t="s">
        <v>588</v>
      </c>
      <c r="E87" s="55">
        <v>0.01</v>
      </c>
    </row>
    <row r="88" spans="1:8">
      <c r="A88" s="1" t="s">
        <v>429</v>
      </c>
      <c r="B88" s="1" t="s">
        <v>381</v>
      </c>
      <c r="C88" s="1" t="s">
        <v>96</v>
      </c>
      <c r="D88" s="1">
        <v>149</v>
      </c>
      <c r="E88" s="54">
        <v>7.5618999999999996</v>
      </c>
      <c r="F88" s="4">
        <f t="shared" si="0"/>
        <v>1.6959686579386304</v>
      </c>
    </row>
    <row r="89" spans="1:8">
      <c r="A89" s="55" t="s">
        <v>589</v>
      </c>
      <c r="E89" s="55">
        <v>0.01</v>
      </c>
    </row>
    <row r="90" spans="1:8">
      <c r="A90" s="25" t="s">
        <v>26</v>
      </c>
      <c r="B90" s="42" t="s">
        <v>660</v>
      </c>
      <c r="C90" s="1" t="s">
        <v>96</v>
      </c>
      <c r="D90" s="1">
        <v>149</v>
      </c>
      <c r="E90" s="54">
        <v>8.3160000000000007</v>
      </c>
      <c r="F90" s="4">
        <f t="shared" si="0"/>
        <v>2.4500686579386315</v>
      </c>
      <c r="G90" s="1" t="s">
        <v>659</v>
      </c>
    </row>
    <row r="91" spans="1:8">
      <c r="A91" s="55" t="s">
        <v>591</v>
      </c>
      <c r="E91" s="55">
        <v>0.01</v>
      </c>
    </row>
    <row r="92" spans="1:8">
      <c r="A92" s="1" t="s">
        <v>22</v>
      </c>
      <c r="B92" s="1" t="s">
        <v>369</v>
      </c>
      <c r="C92" s="38" t="s">
        <v>96</v>
      </c>
      <c r="D92" s="1">
        <v>149</v>
      </c>
      <c r="E92" s="54">
        <v>8.3210000000000015</v>
      </c>
      <c r="F92" s="4">
        <f t="shared" si="0"/>
        <v>2.4550686579386323</v>
      </c>
    </row>
    <row r="93" spans="1:8">
      <c r="A93" s="55" t="s">
        <v>591</v>
      </c>
      <c r="E93" s="55">
        <v>0.01</v>
      </c>
    </row>
    <row r="94" spans="1:8">
      <c r="A94" s="46">
        <v>19</v>
      </c>
      <c r="B94" s="46">
        <v>19</v>
      </c>
      <c r="C94" s="46">
        <v>19</v>
      </c>
      <c r="D94" s="46">
        <v>19</v>
      </c>
      <c r="E94" s="46">
        <v>19</v>
      </c>
      <c r="F94" s="46">
        <v>19</v>
      </c>
      <c r="G94" s="46">
        <v>19</v>
      </c>
      <c r="H94" s="46">
        <v>19</v>
      </c>
    </row>
    <row r="95" spans="1:8">
      <c r="A95" s="1" t="s">
        <v>430</v>
      </c>
      <c r="B95" s="1" t="s">
        <v>369</v>
      </c>
      <c r="C95" s="1" t="s">
        <v>94</v>
      </c>
      <c r="D95" s="1">
        <v>342</v>
      </c>
      <c r="E95" s="54">
        <v>7.5204666666666666</v>
      </c>
      <c r="F95" s="4">
        <f t="shared" ref="F95:F159" si="1">E95-(5*LOG(D95, 10)-5)</f>
        <v>-0.14966386361400641</v>
      </c>
    </row>
    <row r="96" spans="1:8">
      <c r="A96" s="55" t="s">
        <v>592</v>
      </c>
      <c r="E96" s="55">
        <v>0.01</v>
      </c>
    </row>
    <row r="97" spans="1:8">
      <c r="A97" s="1" t="s">
        <v>431</v>
      </c>
      <c r="B97" s="1" t="s">
        <v>369</v>
      </c>
      <c r="C97" s="1" t="s">
        <v>94</v>
      </c>
      <c r="D97" s="1">
        <v>342</v>
      </c>
      <c r="E97" s="54">
        <v>5.6952666666666669</v>
      </c>
      <c r="F97" s="4">
        <f t="shared" si="1"/>
        <v>-1.9748638636140061</v>
      </c>
      <c r="G97" s="1" t="s">
        <v>555</v>
      </c>
    </row>
    <row r="98" spans="1:8">
      <c r="A98" s="55" t="s">
        <v>590</v>
      </c>
      <c r="E98" s="55">
        <v>0.01</v>
      </c>
    </row>
    <row r="99" spans="1:8">
      <c r="A99" s="1" t="s">
        <v>432</v>
      </c>
      <c r="B99" s="1" t="s">
        <v>363</v>
      </c>
      <c r="C99" s="1" t="s">
        <v>94</v>
      </c>
      <c r="D99" s="1">
        <v>342</v>
      </c>
      <c r="E99" s="54">
        <v>8.3112666666666684</v>
      </c>
      <c r="F99" s="4">
        <f t="shared" si="1"/>
        <v>0.64113613638599531</v>
      </c>
    </row>
    <row r="100" spans="1:8">
      <c r="A100" s="55" t="s">
        <v>560</v>
      </c>
      <c r="E100" s="55">
        <v>0.01</v>
      </c>
    </row>
    <row r="101" spans="1:8">
      <c r="A101" s="32" t="str">
        <f>'All Binaries'!A89</f>
        <v>M15</v>
      </c>
      <c r="B101" s="32" t="str">
        <f>'All Binaries'!$B$89</f>
        <v>Apv... C</v>
      </c>
      <c r="C101" s="32" t="s">
        <v>94</v>
      </c>
      <c r="D101" s="32">
        <f>'All Binaries'!$D$89</f>
        <v>342</v>
      </c>
      <c r="E101" s="33">
        <f>'All Binaries'!$G$89</f>
        <v>-0.22215131641738495</v>
      </c>
      <c r="F101" s="33">
        <f>'All Binaries'!$M$89</f>
        <v>6.6361363859925859E-3</v>
      </c>
      <c r="G101" s="32" t="s">
        <v>697</v>
      </c>
      <c r="H101" s="32"/>
    </row>
    <row r="102" spans="1:8">
      <c r="A102" s="70" t="str">
        <f>'All Binaries'!A90</f>
        <v>HD 65987</v>
      </c>
      <c r="B102" s="70"/>
      <c r="C102" s="70"/>
      <c r="D102" s="70"/>
      <c r="E102" s="70">
        <v>0.01</v>
      </c>
      <c r="F102" s="70"/>
      <c r="G102" s="70"/>
      <c r="H102" s="70"/>
    </row>
    <row r="103" spans="1:8">
      <c r="A103" s="32" t="s">
        <v>433</v>
      </c>
      <c r="B103" s="1" t="s">
        <v>388</v>
      </c>
      <c r="C103" s="1" t="s">
        <v>92</v>
      </c>
      <c r="D103" s="1">
        <v>270</v>
      </c>
      <c r="E103" s="54">
        <v>5.8532666666666664</v>
      </c>
      <c r="F103" s="4">
        <f t="shared" si="1"/>
        <v>-1.3035521541282709</v>
      </c>
      <c r="G103" s="1" t="s">
        <v>494</v>
      </c>
      <c r="H103" s="1" t="s">
        <v>538</v>
      </c>
    </row>
    <row r="104" spans="1:8">
      <c r="A104" s="55" t="s">
        <v>593</v>
      </c>
      <c r="E104" s="55">
        <v>0.01</v>
      </c>
    </row>
    <row r="105" spans="1:8">
      <c r="A105" s="1" t="s">
        <v>434</v>
      </c>
      <c r="B105" s="1" t="s">
        <v>344</v>
      </c>
      <c r="C105" s="1" t="s">
        <v>94</v>
      </c>
      <c r="D105" s="1">
        <v>342</v>
      </c>
      <c r="E105" s="54">
        <v>8.0359666666666687</v>
      </c>
      <c r="F105" s="4">
        <f t="shared" si="1"/>
        <v>0.36583613638599566</v>
      </c>
    </row>
    <row r="106" spans="1:8">
      <c r="A106" s="55" t="s">
        <v>594</v>
      </c>
      <c r="E106" s="55">
        <v>0.01</v>
      </c>
    </row>
    <row r="107" spans="1:8">
      <c r="A107" s="32" t="s">
        <v>435</v>
      </c>
      <c r="B107" s="42" t="s">
        <v>666</v>
      </c>
      <c r="C107" s="1" t="s">
        <v>95</v>
      </c>
      <c r="D107" s="1">
        <v>412</v>
      </c>
      <c r="E107" s="54">
        <v>-2.4533333333332696E-2</v>
      </c>
      <c r="F107" s="4">
        <f t="shared" si="1"/>
        <v>-8.0990194134990059</v>
      </c>
    </row>
    <row r="108" spans="1:8">
      <c r="A108" s="55" t="s">
        <v>595</v>
      </c>
      <c r="E108" s="55">
        <v>0.01</v>
      </c>
    </row>
    <row r="109" spans="1:8">
      <c r="A109" s="1" t="s">
        <v>436</v>
      </c>
      <c r="B109" s="1" t="s">
        <v>351</v>
      </c>
      <c r="C109" s="1" t="s">
        <v>94</v>
      </c>
      <c r="D109" s="1">
        <v>342</v>
      </c>
      <c r="E109" s="54">
        <v>8.0011666666666663</v>
      </c>
      <c r="F109" s="4">
        <f t="shared" si="1"/>
        <v>0.33103613638599327</v>
      </c>
    </row>
    <row r="110" spans="1:8">
      <c r="A110" s="55" t="s">
        <v>596</v>
      </c>
      <c r="E110" s="55">
        <v>0.01</v>
      </c>
    </row>
    <row r="111" spans="1:8">
      <c r="A111" s="1" t="s">
        <v>437</v>
      </c>
      <c r="B111" s="1" t="s">
        <v>371</v>
      </c>
      <c r="C111" s="1" t="s">
        <v>94</v>
      </c>
      <c r="D111" s="1">
        <v>342</v>
      </c>
      <c r="E111" s="54">
        <v>6.5373666666666681</v>
      </c>
      <c r="F111" s="4">
        <f t="shared" si="1"/>
        <v>-1.1327638636140049</v>
      </c>
    </row>
    <row r="112" spans="1:8">
      <c r="A112" s="55" t="s">
        <v>597</v>
      </c>
      <c r="E112" s="55">
        <v>0.01</v>
      </c>
    </row>
    <row r="113" spans="1:6">
      <c r="A113" s="1" t="s">
        <v>438</v>
      </c>
      <c r="B113" s="1" t="s">
        <v>372</v>
      </c>
      <c r="C113" s="1" t="s">
        <v>94</v>
      </c>
      <c r="D113" s="1">
        <v>342</v>
      </c>
      <c r="E113" s="54">
        <v>6.7738666666666676</v>
      </c>
      <c r="F113" s="4">
        <f t="shared" si="1"/>
        <v>-0.89626386361400545</v>
      </c>
    </row>
    <row r="114" spans="1:6">
      <c r="A114" s="55" t="s">
        <v>598</v>
      </c>
      <c r="E114" s="55">
        <v>0.01</v>
      </c>
    </row>
    <row r="115" spans="1:6">
      <c r="A115" s="1" t="s">
        <v>439</v>
      </c>
      <c r="B115" s="1" t="s">
        <v>357</v>
      </c>
      <c r="C115" s="1" t="s">
        <v>94</v>
      </c>
      <c r="D115" s="1">
        <v>342</v>
      </c>
      <c r="E115" s="54">
        <v>6.8856666666666673</v>
      </c>
      <c r="F115" s="4">
        <f t="shared" si="1"/>
        <v>-0.78446386361400577</v>
      </c>
    </row>
    <row r="116" spans="1:6">
      <c r="A116" s="55" t="s">
        <v>561</v>
      </c>
      <c r="E116" s="55">
        <v>0.01</v>
      </c>
    </row>
    <row r="117" spans="1:6">
      <c r="A117" s="1" t="s">
        <v>440</v>
      </c>
      <c r="B117" s="1" t="s">
        <v>364</v>
      </c>
      <c r="C117" s="1" t="s">
        <v>94</v>
      </c>
      <c r="D117" s="1">
        <v>342</v>
      </c>
      <c r="E117" s="54">
        <v>8.084266666666668</v>
      </c>
      <c r="F117" s="4">
        <f t="shared" si="1"/>
        <v>0.414136136385995</v>
      </c>
    </row>
    <row r="118" spans="1:6">
      <c r="A118" s="55" t="s">
        <v>562</v>
      </c>
      <c r="E118" s="55">
        <v>0.01</v>
      </c>
    </row>
    <row r="119" spans="1:6">
      <c r="A119" s="1" t="s">
        <v>1</v>
      </c>
      <c r="B119" s="1" t="s">
        <v>368</v>
      </c>
      <c r="C119" s="1" t="s">
        <v>94</v>
      </c>
      <c r="D119" s="1">
        <v>342</v>
      </c>
      <c r="E119" s="54">
        <v>7.109466666666667</v>
      </c>
      <c r="F119" s="4">
        <f t="shared" si="1"/>
        <v>-0.560663863614006</v>
      </c>
    </row>
    <row r="120" spans="1:6">
      <c r="A120" s="55" t="s">
        <v>599</v>
      </c>
      <c r="E120" s="55">
        <v>0.01</v>
      </c>
    </row>
    <row r="121" spans="1:6">
      <c r="A121" s="1" t="s">
        <v>441</v>
      </c>
      <c r="B121" s="1" t="s">
        <v>356</v>
      </c>
      <c r="C121" s="1" t="s">
        <v>94</v>
      </c>
      <c r="D121" s="1">
        <v>342</v>
      </c>
      <c r="E121" s="54">
        <v>8.3656666666666677</v>
      </c>
      <c r="F121" s="4">
        <f t="shared" si="1"/>
        <v>0.69553613638599465</v>
      </c>
    </row>
    <row r="122" spans="1:6">
      <c r="A122" s="55" t="s">
        <v>563</v>
      </c>
      <c r="E122" s="55">
        <v>0.01</v>
      </c>
    </row>
    <row r="123" spans="1:6">
      <c r="A123" s="1" t="s">
        <v>442</v>
      </c>
      <c r="B123" s="1" t="s">
        <v>358</v>
      </c>
      <c r="C123" s="1" t="s">
        <v>94</v>
      </c>
      <c r="D123" s="1">
        <v>342</v>
      </c>
      <c r="E123" s="54">
        <v>5.3429666666666673</v>
      </c>
      <c r="F123" s="4">
        <f t="shared" si="1"/>
        <v>-2.3271638636140057</v>
      </c>
    </row>
    <row r="124" spans="1:6">
      <c r="A124" s="55" t="s">
        <v>600</v>
      </c>
      <c r="E124" s="55">
        <v>0.01</v>
      </c>
    </row>
    <row r="125" spans="1:6">
      <c r="A125" s="1" t="s">
        <v>443</v>
      </c>
      <c r="B125" s="1" t="s">
        <v>373</v>
      </c>
      <c r="C125" s="1" t="s">
        <v>94</v>
      </c>
      <c r="D125" s="1">
        <v>342</v>
      </c>
      <c r="E125" s="54">
        <v>6.356066666666667</v>
      </c>
      <c r="F125" s="4">
        <f t="shared" si="1"/>
        <v>-1.3140638636140061</v>
      </c>
    </row>
    <row r="126" spans="1:6">
      <c r="A126" s="55" t="s">
        <v>601</v>
      </c>
      <c r="E126" s="55">
        <v>0.01</v>
      </c>
    </row>
    <row r="127" spans="1:6">
      <c r="A127" s="1" t="s">
        <v>444</v>
      </c>
      <c r="B127" s="1" t="s">
        <v>356</v>
      </c>
      <c r="C127" s="1" t="s">
        <v>94</v>
      </c>
      <c r="D127" s="1">
        <v>342</v>
      </c>
      <c r="E127" s="54">
        <v>7.6379666666666663</v>
      </c>
      <c r="F127" s="4">
        <f t="shared" si="1"/>
        <v>-3.2163863614006694E-2</v>
      </c>
    </row>
    <row r="128" spans="1:6">
      <c r="A128" s="55" t="s">
        <v>602</v>
      </c>
      <c r="E128" s="55">
        <v>0.01</v>
      </c>
    </row>
    <row r="129" spans="1:6">
      <c r="A129" s="1" t="s">
        <v>445</v>
      </c>
      <c r="B129" s="1" t="s">
        <v>342</v>
      </c>
      <c r="C129" s="1" t="s">
        <v>95</v>
      </c>
      <c r="D129" s="1">
        <v>412</v>
      </c>
      <c r="E129" s="54">
        <v>7.7170666666666667</v>
      </c>
      <c r="F129" s="4">
        <f t="shared" si="1"/>
        <v>-0.35741941349900674</v>
      </c>
    </row>
    <row r="130" spans="1:6">
      <c r="A130" s="55" t="s">
        <v>603</v>
      </c>
      <c r="E130" s="55">
        <v>0.01</v>
      </c>
    </row>
    <row r="131" spans="1:6">
      <c r="A131" s="1" t="s">
        <v>446</v>
      </c>
      <c r="B131" s="1" t="s">
        <v>370</v>
      </c>
      <c r="C131" s="1" t="s">
        <v>94</v>
      </c>
      <c r="D131" s="1">
        <v>342</v>
      </c>
      <c r="E131" s="54">
        <v>8.2132666666666676</v>
      </c>
      <c r="F131" s="4">
        <f t="shared" si="1"/>
        <v>0.54313613638599456</v>
      </c>
    </row>
    <row r="132" spans="1:6">
      <c r="A132" s="55" t="s">
        <v>604</v>
      </c>
      <c r="E132" s="55">
        <v>0.01</v>
      </c>
    </row>
    <row r="133" spans="1:6">
      <c r="A133" s="1" t="s">
        <v>447</v>
      </c>
      <c r="B133" s="1" t="s">
        <v>357</v>
      </c>
      <c r="C133" s="1" t="s">
        <v>94</v>
      </c>
      <c r="D133" s="1">
        <v>342</v>
      </c>
      <c r="E133" s="54">
        <v>8.6183666666666685</v>
      </c>
      <c r="F133" s="4">
        <f t="shared" si="1"/>
        <v>0.94823613638599547</v>
      </c>
    </row>
    <row r="134" spans="1:6">
      <c r="A134" s="55" t="s">
        <v>605</v>
      </c>
      <c r="E134" s="55">
        <v>0.01</v>
      </c>
    </row>
    <row r="135" spans="1:6">
      <c r="A135" s="1" t="s">
        <v>448</v>
      </c>
      <c r="B135" s="1" t="s">
        <v>370</v>
      </c>
      <c r="C135" s="1" t="s">
        <v>95</v>
      </c>
      <c r="D135" s="1">
        <v>412</v>
      </c>
      <c r="E135" s="54">
        <v>7.7358666666666673</v>
      </c>
      <c r="F135" s="4">
        <f t="shared" si="1"/>
        <v>-0.33861941349900615</v>
      </c>
    </row>
    <row r="136" spans="1:6">
      <c r="A136" s="55" t="s">
        <v>595</v>
      </c>
      <c r="E136" s="55">
        <v>0.01</v>
      </c>
    </row>
    <row r="137" spans="1:6">
      <c r="A137" s="1" t="s">
        <v>449</v>
      </c>
      <c r="B137" s="1" t="s">
        <v>374</v>
      </c>
      <c r="C137" s="1" t="s">
        <v>94</v>
      </c>
      <c r="D137" s="1">
        <v>342</v>
      </c>
      <c r="E137" s="54">
        <v>4.7553666666666672</v>
      </c>
      <c r="F137" s="4">
        <f t="shared" si="1"/>
        <v>-2.9147638636140059</v>
      </c>
    </row>
    <row r="138" spans="1:6">
      <c r="A138" s="55" t="s">
        <v>606</v>
      </c>
      <c r="E138" s="55">
        <v>0.01</v>
      </c>
    </row>
    <row r="139" spans="1:6">
      <c r="A139" s="1" t="s">
        <v>450</v>
      </c>
      <c r="B139" s="1" t="s">
        <v>351</v>
      </c>
      <c r="C139" s="1" t="s">
        <v>94</v>
      </c>
      <c r="D139" s="1">
        <v>342</v>
      </c>
      <c r="E139" s="54">
        <v>7.708566666666667</v>
      </c>
      <c r="F139" s="4">
        <f t="shared" si="1"/>
        <v>3.8436136385993969E-2</v>
      </c>
    </row>
    <row r="140" spans="1:6">
      <c r="A140" s="55" t="s">
        <v>607</v>
      </c>
      <c r="E140" s="55">
        <v>0.01</v>
      </c>
    </row>
    <row r="141" spans="1:6">
      <c r="A141" s="1" t="s">
        <v>451</v>
      </c>
      <c r="B141" s="1" t="s">
        <v>368</v>
      </c>
      <c r="C141" s="1" t="s">
        <v>94</v>
      </c>
      <c r="D141" s="1">
        <v>342</v>
      </c>
      <c r="E141" s="54">
        <v>8.3092666666666677</v>
      </c>
      <c r="F141" s="4">
        <f t="shared" si="1"/>
        <v>0.63913613638599465</v>
      </c>
    </row>
    <row r="142" spans="1:6">
      <c r="A142" s="55" t="s">
        <v>608</v>
      </c>
      <c r="E142" s="55">
        <v>0.01</v>
      </c>
    </row>
    <row r="143" spans="1:6">
      <c r="A143" s="1" t="s">
        <v>452</v>
      </c>
      <c r="B143" s="1" t="s">
        <v>375</v>
      </c>
      <c r="C143" s="1" t="s">
        <v>92</v>
      </c>
      <c r="D143" s="1">
        <v>270</v>
      </c>
      <c r="E143" s="54">
        <v>6.3265333333333338</v>
      </c>
      <c r="F143" s="4">
        <f t="shared" si="1"/>
        <v>-0.83028548746160347</v>
      </c>
    </row>
    <row r="144" spans="1:6">
      <c r="A144" s="55" t="s">
        <v>609</v>
      </c>
      <c r="E144" s="55">
        <v>0.01</v>
      </c>
    </row>
    <row r="145" spans="1:6">
      <c r="A145" s="1" t="s">
        <v>453</v>
      </c>
      <c r="B145" s="1" t="s">
        <v>341</v>
      </c>
      <c r="C145" s="1" t="s">
        <v>94</v>
      </c>
      <c r="D145" s="1">
        <v>342</v>
      </c>
      <c r="E145" s="54">
        <v>8.1204666666666672</v>
      </c>
      <c r="F145" s="4">
        <f t="shared" si="1"/>
        <v>0.45033613638599412</v>
      </c>
    </row>
    <row r="146" spans="1:6">
      <c r="A146" s="55" t="s">
        <v>610</v>
      </c>
      <c r="E146" s="55">
        <v>0.01</v>
      </c>
    </row>
    <row r="147" spans="1:6">
      <c r="A147" s="1" t="s">
        <v>454</v>
      </c>
      <c r="B147" s="1" t="s">
        <v>354</v>
      </c>
      <c r="C147" s="1" t="s">
        <v>95</v>
      </c>
      <c r="D147" s="1">
        <v>412</v>
      </c>
      <c r="E147" s="54">
        <v>8.2533666666666683</v>
      </c>
      <c r="F147" s="4">
        <f t="shared" si="1"/>
        <v>0.17888058650099481</v>
      </c>
    </row>
    <row r="148" spans="1:6">
      <c r="A148" s="55" t="s">
        <v>611</v>
      </c>
      <c r="E148" s="55">
        <v>0.01</v>
      </c>
    </row>
    <row r="149" spans="1:6">
      <c r="A149" s="1" t="s">
        <v>455</v>
      </c>
      <c r="B149" s="1" t="s">
        <v>369</v>
      </c>
      <c r="C149" s="1" t="s">
        <v>94</v>
      </c>
      <c r="D149" s="1">
        <v>342</v>
      </c>
      <c r="E149" s="54">
        <v>8.0404666666666689</v>
      </c>
      <c r="F149" s="4">
        <f t="shared" si="1"/>
        <v>0.37033613638599583</v>
      </c>
    </row>
    <row r="150" spans="1:6">
      <c r="A150" s="55" t="s">
        <v>557</v>
      </c>
      <c r="E150" s="55">
        <v>0.01</v>
      </c>
    </row>
    <row r="151" spans="1:6">
      <c r="A151" s="1" t="s">
        <v>456</v>
      </c>
      <c r="B151" s="1" t="s">
        <v>354</v>
      </c>
      <c r="C151" s="1" t="s">
        <v>95</v>
      </c>
      <c r="D151" s="1">
        <v>412</v>
      </c>
      <c r="E151" s="54">
        <v>8.1255666666666695</v>
      </c>
      <c r="F151" s="4">
        <f t="shared" si="1"/>
        <v>5.1080586500996006E-2</v>
      </c>
    </row>
    <row r="152" spans="1:6">
      <c r="A152" s="55" t="s">
        <v>612</v>
      </c>
      <c r="E152" s="55">
        <v>0.01</v>
      </c>
    </row>
    <row r="153" spans="1:6">
      <c r="A153" s="1" t="s">
        <v>266</v>
      </c>
      <c r="B153" s="1" t="s">
        <v>340</v>
      </c>
      <c r="C153" s="1" t="s">
        <v>95</v>
      </c>
      <c r="D153" s="1">
        <v>412</v>
      </c>
      <c r="E153" s="54">
        <v>8.3608666666666664</v>
      </c>
      <c r="F153" s="4">
        <f t="shared" si="1"/>
        <v>0.28638058650099296</v>
      </c>
    </row>
    <row r="154" spans="1:6">
      <c r="A154" s="55" t="s">
        <v>506</v>
      </c>
      <c r="E154" s="55">
        <v>0.01</v>
      </c>
    </row>
    <row r="155" spans="1:6">
      <c r="A155" s="1" t="s">
        <v>457</v>
      </c>
      <c r="B155" s="1" t="s">
        <v>354</v>
      </c>
      <c r="C155" s="1" t="s">
        <v>95</v>
      </c>
      <c r="D155" s="1">
        <v>412</v>
      </c>
      <c r="E155" s="54">
        <v>8.5383666666666684</v>
      </c>
      <c r="F155" s="4">
        <f t="shared" si="1"/>
        <v>0.46388058650099495</v>
      </c>
    </row>
    <row r="156" spans="1:6">
      <c r="A156" s="55" t="s">
        <v>504</v>
      </c>
      <c r="E156" s="55">
        <v>0.01</v>
      </c>
    </row>
    <row r="157" spans="1:6">
      <c r="A157" s="1" t="s">
        <v>458</v>
      </c>
      <c r="B157" s="1" t="s">
        <v>368</v>
      </c>
      <c r="C157" s="1" t="s">
        <v>94</v>
      </c>
      <c r="D157" s="1">
        <v>342</v>
      </c>
      <c r="E157" s="54">
        <v>8.2484666666666673</v>
      </c>
      <c r="F157" s="4">
        <f t="shared" si="1"/>
        <v>0.57833613638599424</v>
      </c>
    </row>
    <row r="158" spans="1:6">
      <c r="A158" s="55" t="s">
        <v>556</v>
      </c>
      <c r="E158" s="55">
        <v>0.01</v>
      </c>
    </row>
    <row r="159" spans="1:6">
      <c r="A159" s="1" t="s">
        <v>459</v>
      </c>
      <c r="B159" s="1" t="s">
        <v>369</v>
      </c>
      <c r="C159" s="1" t="s">
        <v>94</v>
      </c>
      <c r="D159" s="1">
        <v>342</v>
      </c>
      <c r="E159" s="54">
        <v>8.1844666666666672</v>
      </c>
      <c r="F159" s="4">
        <f t="shared" si="1"/>
        <v>0.51433613638599418</v>
      </c>
    </row>
    <row r="160" spans="1:6">
      <c r="A160" s="55" t="s">
        <v>558</v>
      </c>
      <c r="E160" s="55">
        <v>0.01</v>
      </c>
    </row>
    <row r="161" spans="1:12">
      <c r="A161" s="1" t="s">
        <v>460</v>
      </c>
      <c r="B161" s="1" t="s">
        <v>391</v>
      </c>
      <c r="C161" s="1" t="s">
        <v>92</v>
      </c>
      <c r="D161" s="1">
        <v>270</v>
      </c>
      <c r="E161" s="54">
        <v>6.3049666666666662</v>
      </c>
      <c r="F161" s="4">
        <f>E161-(5*LOG(D161, 10)-5)</f>
        <v>-0.85185215412827109</v>
      </c>
    </row>
    <row r="162" spans="1:12">
      <c r="A162" s="55" t="s">
        <v>613</v>
      </c>
      <c r="E162" s="55">
        <v>0.01</v>
      </c>
    </row>
    <row r="163" spans="1:12">
      <c r="A163" s="1" t="s">
        <v>461</v>
      </c>
      <c r="B163" s="42" t="s">
        <v>667</v>
      </c>
      <c r="C163" s="1" t="s">
        <v>95</v>
      </c>
      <c r="D163" s="1">
        <v>412</v>
      </c>
      <c r="E163" s="54">
        <v>8.2486666666666686</v>
      </c>
      <c r="F163" s="4">
        <f>E163-(5*LOG(D163, 10)-5)</f>
        <v>0.1741805865009951</v>
      </c>
      <c r="I163" s="74"/>
      <c r="J163" s="74"/>
      <c r="K163" s="74"/>
      <c r="L163" s="74"/>
    </row>
    <row r="164" spans="1:12">
      <c r="A164" s="55" t="s">
        <v>387</v>
      </c>
      <c r="E164" s="55">
        <v>0.01</v>
      </c>
    </row>
    <row r="165" spans="1:12">
      <c r="A165" s="1" t="s">
        <v>462</v>
      </c>
      <c r="B165" s="1" t="s">
        <v>355</v>
      </c>
      <c r="C165" s="1" t="s">
        <v>94</v>
      </c>
      <c r="D165" s="1">
        <v>342</v>
      </c>
      <c r="E165" s="54">
        <v>8.3504666666666676</v>
      </c>
      <c r="F165" s="4">
        <f>E165-(5*LOG(D165, 10)-5)</f>
        <v>0.68033613638599455</v>
      </c>
    </row>
    <row r="166" spans="1:12">
      <c r="A166" s="55" t="s">
        <v>614</v>
      </c>
      <c r="E166" s="55">
        <v>0.01</v>
      </c>
    </row>
    <row r="167" spans="1:12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2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2" si="2">E168-(5*LOG(D168, 10)-5)</f>
        <v>-1.3022188207949377</v>
      </c>
    </row>
    <row r="169" spans="1:12">
      <c r="A169" s="55" t="s">
        <v>593</v>
      </c>
      <c r="E169" s="55">
        <v>0.01</v>
      </c>
    </row>
    <row r="170" spans="1:12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2">
      <c r="A171" s="55" t="s">
        <v>615</v>
      </c>
      <c r="E171" s="55">
        <v>0.01</v>
      </c>
    </row>
    <row r="172" spans="1:12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2">
      <c r="A173" s="55" t="s">
        <v>616</v>
      </c>
      <c r="E173" s="55">
        <v>0.01</v>
      </c>
    </row>
    <row r="174" spans="1:12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2">
      <c r="A175" s="55" t="s">
        <v>617</v>
      </c>
      <c r="E175" s="55">
        <v>0.01</v>
      </c>
    </row>
    <row r="176" spans="1:12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698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8">
      <c r="A225" s="55" t="s">
        <v>640</v>
      </c>
      <c r="E225" s="55">
        <v>0.01</v>
      </c>
    </row>
    <row r="226" spans="1:8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8">
      <c r="A227" s="55" t="s">
        <v>559</v>
      </c>
      <c r="E227" s="55">
        <v>0.01</v>
      </c>
    </row>
    <row r="228" spans="1:8">
      <c r="A228" s="32" t="str">
        <f>'All Binaries'!A98</f>
        <v>M345</v>
      </c>
      <c r="B228" s="32" t="str">
        <f>'All Binaries'!$B$98</f>
        <v>A0IV</v>
      </c>
      <c r="C228" s="32" t="s">
        <v>95</v>
      </c>
      <c r="D228" s="32">
        <f>'All Binaries'!$D$98</f>
        <v>412</v>
      </c>
      <c r="E228" s="33">
        <f>'All Binaries'!$G$98</f>
        <v>-0.78843328997314366</v>
      </c>
      <c r="F228" s="33">
        <f>'All Binaries'!$M$98</f>
        <v>-0.85261941349900638</v>
      </c>
      <c r="G228" s="32" t="s">
        <v>697</v>
      </c>
      <c r="H228" s="32"/>
    </row>
    <row r="229" spans="1:8">
      <c r="A229" s="70" t="str">
        <f>'All Binaries'!A99</f>
        <v>HD 96620</v>
      </c>
      <c r="B229" s="70"/>
      <c r="C229" s="70"/>
      <c r="D229" s="70"/>
      <c r="E229" s="70">
        <v>0.01</v>
      </c>
      <c r="F229" s="70"/>
      <c r="G229" s="70"/>
      <c r="H229" s="70"/>
    </row>
    <row r="230" spans="1:8">
      <c r="A230" s="1" t="s">
        <v>490</v>
      </c>
      <c r="B230" s="1" t="s">
        <v>354</v>
      </c>
      <c r="C230" s="1" t="s">
        <v>95</v>
      </c>
      <c r="D230" s="1">
        <v>412</v>
      </c>
      <c r="E230" s="54">
        <v>8.2459999999999987</v>
      </c>
      <c r="F230" s="4">
        <f t="shared" si="2"/>
        <v>0.17151391983432518</v>
      </c>
    </row>
    <row r="231" spans="1:8">
      <c r="A231" s="55" t="s">
        <v>641</v>
      </c>
      <c r="E231" s="55">
        <v>0.01</v>
      </c>
    </row>
    <row r="232" spans="1:8">
      <c r="A232" s="1" t="s">
        <v>491</v>
      </c>
      <c r="B232" s="1" t="s">
        <v>388</v>
      </c>
      <c r="C232" s="1" t="s">
        <v>95</v>
      </c>
      <c r="D232" s="1">
        <v>412</v>
      </c>
      <c r="E232" s="54">
        <v>8.0414999999999992</v>
      </c>
      <c r="F232" s="4">
        <f t="shared" si="2"/>
        <v>-3.2986080165674281E-2</v>
      </c>
    </row>
    <row r="233" spans="1:8">
      <c r="A233" s="55" t="s">
        <v>642</v>
      </c>
      <c r="E233" s="55">
        <v>0.01</v>
      </c>
    </row>
    <row r="234" spans="1:8">
      <c r="A234" s="1" t="s">
        <v>13</v>
      </c>
      <c r="B234" s="1" t="s">
        <v>192</v>
      </c>
      <c r="C234" s="1" t="s">
        <v>95</v>
      </c>
      <c r="D234" s="1">
        <v>412</v>
      </c>
      <c r="E234" s="54">
        <v>8.3819999999999979</v>
      </c>
      <c r="F234" s="4">
        <f t="shared" ref="F234:F244" si="3">E234-(5*LOG(D234, 10)-5)</f>
        <v>0.30751391983432441</v>
      </c>
    </row>
    <row r="235" spans="1:8">
      <c r="A235" s="55" t="s">
        <v>643</v>
      </c>
      <c r="E235" s="55">
        <v>0.01</v>
      </c>
    </row>
    <row r="236" spans="1:8">
      <c r="A236" s="1" t="s">
        <v>14</v>
      </c>
      <c r="B236" s="1" t="s">
        <v>341</v>
      </c>
      <c r="C236" s="1" t="s">
        <v>95</v>
      </c>
      <c r="D236" s="1">
        <v>412</v>
      </c>
      <c r="E236" s="54">
        <v>8.3079999999999981</v>
      </c>
      <c r="F236" s="4">
        <f t="shared" si="3"/>
        <v>0.23351391983432457</v>
      </c>
      <c r="G236" s="1" t="s">
        <v>495</v>
      </c>
    </row>
    <row r="237" spans="1:8">
      <c r="A237" s="55" t="s">
        <v>644</v>
      </c>
      <c r="E237" s="55">
        <v>0.01</v>
      </c>
    </row>
    <row r="238" spans="1:8">
      <c r="A238" s="1" t="s">
        <v>492</v>
      </c>
      <c r="B238" s="1" t="s">
        <v>389</v>
      </c>
      <c r="C238" s="1" t="s">
        <v>95</v>
      </c>
      <c r="D238" s="1">
        <v>412</v>
      </c>
      <c r="E238" s="54">
        <v>6.6721999999999992</v>
      </c>
      <c r="F238" s="4">
        <f t="shared" si="3"/>
        <v>-1.4022860801656742</v>
      </c>
    </row>
    <row r="239" spans="1:8">
      <c r="A239" s="55" t="s">
        <v>645</v>
      </c>
      <c r="E239" s="55">
        <v>0.01</v>
      </c>
    </row>
    <row r="240" spans="1:8">
      <c r="A240" s="1" t="s">
        <v>493</v>
      </c>
      <c r="B240" s="1" t="s">
        <v>390</v>
      </c>
      <c r="C240" s="1" t="s">
        <v>95</v>
      </c>
      <c r="D240" s="1">
        <v>412</v>
      </c>
      <c r="E240" s="54">
        <v>8.325199999999997</v>
      </c>
      <c r="F240" s="4">
        <f t="shared" si="3"/>
        <v>0.25071391983432356</v>
      </c>
    </row>
    <row r="241" spans="1:6">
      <c r="A241" s="55" t="s">
        <v>646</v>
      </c>
      <c r="E241" s="55">
        <v>0.01</v>
      </c>
    </row>
    <row r="242" spans="1:6">
      <c r="A242" s="1" t="s">
        <v>460</v>
      </c>
      <c r="B242" s="1" t="s">
        <v>391</v>
      </c>
      <c r="C242" s="1" t="s">
        <v>92</v>
      </c>
      <c r="D242" s="1">
        <v>270</v>
      </c>
      <c r="E242" s="54">
        <v>6.3308666666666671</v>
      </c>
      <c r="F242" s="4">
        <f t="shared" si="3"/>
        <v>-0.82595215412827017</v>
      </c>
    </row>
    <row r="243" spans="1:6">
      <c r="A243" s="55" t="s">
        <v>613</v>
      </c>
      <c r="E243" s="55">
        <v>0.01</v>
      </c>
    </row>
    <row r="244" spans="1:6">
      <c r="A244" s="1" t="s">
        <v>332</v>
      </c>
      <c r="B244" s="1" t="s">
        <v>351</v>
      </c>
      <c r="C244" s="1" t="s">
        <v>93</v>
      </c>
      <c r="D244" s="1">
        <v>184</v>
      </c>
      <c r="E244" s="54">
        <v>6.7329999999999997</v>
      </c>
      <c r="F244" s="4">
        <f t="shared" si="3"/>
        <v>0.40891088495231731</v>
      </c>
    </row>
    <row r="245" spans="1:6">
      <c r="A245" s="55" t="s">
        <v>333</v>
      </c>
      <c r="E245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J249"/>
  <sheetViews>
    <sheetView workbookViewId="0">
      <selection activeCell="E12" sqref="E12"/>
    </sheetView>
  </sheetViews>
  <sheetFormatPr baseColWidth="10" defaultRowHeight="15" x14ac:dyDescent="0"/>
  <cols>
    <col min="1" max="1" width="16.1640625" customWidth="1"/>
    <col min="4" max="4" width="11.5" bestFit="1" customWidth="1"/>
    <col min="5" max="5" width="37" customWidth="1"/>
    <col min="6" max="6" width="38" customWidth="1"/>
    <col min="7" max="7" width="33.33203125" customWidth="1"/>
  </cols>
  <sheetData>
    <row r="1" spans="1:10">
      <c r="A1" s="24" t="s">
        <v>42</v>
      </c>
      <c r="B1" s="24" t="s">
        <v>163</v>
      </c>
      <c r="C1" s="41" t="s">
        <v>496</v>
      </c>
      <c r="D1" s="41" t="s">
        <v>41</v>
      </c>
      <c r="E1" s="24" t="s">
        <v>64</v>
      </c>
      <c r="F1" s="24" t="s">
        <v>123</v>
      </c>
      <c r="G1" s="24" t="s">
        <v>676</v>
      </c>
    </row>
    <row r="2" spans="1:10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57" t="s">
        <v>682</v>
      </c>
      <c r="H2" s="57"/>
      <c r="I2" s="57"/>
      <c r="J2" s="19"/>
    </row>
    <row r="3" spans="1:10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'All Singles'!F3</f>
        <v>1.5995199888251284</v>
      </c>
      <c r="E3" s="1"/>
      <c r="F3" s="30" t="s">
        <v>827</v>
      </c>
      <c r="G3" s="19"/>
      <c r="H3" s="19"/>
      <c r="I3" s="19"/>
      <c r="J3" s="19"/>
    </row>
    <row r="4" spans="1:10">
      <c r="A4" s="55" t="str">
        <f>'All Singles'!A4</f>
        <v>HD 73287</v>
      </c>
      <c r="B4" s="1"/>
      <c r="C4" s="1"/>
      <c r="D4" s="48">
        <f>'All Singles'!E4</f>
        <v>0.01</v>
      </c>
      <c r="E4" s="1"/>
      <c r="F4" s="1"/>
      <c r="G4" s="19"/>
      <c r="H4" s="19"/>
      <c r="I4" s="19"/>
      <c r="J4" s="19"/>
    </row>
    <row r="5" spans="1:10">
      <c r="A5" s="32" t="str">
        <f>'All Singles'!A56</f>
        <v>HD73722</v>
      </c>
      <c r="B5" s="32" t="str">
        <f>'All Singles'!B56</f>
        <v>F5V</v>
      </c>
      <c r="C5" s="32">
        <f>'All Singles'!D56</f>
        <v>145</v>
      </c>
      <c r="D5" s="33">
        <f>'All Singles'!F56</f>
        <v>2.5967080684362625</v>
      </c>
      <c r="E5" s="32" t="str">
        <f>'All Singles'!G56</f>
        <v>added from binary section</v>
      </c>
      <c r="F5" s="32"/>
      <c r="G5" s="19"/>
      <c r="H5" s="19"/>
    </row>
    <row r="6" spans="1:10">
      <c r="A6" s="70" t="str">
        <f>'All Singles'!A57</f>
        <v>HD 73722</v>
      </c>
      <c r="B6" s="70"/>
      <c r="C6" s="32"/>
      <c r="D6" s="70">
        <f>'All Singles'!$E$57</f>
        <v>0.01</v>
      </c>
      <c r="E6" s="70"/>
      <c r="F6" s="70"/>
      <c r="G6" s="58"/>
      <c r="H6" s="19"/>
      <c r="I6" s="19"/>
    </row>
    <row r="7" spans="1:10">
      <c r="A7" s="1" t="str">
        <f>'All Singles'!A5</f>
        <v>HD73904</v>
      </c>
      <c r="B7" s="1" t="str">
        <f>'All Singles'!B5</f>
        <v>A2 V</v>
      </c>
      <c r="C7" s="1">
        <f>'All Singles'!D5</f>
        <v>145</v>
      </c>
      <c r="D7" s="4">
        <f>'All Singles'!F5</f>
        <v>1.6797866554917986</v>
      </c>
      <c r="E7" s="1"/>
      <c r="F7" s="1"/>
      <c r="G7" s="19"/>
      <c r="H7" s="19"/>
      <c r="I7" s="19"/>
      <c r="J7" s="19"/>
    </row>
    <row r="8" spans="1:10">
      <c r="A8" s="55" t="str">
        <f>'All Singles'!A6</f>
        <v>HD 73904</v>
      </c>
      <c r="B8" s="1"/>
      <c r="C8" s="1"/>
      <c r="D8" s="48">
        <f>'All Singles'!E6</f>
        <v>0.01</v>
      </c>
      <c r="E8" s="1"/>
      <c r="F8" s="1"/>
      <c r="G8" s="19"/>
      <c r="H8" s="19"/>
      <c r="I8" s="19"/>
      <c r="J8" s="19"/>
    </row>
    <row r="9" spans="1:10">
      <c r="A9" s="1" t="str">
        <f>'All Singles'!A7</f>
        <v>HD74195</v>
      </c>
      <c r="B9" s="1" t="str">
        <f>'All Singles'!B7</f>
        <v>B3 IV</v>
      </c>
      <c r="C9" s="1">
        <f>'All Singles'!D7</f>
        <v>145</v>
      </c>
      <c r="D9" s="4">
        <f>'All Singles'!F7</f>
        <v>-1.643080011174872</v>
      </c>
      <c r="E9" s="1"/>
      <c r="F9" s="1"/>
      <c r="G9" s="19"/>
      <c r="H9" s="19"/>
      <c r="I9" s="19"/>
      <c r="J9" s="19"/>
    </row>
    <row r="10" spans="1:10">
      <c r="A10" s="55" t="str">
        <f>'All Singles'!A8</f>
        <v>HD 74195</v>
      </c>
      <c r="B10" s="1"/>
      <c r="C10" s="1"/>
      <c r="D10" s="48">
        <f>'All Singles'!E8</f>
        <v>0.01</v>
      </c>
      <c r="E10" s="1"/>
      <c r="F10" s="1"/>
      <c r="G10" s="19"/>
      <c r="H10" s="19"/>
      <c r="I10" s="19"/>
      <c r="J10" s="19"/>
    </row>
    <row r="11" spans="1:10">
      <c r="A11" s="1" t="str">
        <f>'All Singles'!A9</f>
        <v>HD74678</v>
      </c>
      <c r="B11" s="1" t="str">
        <f>'All Singles'!B9</f>
        <v>A1 V</v>
      </c>
      <c r="C11" s="1">
        <f>'All Singles'!D9</f>
        <v>145</v>
      </c>
      <c r="D11" s="4">
        <f>'All Singles'!F9</f>
        <v>1.6501199888251286</v>
      </c>
      <c r="E11" s="1"/>
      <c r="F11" s="1"/>
      <c r="G11" s="19"/>
      <c r="H11" s="19"/>
      <c r="I11" s="19"/>
      <c r="J11" s="19"/>
    </row>
    <row r="12" spans="1:10">
      <c r="A12" s="55" t="str">
        <f>'All Singles'!A10</f>
        <v>HD 74678</v>
      </c>
      <c r="B12" s="1"/>
      <c r="C12" s="1"/>
      <c r="D12" s="48">
        <f>'All Singles'!E10</f>
        <v>0.01</v>
      </c>
      <c r="E12" s="1"/>
      <c r="F12" s="1"/>
      <c r="G12" s="19"/>
      <c r="H12" s="19"/>
      <c r="I12" s="19"/>
      <c r="J12" s="19"/>
    </row>
    <row r="13" spans="1:10">
      <c r="A13" s="1" t="str">
        <f>'All Singles'!A11</f>
        <v>HD74955</v>
      </c>
      <c r="B13" s="1" t="str">
        <f>'All Singles'!B11</f>
        <v>A1 V</v>
      </c>
      <c r="C13" s="1">
        <f>'All Singles'!D11</f>
        <v>145</v>
      </c>
      <c r="D13" s="4">
        <f>'All Singles'!F11</f>
        <v>1.4896199888251287</v>
      </c>
      <c r="E13" s="1"/>
      <c r="F13" s="1"/>
      <c r="G13" s="19"/>
      <c r="H13" s="19"/>
      <c r="I13" s="19"/>
      <c r="J13" s="19"/>
    </row>
    <row r="14" spans="1:10">
      <c r="A14" s="55" t="str">
        <f>'All Singles'!A12</f>
        <v>HD 74955</v>
      </c>
      <c r="B14" s="1"/>
      <c r="C14" s="1"/>
      <c r="D14" s="48">
        <f>'All Singles'!E12</f>
        <v>0.01</v>
      </c>
      <c r="E14" s="1"/>
      <c r="F14" s="1"/>
      <c r="G14" s="19"/>
      <c r="H14" s="19"/>
      <c r="I14" s="19"/>
      <c r="J14" s="19"/>
    </row>
    <row r="15" spans="1:10">
      <c r="A15" s="1" t="str">
        <f>'All Singles'!A13</f>
        <v>HD75202</v>
      </c>
      <c r="B15" s="1" t="str">
        <f>'All Singles'!B13</f>
        <v>A3 IV</v>
      </c>
      <c r="C15" s="1">
        <f>'All Singles'!D13</f>
        <v>145</v>
      </c>
      <c r="D15" s="4">
        <f>'All Singles'!F13</f>
        <v>1.4481199888251286</v>
      </c>
      <c r="E15" s="1"/>
      <c r="F15" s="1"/>
      <c r="G15" s="19"/>
      <c r="H15" s="19"/>
      <c r="I15" s="19"/>
      <c r="J15" s="19"/>
    </row>
    <row r="16" spans="1:10">
      <c r="A16" s="55" t="str">
        <f>'All Singles'!A14</f>
        <v>HD 75202</v>
      </c>
      <c r="B16" s="1"/>
      <c r="C16" s="1"/>
      <c r="D16" s="48">
        <f>'All Singles'!E14</f>
        <v>0.01</v>
      </c>
      <c r="E16" s="1"/>
      <c r="F16" s="1"/>
      <c r="G16" s="19"/>
      <c r="H16" s="19"/>
      <c r="I16" s="19"/>
      <c r="J16" s="19"/>
    </row>
    <row r="17" spans="1:10">
      <c r="A17" s="1" t="str">
        <f>'All Singles'!A15</f>
        <v>HD75466</v>
      </c>
      <c r="B17" s="1" t="str">
        <f>'All Singles'!B15</f>
        <v>B8 V</v>
      </c>
      <c r="C17" s="1">
        <f>'All Singles'!D15</f>
        <v>145</v>
      </c>
      <c r="D17" s="4">
        <f>'All Singles'!F15</f>
        <v>0.73831998882512817</v>
      </c>
      <c r="E17" s="1"/>
      <c r="F17" s="1"/>
      <c r="G17" s="19"/>
      <c r="H17" s="19"/>
      <c r="I17" s="19"/>
      <c r="J17" s="19"/>
    </row>
    <row r="18" spans="1:10">
      <c r="A18" s="55" t="str">
        <f>'All Singles'!A16</f>
        <v>HD 75466</v>
      </c>
      <c r="B18" s="1"/>
      <c r="C18" s="1"/>
      <c r="D18" s="48">
        <f>'All Singles'!E16</f>
        <v>0.01</v>
      </c>
      <c r="E18" s="1"/>
      <c r="F18" s="1"/>
      <c r="G18" s="19"/>
      <c r="H18" s="19"/>
      <c r="I18" s="19"/>
      <c r="J18" s="19"/>
    </row>
    <row r="19" spans="1:10">
      <c r="A19" s="1" t="str">
        <f>'All Singles'!A17</f>
        <v>Hogg12</v>
      </c>
      <c r="B19" s="1" t="str">
        <f>'All Singles'!B17</f>
        <v>B5 V</v>
      </c>
      <c r="C19" s="1">
        <f>'All Singles'!D17</f>
        <v>145</v>
      </c>
      <c r="D19" s="4">
        <f>'All Singles'!F17</f>
        <v>0.12861998882512804</v>
      </c>
      <c r="E19" s="1"/>
      <c r="F19" s="1"/>
      <c r="G19" s="19"/>
      <c r="H19" s="19"/>
      <c r="I19" s="19"/>
      <c r="J19" s="19"/>
    </row>
    <row r="20" spans="1:10">
      <c r="A20" s="55" t="str">
        <f>'All Singles'!A18</f>
        <v>HD 74071</v>
      </c>
      <c r="B20" s="1"/>
      <c r="C20" s="1"/>
      <c r="D20" s="48">
        <f>'All Singles'!E18</f>
        <v>0.01</v>
      </c>
      <c r="E20" s="1"/>
      <c r="F20" s="1"/>
      <c r="G20" s="19"/>
      <c r="H20" s="19"/>
      <c r="I20" s="19"/>
      <c r="J20" s="19"/>
    </row>
    <row r="21" spans="1:10">
      <c r="A21" s="1" t="str">
        <f>'All Singles'!A19</f>
        <v>Hogg1</v>
      </c>
      <c r="B21" s="1" t="str">
        <f>'All Singles'!B19</f>
        <v>B7 V</v>
      </c>
      <c r="C21" s="1">
        <f>'All Singles'!D19</f>
        <v>145</v>
      </c>
      <c r="D21" s="4">
        <f>'All Singles'!F19</f>
        <v>0.1441866554917981</v>
      </c>
      <c r="E21" s="1"/>
      <c r="F21" s="1"/>
      <c r="G21" s="19"/>
      <c r="H21" s="19"/>
      <c r="I21" s="19"/>
      <c r="J21" s="19"/>
    </row>
    <row r="22" spans="1:10">
      <c r="A22" s="55" t="str">
        <f>'All Singles'!A20</f>
        <v>HD 74196</v>
      </c>
      <c r="B22" s="1"/>
      <c r="C22" s="1"/>
      <c r="D22" s="48">
        <f>'All Singles'!E20</f>
        <v>0.01</v>
      </c>
      <c r="E22" s="1"/>
      <c r="F22" s="1"/>
      <c r="G22" s="19"/>
      <c r="H22" s="19"/>
      <c r="I22" s="19"/>
      <c r="J22" s="19"/>
    </row>
    <row r="23" spans="1:10">
      <c r="A23" s="1" t="str">
        <f>'All Singles'!A21</f>
        <v>Hogg2</v>
      </c>
      <c r="B23" s="1" t="str">
        <f>'All Singles'!B21</f>
        <v>B5 V</v>
      </c>
      <c r="C23" s="1">
        <f>'All Singles'!D21</f>
        <v>145</v>
      </c>
      <c r="D23" s="4">
        <f>'All Singles'!F21</f>
        <v>2.2419199888251278</v>
      </c>
      <c r="E23" s="1"/>
      <c r="F23" s="1"/>
      <c r="G23" s="19"/>
      <c r="H23" s="19"/>
      <c r="I23" s="19"/>
      <c r="J23" s="19"/>
    </row>
    <row r="24" spans="1:10">
      <c r="A24" s="55" t="str">
        <f>'All Singles'!A22</f>
        <v>HD 74146</v>
      </c>
      <c r="B24" s="1"/>
      <c r="C24" s="1"/>
      <c r="D24" s="48">
        <f>'All Singles'!E22</f>
        <v>0.01</v>
      </c>
      <c r="E24" s="1"/>
      <c r="F24" s="1"/>
      <c r="G24" s="19"/>
      <c r="H24" s="19"/>
      <c r="I24" s="19"/>
      <c r="J24" s="19"/>
    </row>
    <row r="25" spans="1:10">
      <c r="A25" s="1" t="str">
        <f>'All Singles'!A23</f>
        <v>Hogg3</v>
      </c>
      <c r="B25" s="1" t="str">
        <f>'All Singles'!B23</f>
        <v>B3 IV</v>
      </c>
      <c r="C25" s="1">
        <f>'All Singles'!D23</f>
        <v>145</v>
      </c>
      <c r="D25" s="4">
        <f>'All Singles'!F23</f>
        <v>-0.41458001117487164</v>
      </c>
      <c r="E25" s="1"/>
      <c r="F25" s="1"/>
      <c r="G25" s="19"/>
      <c r="H25" s="19"/>
      <c r="I25" s="19"/>
      <c r="J25" s="19"/>
    </row>
    <row r="26" spans="1:10">
      <c r="A26" s="55" t="str">
        <f>'All Singles'!A24</f>
        <v>HD 74560</v>
      </c>
      <c r="B26" s="1"/>
      <c r="C26" s="1"/>
      <c r="D26" s="48">
        <f>'All Singles'!E24</f>
        <v>0.01</v>
      </c>
      <c r="E26" s="1"/>
      <c r="F26" s="1"/>
      <c r="G26" s="19"/>
      <c r="H26" s="19"/>
      <c r="I26" s="19"/>
      <c r="J26" s="19"/>
    </row>
    <row r="27" spans="1:10">
      <c r="A27" s="1" t="str">
        <f>'All Singles'!A25</f>
        <v>Hogg6</v>
      </c>
      <c r="B27" s="1" t="str">
        <f>'All Singles'!B25</f>
        <v>A0 V</v>
      </c>
      <c r="C27" s="1">
        <f>'All Singles'!D25</f>
        <v>145</v>
      </c>
      <c r="D27" s="4">
        <f>'All Singles'!F25</f>
        <v>1.4795199888251283</v>
      </c>
      <c r="E27" s="1"/>
      <c r="F27" s="1"/>
      <c r="G27" s="19"/>
      <c r="H27" s="19"/>
      <c r="I27" s="19"/>
      <c r="J27" s="19"/>
    </row>
    <row r="28" spans="1:10">
      <c r="A28" s="55" t="str">
        <f>'All Singles'!A26</f>
        <v>HD 74275</v>
      </c>
      <c r="B28" s="1"/>
      <c r="C28" s="1"/>
      <c r="D28" s="48">
        <f>'All Singles'!E26</f>
        <v>0.01</v>
      </c>
      <c r="E28" s="1"/>
      <c r="F28" s="1"/>
      <c r="G28" s="19"/>
      <c r="H28" s="19"/>
      <c r="I28" s="19"/>
      <c r="J28" s="19"/>
    </row>
    <row r="29" spans="1:10">
      <c r="A29" s="1" t="str">
        <f>'All Singles'!A27</f>
        <v>Hogg8</v>
      </c>
      <c r="B29" s="1" t="str">
        <f>'All Singles'!B27</f>
        <v>A1 V</v>
      </c>
      <c r="C29" s="1">
        <f>'All Singles'!D27</f>
        <v>145</v>
      </c>
      <c r="D29" s="4">
        <f>'All Singles'!F27</f>
        <v>1.7243199888251279</v>
      </c>
      <c r="E29" s="1"/>
      <c r="F29" s="1"/>
      <c r="G29" s="19"/>
      <c r="H29" s="19"/>
      <c r="I29" s="19"/>
      <c r="J29" s="19"/>
    </row>
    <row r="30" spans="1:10">
      <c r="A30" s="55" t="str">
        <f>'All Singles'!A28</f>
        <v>HD 74516</v>
      </c>
      <c r="B30" s="1"/>
      <c r="C30" s="1"/>
      <c r="D30" s="48">
        <f>'All Singles'!E28</f>
        <v>0.01</v>
      </c>
      <c r="E30" s="1"/>
      <c r="F30" s="1"/>
      <c r="G30" s="19"/>
      <c r="H30" s="19"/>
      <c r="I30" s="19"/>
      <c r="J30" s="19"/>
    </row>
    <row r="31" spans="1:10">
      <c r="A31" s="1" t="str">
        <f>'All Singles'!A58</f>
        <v>HD73778</v>
      </c>
      <c r="B31" s="1" t="str">
        <f>'All Singles'!B58</f>
        <v>F0 V</v>
      </c>
      <c r="C31" s="1">
        <f>'All Singles'!D58</f>
        <v>145</v>
      </c>
      <c r="D31" s="4">
        <f>'All Singles'!F58</f>
        <v>2.0254599888251281</v>
      </c>
      <c r="E31" s="1"/>
      <c r="F31" s="1"/>
      <c r="G31" s="19"/>
      <c r="H31" s="19"/>
      <c r="I31" s="19"/>
      <c r="J31" s="19"/>
    </row>
    <row r="32" spans="1:10">
      <c r="A32" s="55" t="str">
        <f>'All Singles'!A59</f>
        <v>HD 73778</v>
      </c>
      <c r="B32" s="1"/>
      <c r="C32" s="1"/>
      <c r="D32" s="48">
        <f>'All Singles'!E59</f>
        <v>0.01</v>
      </c>
      <c r="E32" s="1"/>
      <c r="F32" s="1"/>
      <c r="G32" s="19"/>
      <c r="H32" s="19"/>
      <c r="I32" s="19"/>
      <c r="J32" s="19"/>
    </row>
    <row r="33" spans="1:10">
      <c r="A33" s="1" t="str">
        <f>'All Singles'!A60</f>
        <v>HD74009</v>
      </c>
      <c r="B33" s="1" t="str">
        <f>'All Singles'!B60</f>
        <v>F3 V</v>
      </c>
      <c r="C33" s="1">
        <f>'All Singles'!D60</f>
        <v>145</v>
      </c>
      <c r="D33" s="4">
        <f>'All Singles'!F60</f>
        <v>2.0292599888251281</v>
      </c>
      <c r="E33" s="1"/>
      <c r="F33" s="1"/>
      <c r="G33" s="19"/>
      <c r="H33" s="19"/>
      <c r="I33" s="19"/>
      <c r="J33" s="19"/>
    </row>
    <row r="34" spans="1:10">
      <c r="A34" s="55" t="str">
        <f>'All Singles'!A61</f>
        <v>HD 74009</v>
      </c>
      <c r="B34" s="1"/>
      <c r="C34" s="1"/>
      <c r="D34" s="48">
        <f>'All Singles'!E61</f>
        <v>0.01</v>
      </c>
      <c r="E34" s="1"/>
      <c r="F34" s="1"/>
      <c r="G34" s="19"/>
      <c r="H34" s="19"/>
      <c r="I34" s="19"/>
      <c r="J34" s="19"/>
    </row>
    <row r="35" spans="1:10">
      <c r="A35" s="1" t="str">
        <f>'All Singles'!A62</f>
        <v>HD74044</v>
      </c>
      <c r="B35" s="1" t="str">
        <f>'All Singles'!B62</f>
        <v>A3</v>
      </c>
      <c r="C35" s="1">
        <f>'All Singles'!D62</f>
        <v>145</v>
      </c>
      <c r="D35" s="4">
        <f>'All Singles'!F62</f>
        <v>2.1899599888251275</v>
      </c>
      <c r="E35" s="1"/>
      <c r="F35" s="1"/>
      <c r="G35" s="19"/>
      <c r="H35" s="19"/>
      <c r="I35" s="19"/>
      <c r="J35" s="19"/>
    </row>
    <row r="36" spans="1:10">
      <c r="A36" s="55" t="str">
        <f>'All Singles'!A63</f>
        <v>HD 74044</v>
      </c>
      <c r="B36" s="1"/>
      <c r="C36" s="1"/>
      <c r="D36" s="48">
        <f>'All Singles'!E63</f>
        <v>0.01</v>
      </c>
      <c r="E36" s="1"/>
      <c r="F36" s="1"/>
      <c r="G36" s="19"/>
      <c r="H36" s="19"/>
      <c r="I36" s="19"/>
      <c r="J36" s="19"/>
    </row>
    <row r="37" spans="1:10">
      <c r="A37" s="1" t="str">
        <f>'All Singles'!A64</f>
        <v>HD74056</v>
      </c>
      <c r="B37" s="1" t="str">
        <f>'All Singles'!B64</f>
        <v>A1 V</v>
      </c>
      <c r="C37" s="1">
        <f>'All Singles'!D64</f>
        <v>145</v>
      </c>
      <c r="D37" s="4">
        <f>'All Singles'!F64</f>
        <v>3.2778599888251279</v>
      </c>
      <c r="E37" s="1"/>
      <c r="F37" s="1"/>
      <c r="G37" s="19"/>
      <c r="H37" s="19"/>
      <c r="I37" s="19"/>
      <c r="J37" s="19"/>
    </row>
    <row r="38" spans="1:10">
      <c r="A38" s="55" t="str">
        <f>'All Singles'!A65</f>
        <v>HD 74056</v>
      </c>
      <c r="B38" s="1"/>
      <c r="C38" s="1"/>
      <c r="D38" s="48">
        <f>'All Singles'!E65</f>
        <v>0.01</v>
      </c>
      <c r="E38" s="1"/>
      <c r="F38" s="1"/>
      <c r="G38" s="19"/>
      <c r="H38" s="19"/>
      <c r="I38" s="19"/>
      <c r="J38" s="19"/>
    </row>
    <row r="39" spans="1:10">
      <c r="A39" s="1" t="str">
        <f>'All Singles'!A66</f>
        <v>HD74145</v>
      </c>
      <c r="B39" s="1" t="str">
        <f>'All Singles'!B66</f>
        <v>A7 III</v>
      </c>
      <c r="C39" s="1">
        <f>'All Singles'!D66</f>
        <v>145</v>
      </c>
      <c r="D39" s="4">
        <f>'All Singles'!F66</f>
        <v>2.1561599888251282</v>
      </c>
      <c r="E39" s="1"/>
      <c r="F39" s="1"/>
      <c r="G39" s="19"/>
      <c r="H39" s="19"/>
      <c r="I39" s="19"/>
      <c r="J39" s="19"/>
    </row>
    <row r="40" spans="1:10">
      <c r="A40" s="55" t="str">
        <f>'All Singles'!A67</f>
        <v>HD 74145</v>
      </c>
      <c r="B40" s="1"/>
      <c r="C40" s="1"/>
      <c r="D40" s="48">
        <f>'All Singles'!E67</f>
        <v>0.01</v>
      </c>
      <c r="E40" s="1"/>
      <c r="F40" s="1"/>
      <c r="G40" s="19"/>
      <c r="H40" s="19"/>
      <c r="I40" s="19"/>
      <c r="J40" s="19"/>
    </row>
    <row r="41" spans="1:10">
      <c r="A41" s="1" t="str">
        <f>'All Singles'!A68</f>
        <v>HD74537</v>
      </c>
      <c r="B41" s="1" t="str">
        <f>'All Singles'!B68</f>
        <v>A3 IV</v>
      </c>
      <c r="C41" s="1">
        <f>'All Singles'!D68</f>
        <v>145</v>
      </c>
      <c r="D41" s="4">
        <f>'All Singles'!F68</f>
        <v>2.3639599888251279</v>
      </c>
      <c r="E41" s="1"/>
      <c r="F41" s="1"/>
      <c r="G41" s="19"/>
      <c r="H41" s="19"/>
      <c r="I41" s="19"/>
      <c r="J41" s="19"/>
    </row>
    <row r="42" spans="1:10">
      <c r="A42" s="55" t="str">
        <f>'All Singles'!A69</f>
        <v>HD 74537</v>
      </c>
      <c r="B42" s="1"/>
      <c r="C42" s="1"/>
      <c r="D42" s="48">
        <f>'All Singles'!E69</f>
        <v>0.01</v>
      </c>
      <c r="E42" s="1"/>
      <c r="F42" s="1"/>
      <c r="G42" s="19"/>
      <c r="H42" s="19"/>
      <c r="I42" s="19"/>
      <c r="J42" s="19"/>
    </row>
    <row r="43" spans="1:10">
      <c r="A43" s="1" t="str">
        <f>'All Singles'!A70</f>
        <v>HD74665</v>
      </c>
      <c r="B43" s="1" t="str">
        <f>'All Singles'!B70</f>
        <v>A3 V</v>
      </c>
      <c r="C43" s="1">
        <f>'All Singles'!D70</f>
        <v>145</v>
      </c>
      <c r="D43" s="4">
        <f>'All Singles'!F70</f>
        <v>1.7497599888251267</v>
      </c>
      <c r="E43" s="1"/>
      <c r="F43" s="1"/>
      <c r="G43" s="19"/>
      <c r="H43" s="19"/>
      <c r="I43" s="57"/>
      <c r="J43" s="19"/>
    </row>
    <row r="44" spans="1:10">
      <c r="A44" s="55" t="str">
        <f>'All Singles'!A71</f>
        <v>HD 74665</v>
      </c>
      <c r="B44" s="1"/>
      <c r="C44" s="1"/>
      <c r="D44" s="48">
        <f>'All Singles'!E71</f>
        <v>0.01</v>
      </c>
      <c r="E44" s="1"/>
      <c r="F44" s="1"/>
      <c r="G44" s="19"/>
      <c r="H44" s="19"/>
      <c r="I44" s="19"/>
      <c r="J44" s="19"/>
    </row>
    <row r="45" spans="1:10">
      <c r="A45" s="62" t="s">
        <v>92</v>
      </c>
      <c r="B45" s="62" t="s">
        <v>92</v>
      </c>
      <c r="C45" s="62" t="s">
        <v>92</v>
      </c>
      <c r="D45" s="62" t="s">
        <v>92</v>
      </c>
      <c r="E45" s="62" t="s">
        <v>92</v>
      </c>
      <c r="F45" s="62" t="s">
        <v>92</v>
      </c>
      <c r="G45" s="57"/>
      <c r="H45" s="57"/>
      <c r="I45" s="19"/>
      <c r="J45" s="19"/>
    </row>
    <row r="46" spans="1:10">
      <c r="A46" s="1" t="str">
        <f>'All Singles'!A103</f>
        <v>M110</v>
      </c>
      <c r="B46" s="1" t="str">
        <f>'All Singles'!B103</f>
        <v>A0 III</v>
      </c>
      <c r="C46" s="1">
        <f>'All Singles'!D103</f>
        <v>270</v>
      </c>
      <c r="D46" s="4">
        <f>'All Singles'!F103</f>
        <v>-1.3035521541282709</v>
      </c>
      <c r="E46" s="30" t="s">
        <v>661</v>
      </c>
      <c r="F46" s="1"/>
      <c r="G46" s="19"/>
      <c r="H46" s="19"/>
      <c r="I46" s="19"/>
      <c r="J46" s="19"/>
    </row>
    <row r="47" spans="1:10">
      <c r="A47" s="55" t="str">
        <f>'All Singles'!A104</f>
        <v>HD 162817</v>
      </c>
      <c r="B47" s="1"/>
      <c r="C47" s="1"/>
      <c r="D47" s="48">
        <f>'All Singles'!E104</f>
        <v>0.01</v>
      </c>
      <c r="E47" s="1"/>
      <c r="F47" s="1"/>
      <c r="G47" s="19"/>
      <c r="H47" s="19"/>
      <c r="I47" s="19"/>
      <c r="J47" s="19"/>
    </row>
    <row r="48" spans="1:10">
      <c r="A48" s="1" t="str">
        <f>'All Singles'!A143</f>
        <v>M26</v>
      </c>
      <c r="B48" s="1" t="str">
        <f>'All Singles'!B143</f>
        <v>B6 V</v>
      </c>
      <c r="C48" s="1">
        <f>'All Singles'!D143</f>
        <v>270</v>
      </c>
      <c r="D48" s="4">
        <f>'All Singles'!F143</f>
        <v>-0.83028548746160347</v>
      </c>
      <c r="G48" s="19"/>
      <c r="H48" s="19"/>
      <c r="I48" s="19"/>
      <c r="J48" s="19"/>
    </row>
    <row r="49" spans="1:10">
      <c r="A49" s="55" t="str">
        <f>'All Singles'!A144</f>
        <v>HD 162374</v>
      </c>
      <c r="B49" s="1"/>
      <c r="C49" s="1"/>
      <c r="D49" s="48">
        <f>'All Singles'!E144</f>
        <v>0.01</v>
      </c>
      <c r="G49" s="19"/>
      <c r="H49" s="19"/>
      <c r="I49" s="19"/>
      <c r="J49" s="19"/>
    </row>
    <row r="50" spans="1:10">
      <c r="A50" s="1" t="str">
        <f>'All Singles'!A161</f>
        <v>M88</v>
      </c>
      <c r="B50" s="1" t="str">
        <f>'All Singles'!B161</f>
        <v>B9.5 III</v>
      </c>
      <c r="C50" s="1">
        <f>'All Singles'!D161</f>
        <v>270</v>
      </c>
      <c r="D50" s="4">
        <f>'All Singles'!F161</f>
        <v>-0.85185215412827109</v>
      </c>
      <c r="E50" s="1"/>
      <c r="F50" s="1"/>
      <c r="G50" s="19"/>
      <c r="H50" s="19"/>
      <c r="I50" s="19"/>
      <c r="J50" s="19"/>
    </row>
    <row r="51" spans="1:10">
      <c r="A51" s="55" t="str">
        <f>'All Singles'!A162</f>
        <v>HD 162725</v>
      </c>
      <c r="B51" s="1"/>
      <c r="C51" s="1"/>
      <c r="D51" s="48">
        <f>'All Singles'!E162</f>
        <v>0.01</v>
      </c>
      <c r="E51" s="1"/>
      <c r="F51" s="1"/>
      <c r="G51" s="19"/>
      <c r="H51" s="19"/>
      <c r="I51" s="19"/>
      <c r="J51" s="19"/>
    </row>
    <row r="52" spans="1:10">
      <c r="A52" s="1" t="str">
        <f>'All Singles'!A216</f>
        <v>M26</v>
      </c>
      <c r="B52" s="1" t="str">
        <f>'All Singles'!B216</f>
        <v>B6 V</v>
      </c>
      <c r="C52" s="1">
        <f>'All Singles'!D216</f>
        <v>270</v>
      </c>
      <c r="D52" s="4">
        <f>'All Singles'!F216</f>
        <v>-0.90301882079493723</v>
      </c>
      <c r="G52" s="19"/>
      <c r="H52" s="19"/>
      <c r="I52" s="19"/>
      <c r="J52" s="19"/>
    </row>
    <row r="53" spans="1:10">
      <c r="A53" s="55" t="str">
        <f>'All Singles'!A217</f>
        <v>HD 162374</v>
      </c>
      <c r="B53" s="1"/>
      <c r="C53" s="1"/>
      <c r="D53" s="48">
        <f>'All Singles'!E217</f>
        <v>0.01</v>
      </c>
      <c r="G53" s="19"/>
      <c r="H53" s="19"/>
      <c r="I53" s="19"/>
      <c r="J53" s="19"/>
    </row>
    <row r="54" spans="1:10">
      <c r="A54" s="1" t="str">
        <f>'All Singles'!A242</f>
        <v>M88</v>
      </c>
      <c r="B54" s="1" t="str">
        <f>'All Singles'!B242</f>
        <v>B9.5 III</v>
      </c>
      <c r="C54" s="1">
        <f>'All Singles'!D242</f>
        <v>270</v>
      </c>
      <c r="D54" s="4">
        <f>'All Singles'!F242</f>
        <v>-0.82595215412827017</v>
      </c>
      <c r="E54" s="1"/>
      <c r="F54" s="1"/>
      <c r="G54" s="19"/>
      <c r="H54" s="19"/>
      <c r="I54" s="57"/>
      <c r="J54" s="19"/>
    </row>
    <row r="55" spans="1:10">
      <c r="A55" s="55" t="str">
        <f>'All Singles'!A243</f>
        <v>HD 162725</v>
      </c>
      <c r="B55" s="1"/>
      <c r="C55" s="1"/>
      <c r="D55" s="48">
        <f>'All Singles'!E243</f>
        <v>0.01</v>
      </c>
      <c r="E55" s="1"/>
      <c r="F55" s="1"/>
      <c r="G55" s="19"/>
      <c r="H55" s="19"/>
      <c r="I55" s="19"/>
      <c r="J55" s="19"/>
    </row>
    <row r="56" spans="1:10">
      <c r="A56" s="62" t="s">
        <v>93</v>
      </c>
      <c r="B56" s="62" t="s">
        <v>93</v>
      </c>
      <c r="C56" s="62" t="s">
        <v>93</v>
      </c>
      <c r="D56" s="62" t="s">
        <v>93</v>
      </c>
      <c r="E56" s="62" t="s">
        <v>93</v>
      </c>
      <c r="F56" s="62" t="s">
        <v>93</v>
      </c>
      <c r="G56" s="57"/>
      <c r="H56" s="57"/>
      <c r="I56" s="19"/>
      <c r="J56" s="19"/>
    </row>
    <row r="57" spans="1:10">
      <c r="A57" s="1" t="str">
        <f>'All Singles'!A170</f>
        <v>M131</v>
      </c>
      <c r="B57" s="1" t="str">
        <f>'All Singles'!B170</f>
        <v>B9 V</v>
      </c>
      <c r="C57" s="1">
        <f>'All Singles'!D170</f>
        <v>184</v>
      </c>
      <c r="D57" s="4">
        <f>'All Singles'!F170</f>
        <v>1.0640108849523173</v>
      </c>
      <c r="E57" s="1"/>
      <c r="F57" s="1"/>
      <c r="G57" s="19"/>
      <c r="H57" s="19"/>
      <c r="I57" s="19"/>
      <c r="J57" s="19"/>
    </row>
    <row r="58" spans="1:10">
      <c r="A58" s="55" t="str">
        <f>'All Singles'!A171</f>
        <v>HD 61087</v>
      </c>
      <c r="B58" s="1"/>
      <c r="C58" s="1"/>
      <c r="D58" s="48">
        <f>'All Singles'!E171</f>
        <v>0.01</v>
      </c>
      <c r="E58" s="1"/>
      <c r="F58" s="1"/>
      <c r="G58" s="19"/>
      <c r="H58" s="19"/>
      <c r="I58" s="19"/>
      <c r="J58" s="19"/>
    </row>
    <row r="59" spans="1:10">
      <c r="A59" s="1" t="str">
        <f>'All Singles'!A172</f>
        <v>M161</v>
      </c>
      <c r="B59" s="1" t="str">
        <f>'All Singles'!B172</f>
        <v>A0 V</v>
      </c>
      <c r="C59" s="1">
        <f>'All Singles'!D172</f>
        <v>184</v>
      </c>
      <c r="D59" s="4">
        <f>'All Singles'!F172</f>
        <v>1.6460108849523172</v>
      </c>
      <c r="E59" s="1"/>
      <c r="F59" s="1"/>
      <c r="G59" s="19"/>
      <c r="H59" s="19"/>
      <c r="I59" s="19"/>
      <c r="J59" s="19"/>
    </row>
    <row r="60" spans="1:10">
      <c r="A60" s="55" t="str">
        <f>'All Singles'!A173</f>
        <v>HD 61621</v>
      </c>
      <c r="B60" s="1"/>
      <c r="C60" s="1"/>
      <c r="D60" s="48">
        <f>'All Singles'!E173</f>
        <v>0.01</v>
      </c>
      <c r="E60" s="1"/>
      <c r="F60" s="1"/>
      <c r="G60" s="19"/>
      <c r="H60" s="19"/>
      <c r="I60" s="19"/>
      <c r="J60" s="19"/>
    </row>
    <row r="61" spans="1:10">
      <c r="A61" s="1" t="str">
        <f>'All Singles'!A174</f>
        <v>M175</v>
      </c>
      <c r="B61" s="1" t="str">
        <f>'All Singles'!B174</f>
        <v>B3 V</v>
      </c>
      <c r="C61" s="1">
        <f>'All Singles'!D174</f>
        <v>184</v>
      </c>
      <c r="D61" s="4">
        <f>'All Singles'!F174</f>
        <v>-0.93315578171434943</v>
      </c>
      <c r="E61" s="1"/>
      <c r="F61" s="1"/>
      <c r="G61" s="19"/>
      <c r="H61" s="19"/>
      <c r="I61" s="19"/>
      <c r="J61" s="19"/>
    </row>
    <row r="62" spans="1:10">
      <c r="A62" s="55" t="str">
        <f>'All Singles'!A175</f>
        <v>HD 61831</v>
      </c>
      <c r="B62" s="1"/>
      <c r="C62" s="1"/>
      <c r="D62" s="48">
        <f>'All Singles'!E175</f>
        <v>0.01</v>
      </c>
      <c r="E62" s="1"/>
      <c r="F62" s="1"/>
      <c r="G62" s="19"/>
      <c r="H62" s="19"/>
      <c r="I62" s="19"/>
      <c r="J62" s="19"/>
    </row>
    <row r="63" spans="1:10">
      <c r="A63" s="1" t="str">
        <f>'All Singles'!A176</f>
        <v>M184</v>
      </c>
      <c r="B63" s="1" t="str">
        <f>'All Singles'!B176</f>
        <v>B2.5 V</v>
      </c>
      <c r="C63" s="1">
        <f>'All Singles'!D176</f>
        <v>184</v>
      </c>
      <c r="D63" s="4">
        <f>'All Singles'!F176</f>
        <v>-0.43018911504768287</v>
      </c>
      <c r="E63" s="1"/>
      <c r="F63" s="1"/>
      <c r="G63" s="19"/>
      <c r="H63" s="19"/>
      <c r="I63" s="19"/>
      <c r="J63" s="19"/>
    </row>
    <row r="64" spans="1:10">
      <c r="A64" s="55" t="str">
        <f>'All Singles'!A177</f>
        <v>HD 61899</v>
      </c>
      <c r="B64" s="1"/>
      <c r="C64" s="1"/>
      <c r="D64" s="48">
        <f>'All Singles'!E177</f>
        <v>0.01</v>
      </c>
      <c r="E64" s="1"/>
      <c r="F64" s="1"/>
      <c r="G64" s="19"/>
      <c r="H64" s="19"/>
      <c r="I64" s="19"/>
      <c r="J64" s="19"/>
    </row>
    <row r="65" spans="1:10">
      <c r="A65" s="1" t="str">
        <f>'All Singles'!A178</f>
        <v>M186</v>
      </c>
      <c r="B65" s="1" t="str">
        <f>'All Singles'!B178</f>
        <v>B7 V</v>
      </c>
      <c r="C65" s="1">
        <f>'All Singles'!D178</f>
        <v>184</v>
      </c>
      <c r="D65" s="4">
        <f>'All Singles'!F178</f>
        <v>1.6551108849523173</v>
      </c>
      <c r="E65" s="1"/>
      <c r="F65" s="1"/>
      <c r="G65" s="19"/>
      <c r="H65" s="19"/>
      <c r="I65" s="19"/>
      <c r="J65" s="19"/>
    </row>
    <row r="66" spans="1:10">
      <c r="A66" s="55" t="str">
        <f>'All Singles'!A179</f>
        <v>HD 61926</v>
      </c>
      <c r="B66" s="1"/>
      <c r="C66" s="1"/>
      <c r="D66" s="48">
        <f>'All Singles'!E179</f>
        <v>0.01</v>
      </c>
      <c r="E66" s="1"/>
      <c r="F66" s="1"/>
      <c r="G66" s="19"/>
      <c r="H66" s="19"/>
      <c r="I66" s="19"/>
      <c r="J66" s="19"/>
    </row>
    <row r="67" spans="1:10">
      <c r="A67" s="1" t="str">
        <f>'All Singles'!A180</f>
        <v>M187</v>
      </c>
      <c r="B67" s="1" t="str">
        <f>'All Singles'!B180</f>
        <v>B5 IVe</v>
      </c>
      <c r="C67" s="1">
        <f>'All Singles'!D180</f>
        <v>184</v>
      </c>
      <c r="D67" s="4">
        <f>'All Singles'!F180</f>
        <v>-0.40388911504768288</v>
      </c>
      <c r="E67" s="1"/>
      <c r="F67" s="1"/>
      <c r="G67" s="19"/>
      <c r="H67" s="19"/>
      <c r="I67" s="19"/>
      <c r="J67" s="19"/>
    </row>
    <row r="68" spans="1:10">
      <c r="A68" s="55" t="str">
        <f>'All Singles'!A181</f>
        <v>HD 61925</v>
      </c>
      <c r="B68" s="1"/>
      <c r="C68" s="1"/>
      <c r="D68" s="48">
        <f>'All Singles'!E181</f>
        <v>0.01</v>
      </c>
      <c r="E68" s="1"/>
      <c r="F68" s="1"/>
      <c r="G68" s="19"/>
      <c r="H68" s="19"/>
      <c r="I68" s="19"/>
      <c r="J68" s="19"/>
    </row>
    <row r="69" spans="1:10">
      <c r="A69" s="1" t="str">
        <f>'All Singles'!A182</f>
        <v>M202</v>
      </c>
      <c r="B69" s="1" t="str">
        <f>'All Singles'!B182</f>
        <v>B9 V</v>
      </c>
      <c r="C69" s="1">
        <f>'All Singles'!D182</f>
        <v>184</v>
      </c>
      <c r="D69" s="4">
        <f>'All Singles'!F182</f>
        <v>1.4631108849523171</v>
      </c>
      <c r="E69" s="1"/>
      <c r="F69" s="1"/>
      <c r="G69" s="19"/>
      <c r="H69" s="19"/>
      <c r="I69" s="19"/>
      <c r="J69" s="19"/>
    </row>
    <row r="70" spans="1:10">
      <c r="A70" s="55" t="str">
        <f>'All Singles'!A183</f>
        <v>HD 62227</v>
      </c>
      <c r="B70" s="1"/>
      <c r="C70" s="1"/>
      <c r="D70" s="48">
        <f>'All Singles'!E183</f>
        <v>0.01</v>
      </c>
      <c r="E70" s="1"/>
      <c r="F70" s="1"/>
      <c r="G70" s="19"/>
      <c r="H70" s="19"/>
      <c r="I70" s="19"/>
      <c r="J70" s="19"/>
    </row>
    <row r="71" spans="1:10">
      <c r="A71" s="1" t="str">
        <f>'All Singles'!A184</f>
        <v>M203</v>
      </c>
      <c r="B71" s="1" t="str">
        <f>'All Singles'!B184</f>
        <v>B5 V</v>
      </c>
      <c r="C71" s="1">
        <f>'All Singles'!D184</f>
        <v>184</v>
      </c>
      <c r="D71" s="4">
        <f>'All Singles'!F184</f>
        <v>-0.50258911504768289</v>
      </c>
      <c r="E71" s="1"/>
      <c r="F71" s="1"/>
      <c r="G71" s="19"/>
      <c r="H71" s="19"/>
      <c r="I71" s="19"/>
      <c r="J71" s="19"/>
    </row>
    <row r="72" spans="1:10">
      <c r="A72" s="55" t="str">
        <f>'All Singles'!A185</f>
        <v>HD 62226</v>
      </c>
      <c r="B72" s="1"/>
      <c r="C72" s="1"/>
      <c r="D72" s="48">
        <f>'All Singles'!E185</f>
        <v>0.01</v>
      </c>
      <c r="E72" s="1"/>
      <c r="F72" s="1"/>
      <c r="G72" s="19"/>
      <c r="H72" s="19"/>
      <c r="I72" s="19"/>
      <c r="J72" s="19"/>
    </row>
    <row r="73" spans="1:10">
      <c r="A73" s="1" t="str">
        <f>'All Singles'!A186</f>
        <v>M211</v>
      </c>
      <c r="B73" s="1" t="str">
        <f>'All Singles'!B186</f>
        <v>A8 V</v>
      </c>
      <c r="C73" s="1">
        <f>'All Singles'!D186</f>
        <v>184</v>
      </c>
      <c r="D73" s="4">
        <f>'All Singles'!F186</f>
        <v>1.1841108849523172</v>
      </c>
      <c r="E73" s="1"/>
      <c r="F73" s="1"/>
      <c r="G73" s="19"/>
      <c r="H73" s="19"/>
      <c r="I73" s="19"/>
      <c r="J73" s="19"/>
    </row>
    <row r="74" spans="1:10">
      <c r="A74" s="55" t="str">
        <f>'All Singles'!A187</f>
        <v>HD 62415</v>
      </c>
      <c r="B74" s="1"/>
      <c r="C74" s="1"/>
      <c r="D74" s="48">
        <f>'All Singles'!E187</f>
        <v>0.01</v>
      </c>
      <c r="E74" s="1"/>
      <c r="F74" s="1"/>
      <c r="G74" s="19"/>
      <c r="H74" s="19"/>
      <c r="I74" s="19"/>
      <c r="J74" s="19"/>
    </row>
    <row r="75" spans="1:10">
      <c r="A75" s="1" t="str">
        <f>'All Singles'!A190</f>
        <v>M221</v>
      </c>
      <c r="B75" s="1" t="str">
        <f>'All Singles'!B190</f>
        <v>F2 IV</v>
      </c>
      <c r="C75" s="1">
        <f>'All Singles'!D190</f>
        <v>184</v>
      </c>
      <c r="D75" s="4">
        <f>'All Singles'!F190</f>
        <v>0.53901088495231786</v>
      </c>
      <c r="E75" s="1"/>
      <c r="F75" s="1"/>
      <c r="G75" s="19"/>
      <c r="H75" s="19"/>
      <c r="I75" s="19"/>
      <c r="J75" s="19"/>
    </row>
    <row r="76" spans="1:10">
      <c r="A76" s="55" t="str">
        <f>'All Singles'!A191</f>
        <v>HD 62559</v>
      </c>
      <c r="B76" s="1"/>
      <c r="C76" s="1"/>
      <c r="D76" s="48">
        <f>'All Singles'!E191</f>
        <v>0.01</v>
      </c>
      <c r="E76" s="1"/>
      <c r="F76" s="1"/>
      <c r="G76" s="19"/>
      <c r="H76" s="19"/>
      <c r="I76" s="19"/>
      <c r="J76" s="19"/>
    </row>
    <row r="77" spans="1:10">
      <c r="A77" s="1" t="str">
        <f>'All Singles'!A192</f>
        <v>M228</v>
      </c>
      <c r="B77" s="1" t="str">
        <f>'All Singles'!B192</f>
        <v>B9.5 V</v>
      </c>
      <c r="C77" s="1">
        <f>'All Singles'!D192</f>
        <v>184</v>
      </c>
      <c r="D77" s="4">
        <f>'All Singles'!F192</f>
        <v>1.1635108849523172</v>
      </c>
      <c r="E77" s="1"/>
      <c r="F77" s="1"/>
      <c r="G77" s="19"/>
      <c r="H77" s="19"/>
      <c r="I77" s="19"/>
      <c r="J77" s="19"/>
    </row>
    <row r="78" spans="1:10">
      <c r="A78" s="55" t="str">
        <f>'All Singles'!A193</f>
        <v>HD 62642</v>
      </c>
      <c r="B78" s="1"/>
      <c r="C78" s="1"/>
      <c r="D78" s="48">
        <f>'All Singles'!E193</f>
        <v>0.01</v>
      </c>
      <c r="E78" s="1"/>
      <c r="F78" s="1"/>
      <c r="G78" s="19"/>
      <c r="H78" s="19"/>
      <c r="I78" s="19"/>
      <c r="J78" s="19"/>
    </row>
    <row r="79" spans="1:10">
      <c r="A79" s="1" t="str">
        <f>'All Singles'!A194</f>
        <v>M233</v>
      </c>
      <c r="B79" s="1" t="str">
        <f>'All Singles'!B194</f>
        <v>B8 IV</v>
      </c>
      <c r="C79" s="1">
        <f>'All Singles'!D194</f>
        <v>184</v>
      </c>
      <c r="D79" s="4">
        <f>'All Singles'!F194</f>
        <v>0.42871088495231735</v>
      </c>
      <c r="E79" s="1"/>
      <c r="F79" s="1"/>
      <c r="G79" s="19"/>
      <c r="H79" s="19"/>
      <c r="I79" s="19"/>
      <c r="J79" s="19"/>
    </row>
    <row r="80" spans="1:10">
      <c r="A80" s="55" t="str">
        <f>'All Singles'!A195</f>
        <v>HD 62712</v>
      </c>
      <c r="B80" s="1"/>
      <c r="C80" s="1"/>
      <c r="D80" s="48">
        <f>'All Singles'!E195</f>
        <v>0.01</v>
      </c>
      <c r="E80" s="1"/>
      <c r="F80" s="1"/>
      <c r="G80" s="19"/>
      <c r="H80" s="19"/>
      <c r="I80" s="19"/>
      <c r="J80" s="19"/>
    </row>
    <row r="81" spans="1:10">
      <c r="A81" s="1" t="str">
        <f>'All Singles'!A196</f>
        <v>M237</v>
      </c>
      <c r="B81" s="1" t="str">
        <f>'All Singles'!B196</f>
        <v>B9 III</v>
      </c>
      <c r="C81" s="1">
        <f>'All Singles'!D196</f>
        <v>184</v>
      </c>
      <c r="D81" s="4">
        <f>'All Singles'!F196</f>
        <v>1.693710884952317</v>
      </c>
      <c r="E81" s="1"/>
      <c r="F81" s="1"/>
      <c r="G81" s="19"/>
      <c r="H81" s="19"/>
      <c r="I81" s="19"/>
      <c r="J81" s="19"/>
    </row>
    <row r="82" spans="1:10">
      <c r="A82" s="55" t="str">
        <f>'All Singles'!A197</f>
        <v>HD 62737</v>
      </c>
      <c r="B82" s="1"/>
      <c r="C82" s="1"/>
      <c r="D82" s="48">
        <f>'All Singles'!E197</f>
        <v>0.01</v>
      </c>
      <c r="E82" s="1"/>
      <c r="F82" s="1"/>
      <c r="G82" s="19"/>
      <c r="H82" s="19"/>
      <c r="I82" s="19"/>
      <c r="J82" s="19"/>
    </row>
    <row r="83" spans="1:10">
      <c r="A83" s="1" t="str">
        <f>'All Singles'!A198</f>
        <v>M239</v>
      </c>
      <c r="B83" s="1" t="str">
        <f>'All Singles'!B198</f>
        <v>B9 V</v>
      </c>
      <c r="C83" s="1">
        <f>'All Singles'!D198</f>
        <v>184</v>
      </c>
      <c r="D83" s="4">
        <f>'All Singles'!F198</f>
        <v>1.2369108849523167</v>
      </c>
      <c r="E83" s="1"/>
      <c r="F83" s="1"/>
      <c r="G83" s="19"/>
      <c r="H83" s="19"/>
      <c r="I83" s="19"/>
      <c r="J83" s="19"/>
    </row>
    <row r="84" spans="1:10">
      <c r="A84" s="55" t="str">
        <f>'All Singles'!A199</f>
        <v>HD 62803</v>
      </c>
      <c r="B84" s="1"/>
      <c r="C84" s="1"/>
      <c r="D84" s="48">
        <f>'All Singles'!E199</f>
        <v>0.01</v>
      </c>
      <c r="E84" s="1"/>
      <c r="F84" s="1"/>
      <c r="G84" s="19"/>
      <c r="H84" s="19"/>
      <c r="I84" s="19"/>
      <c r="J84" s="19"/>
    </row>
    <row r="85" spans="1:10">
      <c r="A85" s="1" t="str">
        <f>'All Singles'!A200</f>
        <v>M243</v>
      </c>
      <c r="B85" s="1" t="str">
        <f>'All Singles'!B200</f>
        <v>B8 V</v>
      </c>
      <c r="C85" s="1">
        <f>'All Singles'!D200</f>
        <v>184</v>
      </c>
      <c r="D85" s="4">
        <f>'All Singles'!F200</f>
        <v>1.9737108849523182</v>
      </c>
      <c r="E85" s="1"/>
      <c r="F85" s="1"/>
      <c r="G85" s="19"/>
      <c r="H85" s="19"/>
      <c r="I85" s="19"/>
      <c r="J85" s="19"/>
    </row>
    <row r="86" spans="1:10">
      <c r="A86" s="55" t="str">
        <f>'All Singles'!A201</f>
        <v>HD 62875</v>
      </c>
      <c r="B86" s="1"/>
      <c r="C86" s="1"/>
      <c r="D86" s="48">
        <f>'All Singles'!E201</f>
        <v>0.01</v>
      </c>
      <c r="E86" s="1"/>
      <c r="F86" s="1"/>
      <c r="G86" s="19"/>
      <c r="H86" s="19"/>
      <c r="I86" s="19"/>
      <c r="J86" s="19"/>
    </row>
    <row r="87" spans="1:10">
      <c r="A87" s="1" t="str">
        <f>'All Singles'!A202</f>
        <v>M246</v>
      </c>
      <c r="B87" s="1" t="str">
        <f>'All Singles'!B202</f>
        <v>B7 V</v>
      </c>
      <c r="C87" s="1">
        <f>'All Singles'!D202</f>
        <v>184</v>
      </c>
      <c r="D87" s="4">
        <f>'All Singles'!F202</f>
        <v>-0.1250891150476825</v>
      </c>
      <c r="E87" s="1"/>
      <c r="F87" s="1"/>
      <c r="G87" s="19"/>
      <c r="H87" s="19"/>
      <c r="I87" s="19"/>
      <c r="J87" s="19"/>
    </row>
    <row r="88" spans="1:10">
      <c r="A88" s="55" t="str">
        <f>'All Singles'!A203</f>
        <v>HD 62893</v>
      </c>
      <c r="B88" s="1"/>
      <c r="C88" s="1"/>
      <c r="D88" s="48">
        <f>'All Singles'!E203</f>
        <v>0.01</v>
      </c>
      <c r="E88" s="1"/>
      <c r="F88" s="1"/>
      <c r="G88" s="19"/>
      <c r="H88" s="19"/>
      <c r="I88" s="19"/>
      <c r="J88" s="19"/>
    </row>
    <row r="89" spans="1:10">
      <c r="A89" s="1" t="str">
        <f>'All Singles'!A204</f>
        <v>M248</v>
      </c>
      <c r="B89" s="1" t="str">
        <f>'All Singles'!B204</f>
        <v>A0 V</v>
      </c>
      <c r="C89" s="1">
        <f>'All Singles'!D204</f>
        <v>184</v>
      </c>
      <c r="D89" s="4">
        <f>'All Singles'!F204</f>
        <v>1.3176108849523169</v>
      </c>
      <c r="E89" s="1"/>
      <c r="F89" s="1"/>
      <c r="G89" s="19"/>
      <c r="H89" s="19"/>
      <c r="I89" s="19"/>
      <c r="J89" s="19"/>
    </row>
    <row r="90" spans="1:10">
      <c r="A90" s="55" t="str">
        <f>'All Singles'!A205</f>
        <v>HD 62938</v>
      </c>
      <c r="B90" s="1"/>
      <c r="C90" s="1"/>
      <c r="D90" s="48">
        <f>'All Singles'!E205</f>
        <v>0.01</v>
      </c>
      <c r="E90" s="1"/>
      <c r="F90" s="1"/>
      <c r="G90" s="19"/>
      <c r="H90" s="19"/>
      <c r="I90" s="19"/>
      <c r="J90" s="19"/>
    </row>
    <row r="91" spans="1:10">
      <c r="A91" s="1" t="str">
        <f>'All Singles'!A206</f>
        <v>M249</v>
      </c>
      <c r="B91" s="1" t="str">
        <f>'All Singles'!B206</f>
        <v>A0 V</v>
      </c>
      <c r="C91" s="1">
        <f>'All Singles'!D206</f>
        <v>184</v>
      </c>
      <c r="D91" s="4">
        <f>'All Singles'!F206</f>
        <v>1.7041108849523159</v>
      </c>
      <c r="E91" s="1"/>
      <c r="F91" s="1"/>
      <c r="G91" s="19"/>
      <c r="H91" s="19"/>
      <c r="I91" s="19"/>
      <c r="J91" s="19"/>
    </row>
    <row r="92" spans="1:10">
      <c r="A92" s="55" t="str">
        <f>'All Singles'!A207</f>
        <v>HD 62961</v>
      </c>
      <c r="B92" s="1"/>
      <c r="C92" s="1"/>
      <c r="D92" s="48">
        <f>'All Singles'!E207</f>
        <v>0.01</v>
      </c>
      <c r="E92" s="1"/>
      <c r="F92" s="1"/>
      <c r="G92" s="19"/>
      <c r="H92" s="19"/>
      <c r="I92" s="19"/>
      <c r="J92" s="19"/>
    </row>
    <row r="93" spans="1:10">
      <c r="A93" s="1" t="str">
        <f>'All Singles'!A208</f>
        <v>M250</v>
      </c>
      <c r="B93" s="1" t="str">
        <f>'All Singles'!B208</f>
        <v>A7 III</v>
      </c>
      <c r="C93" s="1">
        <f>'All Singles'!D208</f>
        <v>184</v>
      </c>
      <c r="D93" s="4">
        <f>'All Singles'!F208</f>
        <v>1.2641108849523173</v>
      </c>
      <c r="E93" s="1"/>
      <c r="F93" s="1"/>
      <c r="G93" s="19"/>
      <c r="H93" s="19"/>
      <c r="I93" s="19"/>
      <c r="J93" s="19"/>
    </row>
    <row r="94" spans="1:10">
      <c r="A94" s="55" t="str">
        <f>'All Singles'!A209</f>
        <v>HD 62992</v>
      </c>
      <c r="B94" s="1"/>
      <c r="C94" s="1"/>
      <c r="D94" s="48">
        <f>'All Singles'!E209</f>
        <v>0.01</v>
      </c>
      <c r="E94" s="1"/>
      <c r="F94" s="1"/>
      <c r="G94" s="19"/>
      <c r="H94" s="19"/>
      <c r="I94" s="19"/>
      <c r="J94" s="19"/>
    </row>
    <row r="95" spans="1:10">
      <c r="A95" s="1" t="str">
        <f>'All Singles'!A210</f>
        <v>M251</v>
      </c>
      <c r="B95" s="1" t="str">
        <f>'All Singles'!B210</f>
        <v>B3 IV</v>
      </c>
      <c r="C95" s="1">
        <f>'All Singles'!D210</f>
        <v>184</v>
      </c>
      <c r="D95" s="4">
        <f>'All Singles'!F210</f>
        <v>0.5118108849523173</v>
      </c>
      <c r="E95" s="1"/>
      <c r="F95" s="1"/>
      <c r="G95" s="19"/>
      <c r="H95" s="19"/>
      <c r="I95" s="19"/>
      <c r="J95" s="19"/>
    </row>
    <row r="96" spans="1:10">
      <c r="A96" s="55" t="str">
        <f>'All Singles'!A211</f>
        <v>HD 62991</v>
      </c>
      <c r="B96" s="1"/>
      <c r="C96" s="1"/>
      <c r="D96" s="48">
        <f>'All Singles'!E211</f>
        <v>0.01</v>
      </c>
      <c r="E96" s="1"/>
      <c r="F96" s="1"/>
      <c r="G96" s="19"/>
      <c r="H96" s="19"/>
      <c r="I96" s="19"/>
      <c r="J96" s="19"/>
    </row>
    <row r="97" spans="1:10">
      <c r="A97" s="1" t="str">
        <f>'All Singles'!A212</f>
        <v>M255</v>
      </c>
      <c r="B97" s="1" t="str">
        <f>'All Singles'!B212</f>
        <v>A0 IV</v>
      </c>
      <c r="C97" s="1">
        <f>'All Singles'!D212</f>
        <v>184</v>
      </c>
      <c r="D97" s="4">
        <f>'All Singles'!F212</f>
        <v>0.93671088495231736</v>
      </c>
      <c r="E97" s="1"/>
      <c r="F97" s="1"/>
      <c r="G97" s="19"/>
      <c r="H97" s="19"/>
      <c r="I97" s="19"/>
      <c r="J97" s="19"/>
    </row>
    <row r="98" spans="1:10">
      <c r="A98" s="55" t="str">
        <f>'All Singles'!A213</f>
        <v>HD 63080</v>
      </c>
      <c r="B98" s="1"/>
      <c r="C98" s="1"/>
      <c r="D98" s="48">
        <f>'All Singles'!E213</f>
        <v>0.01</v>
      </c>
      <c r="E98" s="1"/>
      <c r="F98" s="1"/>
      <c r="G98" s="19"/>
      <c r="H98" s="19"/>
      <c r="I98" s="19"/>
      <c r="J98" s="19"/>
    </row>
    <row r="99" spans="1:10">
      <c r="A99" s="1" t="str">
        <f>'All Singles'!A214</f>
        <v>M256</v>
      </c>
      <c r="B99" s="1" t="str">
        <f>'All Singles'!B214</f>
        <v>B9 V</v>
      </c>
      <c r="C99" s="1">
        <f>'All Singles'!D214</f>
        <v>184</v>
      </c>
      <c r="D99" s="4">
        <f>'All Singles'!F214</f>
        <v>0.82191088495231668</v>
      </c>
      <c r="E99" s="1"/>
      <c r="F99" s="1"/>
      <c r="G99" s="19"/>
      <c r="H99" s="19"/>
      <c r="I99" s="19"/>
      <c r="J99" s="19"/>
    </row>
    <row r="100" spans="1:10">
      <c r="A100" s="55" t="str">
        <f>'All Singles'!A215</f>
        <v>HD 63079</v>
      </c>
      <c r="B100" s="1"/>
      <c r="C100" s="1"/>
      <c r="D100" s="48">
        <f>'All Singles'!E215</f>
        <v>0.01</v>
      </c>
      <c r="E100" s="1"/>
      <c r="F100" s="1"/>
      <c r="G100" s="19"/>
      <c r="H100" s="19"/>
      <c r="I100" s="19"/>
      <c r="J100" s="19"/>
    </row>
    <row r="101" spans="1:10">
      <c r="A101" s="1" t="str">
        <f>'All Singles'!A218</f>
        <v>M267</v>
      </c>
      <c r="B101" s="1" t="str">
        <f>'All Singles'!B218</f>
        <v>B7 V</v>
      </c>
      <c r="C101" s="1">
        <f>'All Singles'!D218</f>
        <v>184</v>
      </c>
      <c r="D101" s="4">
        <f>'All Singles'!F218</f>
        <v>-0.17688911504768345</v>
      </c>
      <c r="E101" s="1"/>
      <c r="F101" s="1"/>
      <c r="G101" s="19"/>
      <c r="H101" s="19"/>
      <c r="I101" s="19"/>
      <c r="J101" s="19"/>
    </row>
    <row r="102" spans="1:10">
      <c r="A102" s="55" t="str">
        <f>'All Singles'!A219</f>
        <v>HD 63215</v>
      </c>
      <c r="B102" s="1"/>
      <c r="C102" s="1"/>
      <c r="D102" s="48">
        <f>'All Singles'!E219</f>
        <v>0.01</v>
      </c>
      <c r="E102" s="1"/>
      <c r="F102" s="1"/>
      <c r="G102" s="19"/>
      <c r="H102" s="19"/>
      <c r="I102" s="19"/>
      <c r="J102" s="19"/>
    </row>
    <row r="103" spans="1:10">
      <c r="A103" s="1" t="str">
        <f>'All Singles'!A220</f>
        <v>M277</v>
      </c>
      <c r="B103" s="1" t="str">
        <f>'All Singles'!B220</f>
        <v>B8 III</v>
      </c>
      <c r="C103" s="1">
        <f>'All Singles'!D220</f>
        <v>184</v>
      </c>
      <c r="D103" s="4">
        <f>'All Singles'!F220</f>
        <v>0.41581088495231722</v>
      </c>
      <c r="E103" s="1"/>
      <c r="F103" s="1"/>
      <c r="G103" s="19"/>
      <c r="H103" s="19"/>
      <c r="I103" s="19"/>
      <c r="J103" s="19"/>
    </row>
    <row r="104" spans="1:10">
      <c r="A104" s="55" t="str">
        <f>'All Singles'!A221</f>
        <v>HD 63401</v>
      </c>
      <c r="B104" s="1"/>
      <c r="C104" s="1"/>
      <c r="D104" s="48">
        <f>'All Singles'!E221</f>
        <v>0.01</v>
      </c>
      <c r="E104" s="1"/>
      <c r="F104" s="1"/>
      <c r="G104" s="19"/>
      <c r="H104" s="19"/>
      <c r="I104" s="19"/>
      <c r="J104" s="19"/>
    </row>
    <row r="105" spans="1:10">
      <c r="A105" s="1" t="str">
        <f>'All Singles'!A222</f>
        <v>M281</v>
      </c>
      <c r="B105" s="1" t="str">
        <f>'All Singles'!B222</f>
        <v>F3 IV</v>
      </c>
      <c r="C105" s="1">
        <f>'All Singles'!D222</f>
        <v>184</v>
      </c>
      <c r="D105" s="4">
        <f>'All Singles'!F222</f>
        <v>-0.15428911504768283</v>
      </c>
      <c r="E105" s="1"/>
      <c r="F105" s="1"/>
      <c r="G105" s="19"/>
      <c r="H105" s="19"/>
      <c r="I105" s="19"/>
      <c r="J105" s="19"/>
    </row>
    <row r="106" spans="1:10">
      <c r="A106" s="55" t="str">
        <f>'All Singles'!A223</f>
        <v>HD 63424</v>
      </c>
      <c r="B106" s="1"/>
      <c r="C106" s="1"/>
      <c r="D106" s="48">
        <f>'All Singles'!E223</f>
        <v>0.01</v>
      </c>
      <c r="E106" s="1"/>
      <c r="F106" s="1"/>
      <c r="G106" s="19"/>
      <c r="H106" s="19"/>
      <c r="I106" s="19"/>
      <c r="J106" s="19"/>
    </row>
    <row r="107" spans="1:10">
      <c r="A107" s="1" t="str">
        <f>'All Singles'!A224</f>
        <v>M283</v>
      </c>
      <c r="B107" s="1" t="str">
        <f>'All Singles'!B224</f>
        <v>B2 III</v>
      </c>
      <c r="C107" s="1">
        <f>'All Singles'!D224</f>
        <v>184</v>
      </c>
      <c r="D107" s="4">
        <f>'All Singles'!F224</f>
        <v>-0.96838911504768355</v>
      </c>
      <c r="E107" s="1"/>
      <c r="F107" s="1"/>
      <c r="G107" s="19"/>
      <c r="H107" s="19"/>
      <c r="I107" s="19"/>
      <c r="J107" s="19"/>
    </row>
    <row r="108" spans="1:10">
      <c r="A108" s="55" t="str">
        <f>'All Singles'!A225</f>
        <v>HD 63465</v>
      </c>
      <c r="B108" s="1"/>
      <c r="C108" s="1"/>
      <c r="D108" s="48">
        <f>'All Singles'!E225</f>
        <v>0.01</v>
      </c>
      <c r="E108" s="1"/>
      <c r="F108" s="1"/>
      <c r="G108" s="19"/>
      <c r="H108" s="19"/>
      <c r="I108" s="19"/>
      <c r="J108" s="19"/>
    </row>
    <row r="109" spans="1:10">
      <c r="A109" s="1" t="str">
        <f>'All Singles'!A226</f>
        <v>M36</v>
      </c>
      <c r="B109" s="1" t="str">
        <f>'All Singles'!B226</f>
        <v>A0 V</v>
      </c>
      <c r="C109" s="1">
        <f>'All Singles'!D226</f>
        <v>184</v>
      </c>
      <c r="D109" s="4">
        <f>'All Singles'!F226</f>
        <v>2.0071108849523149</v>
      </c>
      <c r="E109" s="1"/>
      <c r="F109" s="1"/>
      <c r="G109" s="19"/>
      <c r="H109" s="19"/>
      <c r="I109" s="19"/>
      <c r="J109" s="19"/>
    </row>
    <row r="110" spans="1:10">
      <c r="A110" s="55" t="str">
        <f>'All Singles'!A227</f>
        <v>CD -37 3845</v>
      </c>
      <c r="B110" s="1"/>
      <c r="C110" s="1"/>
      <c r="D110" s="48">
        <f>'All Singles'!E227</f>
        <v>0.01</v>
      </c>
      <c r="E110" s="1"/>
      <c r="F110" s="1"/>
      <c r="G110" s="19"/>
      <c r="H110" s="19"/>
      <c r="I110" s="19"/>
      <c r="J110" s="19"/>
    </row>
    <row r="111" spans="1:10">
      <c r="A111" s="1" t="str">
        <f>'All Singles'!A244</f>
        <v>M209</v>
      </c>
      <c r="B111" s="1" t="str">
        <f>'All Singles'!B244</f>
        <v>B8 V</v>
      </c>
      <c r="C111" s="1">
        <f>'All Singles'!D244</f>
        <v>184</v>
      </c>
      <c r="D111" s="4">
        <f>'All Singles'!F244</f>
        <v>0.40891088495231731</v>
      </c>
      <c r="E111" s="1"/>
      <c r="F111" s="1"/>
      <c r="G111" s="19"/>
      <c r="H111" s="19"/>
      <c r="I111" s="57"/>
      <c r="J111" s="19"/>
    </row>
    <row r="112" spans="1:10">
      <c r="A112" s="55" t="str">
        <f>'All Singles'!A245</f>
        <v>HD 62376</v>
      </c>
      <c r="B112" s="1"/>
      <c r="C112" s="1"/>
      <c r="D112" s="48">
        <f>'All Singles'!E245</f>
        <v>0.01</v>
      </c>
      <c r="E112" s="1"/>
      <c r="F112" s="1"/>
      <c r="G112" s="19"/>
      <c r="H112" s="19"/>
      <c r="I112" s="19"/>
      <c r="J112" s="19"/>
    </row>
    <row r="113" spans="1:10">
      <c r="A113" s="62" t="s">
        <v>94</v>
      </c>
      <c r="B113" s="62" t="s">
        <v>94</v>
      </c>
      <c r="C113" s="62" t="s">
        <v>94</v>
      </c>
      <c r="D113" s="62" t="s">
        <v>94</v>
      </c>
      <c r="E113" s="62" t="s">
        <v>94</v>
      </c>
      <c r="F113" s="62" t="s">
        <v>94</v>
      </c>
      <c r="G113" s="57"/>
      <c r="H113" s="57"/>
      <c r="I113" s="19"/>
      <c r="J113" s="19"/>
    </row>
    <row r="114" spans="1:10">
      <c r="A114" s="1" t="str">
        <f>'All Singles'!A95</f>
        <v>M10</v>
      </c>
      <c r="B114" s="1" t="str">
        <f>'All Singles'!B95</f>
        <v>B8.5 V</v>
      </c>
      <c r="C114" s="1">
        <f>'All Singles'!D95</f>
        <v>342</v>
      </c>
      <c r="D114" s="4">
        <f>'All Singles'!F95</f>
        <v>-0.14966386361400641</v>
      </c>
      <c r="E114" s="1"/>
      <c r="G114" s="19"/>
      <c r="H114" s="19"/>
      <c r="I114" s="19"/>
      <c r="J114" s="19"/>
    </row>
    <row r="115" spans="1:10">
      <c r="A115" s="55" t="str">
        <f>'All Singles'!A96</f>
        <v>HD 65869</v>
      </c>
      <c r="B115" s="1"/>
      <c r="C115" s="1"/>
      <c r="D115" s="48">
        <f>'All Singles'!E96</f>
        <v>0.01</v>
      </c>
      <c r="E115" s="1"/>
      <c r="G115" s="19"/>
      <c r="H115" s="19"/>
      <c r="I115" s="19"/>
      <c r="J115" s="19"/>
    </row>
    <row r="116" spans="1:10">
      <c r="A116" s="1" t="str">
        <f>'All Singles'!A97</f>
        <v>M10-2</v>
      </c>
      <c r="B116" s="1" t="str">
        <f>'All Singles'!B97</f>
        <v>B8.5 V</v>
      </c>
      <c r="C116" s="1">
        <f>'All Singles'!D97</f>
        <v>342</v>
      </c>
      <c r="D116" s="4">
        <f>'All Singles'!F97</f>
        <v>-1.9748638636140061</v>
      </c>
      <c r="E116" s="1"/>
      <c r="G116" s="19"/>
      <c r="H116" s="19"/>
      <c r="I116" s="19"/>
      <c r="J116" s="19"/>
    </row>
    <row r="117" spans="1:10">
      <c r="A117" s="55" t="str">
        <f>'All Singles'!A98</f>
        <v>HD ???</v>
      </c>
      <c r="B117" s="1"/>
      <c r="C117" s="1"/>
      <c r="D117" s="48">
        <f>'All Singles'!E98</f>
        <v>0.01</v>
      </c>
      <c r="E117" s="1"/>
      <c r="G117" s="19"/>
      <c r="H117" s="19"/>
      <c r="I117" s="19"/>
      <c r="J117" s="19"/>
    </row>
    <row r="118" spans="1:10">
      <c r="A118" s="1" t="str">
        <f>'All Singles'!A99</f>
        <v>M11</v>
      </c>
      <c r="B118" s="1" t="str">
        <f>'All Singles'!B99</f>
        <v>B9.5 V</v>
      </c>
      <c r="C118" s="1">
        <f>'All Singles'!D99</f>
        <v>342</v>
      </c>
      <c r="D118" s="4">
        <f>'All Singles'!F99</f>
        <v>0.64113613638599531</v>
      </c>
      <c r="E118" s="1"/>
      <c r="G118" s="19"/>
      <c r="H118" s="19"/>
      <c r="I118" s="19"/>
      <c r="J118" s="19"/>
    </row>
    <row r="119" spans="1:10">
      <c r="A119" s="55" t="str">
        <f>'All Singles'!A100</f>
        <v>HIP 120403</v>
      </c>
      <c r="B119" s="1"/>
      <c r="C119" s="1"/>
      <c r="D119" s="48">
        <f>'All Singles'!E100</f>
        <v>0.01</v>
      </c>
      <c r="E119" s="1"/>
      <c r="G119" s="19"/>
      <c r="H119" s="19"/>
      <c r="I119" s="19"/>
      <c r="J119" s="19"/>
    </row>
    <row r="120" spans="1:10">
      <c r="A120" s="32" t="str">
        <f>'All Singles'!A101</f>
        <v>M15</v>
      </c>
      <c r="B120" s="32" t="str">
        <f>'All Singles'!B101</f>
        <v>Apv... C</v>
      </c>
      <c r="C120" s="32">
        <f>'All Singles'!D101</f>
        <v>342</v>
      </c>
      <c r="D120" s="33">
        <f>'All Singles'!F101</f>
        <v>6.6361363859925859E-3</v>
      </c>
      <c r="E120" s="32" t="str">
        <f>'All Singles'!G101</f>
        <v>added from binary section</v>
      </c>
      <c r="F120" s="32"/>
      <c r="I120" s="19"/>
      <c r="J120" s="19"/>
    </row>
    <row r="121" spans="1:10">
      <c r="A121" s="70" t="str">
        <f>'All Singles'!A102</f>
        <v>HD 65987</v>
      </c>
      <c r="B121" s="70"/>
      <c r="C121" s="70"/>
      <c r="D121" s="70">
        <f>'All Singles'!E102</f>
        <v>0.01</v>
      </c>
      <c r="E121" s="70"/>
      <c r="F121" s="70"/>
      <c r="I121" s="19"/>
      <c r="J121" s="19"/>
    </row>
    <row r="122" spans="1:10">
      <c r="A122" s="1" t="str">
        <f>'All Singles'!A105</f>
        <v>M113</v>
      </c>
      <c r="B122" s="1" t="str">
        <f>'All Singles'!B105</f>
        <v>A2 V</v>
      </c>
      <c r="C122" s="1">
        <f>'All Singles'!D105</f>
        <v>342</v>
      </c>
      <c r="D122" s="4">
        <f>'All Singles'!F105</f>
        <v>0.36583613638599566</v>
      </c>
      <c r="E122" s="1"/>
      <c r="G122" s="19"/>
      <c r="H122" s="19"/>
      <c r="I122" s="19"/>
      <c r="J122" s="19"/>
    </row>
    <row r="123" spans="1:10">
      <c r="A123" s="55" t="str">
        <f>'All Singles'!A106</f>
        <v>HD 65405</v>
      </c>
      <c r="B123" s="1"/>
      <c r="C123" s="1"/>
      <c r="D123" s="48">
        <f>'All Singles'!E106</f>
        <v>0.01</v>
      </c>
      <c r="E123" s="1"/>
      <c r="G123" s="19"/>
      <c r="H123" s="19"/>
      <c r="I123" s="19"/>
      <c r="J123" s="19"/>
    </row>
    <row r="124" spans="1:10">
      <c r="A124" s="1" t="str">
        <f>'All Singles'!A109</f>
        <v>M116</v>
      </c>
      <c r="B124" s="1" t="str">
        <f>'All Singles'!B109</f>
        <v>B8 V</v>
      </c>
      <c r="C124" s="1">
        <f>'All Singles'!D109</f>
        <v>342</v>
      </c>
      <c r="D124" s="4">
        <f>'All Singles'!F109</f>
        <v>0.33103613638599327</v>
      </c>
      <c r="E124" s="1"/>
      <c r="G124" s="19"/>
      <c r="H124" s="19"/>
      <c r="I124" s="19"/>
      <c r="J124" s="19"/>
    </row>
    <row r="125" spans="1:10">
      <c r="A125" s="55" t="str">
        <f>'All Singles'!A110</f>
        <v>HD 65578</v>
      </c>
      <c r="B125" s="1"/>
      <c r="C125" s="1"/>
      <c r="D125" s="48">
        <f>'All Singles'!E110</f>
        <v>0.01</v>
      </c>
      <c r="E125" s="1"/>
      <c r="G125" s="19"/>
      <c r="H125" s="19"/>
      <c r="I125" s="19"/>
      <c r="J125" s="19"/>
    </row>
    <row r="126" spans="1:10">
      <c r="A126" s="1" t="str">
        <f>'All Singles'!A111</f>
        <v>M120</v>
      </c>
      <c r="B126" s="1" t="str">
        <f>'All Singles'!B111</f>
        <v>B8 IVe</v>
      </c>
      <c r="C126" s="1">
        <f>'All Singles'!D111</f>
        <v>342</v>
      </c>
      <c r="D126" s="4">
        <f>'All Singles'!F111</f>
        <v>-1.1327638636140049</v>
      </c>
      <c r="E126" s="1"/>
      <c r="G126" s="19"/>
      <c r="H126" s="19"/>
      <c r="I126" s="19"/>
      <c r="J126" s="19"/>
    </row>
    <row r="127" spans="1:10">
      <c r="A127" s="55" t="str">
        <f>'All Singles'!A112</f>
        <v>HD 65663</v>
      </c>
      <c r="B127" s="1"/>
      <c r="C127" s="1"/>
      <c r="D127" s="48">
        <f>'All Singles'!E112</f>
        <v>0.01</v>
      </c>
      <c r="E127" s="1"/>
      <c r="G127" s="19"/>
      <c r="H127" s="19"/>
      <c r="I127" s="19"/>
      <c r="J127" s="19"/>
    </row>
    <row r="128" spans="1:10">
      <c r="A128" s="1" t="str">
        <f>'All Singles'!A113</f>
        <v>M126</v>
      </c>
      <c r="B128" s="1" t="str">
        <f>'All Singles'!B113</f>
        <v>B8.5 III</v>
      </c>
      <c r="C128" s="1">
        <f>'All Singles'!D113</f>
        <v>342</v>
      </c>
      <c r="D128" s="4">
        <f>'All Singles'!F113</f>
        <v>-0.89626386361400545</v>
      </c>
      <c r="E128" s="1"/>
      <c r="G128" s="19"/>
      <c r="H128" s="19"/>
      <c r="I128" s="19"/>
      <c r="J128" s="19"/>
    </row>
    <row r="129" spans="1:10">
      <c r="A129" s="55" t="str">
        <f>'All Singles'!A114</f>
        <v>HD 65950</v>
      </c>
      <c r="B129" s="1"/>
      <c r="C129" s="1"/>
      <c r="D129" s="48">
        <f>'All Singles'!E114</f>
        <v>0.01</v>
      </c>
      <c r="E129" s="1"/>
      <c r="G129" s="19"/>
      <c r="H129" s="19"/>
      <c r="I129" s="19"/>
      <c r="J129" s="19"/>
    </row>
    <row r="130" spans="1:10">
      <c r="A130" s="1" t="str">
        <f>'All Singles'!A115</f>
        <v>M129</v>
      </c>
      <c r="B130" s="1" t="str">
        <f>'All Singles'!B115</f>
        <v>B9 IV</v>
      </c>
      <c r="C130" s="1">
        <f>'All Singles'!D115</f>
        <v>342</v>
      </c>
      <c r="D130" s="4">
        <f>'All Singles'!F115</f>
        <v>-0.78446386361400577</v>
      </c>
      <c r="E130" s="1"/>
      <c r="G130" s="19"/>
      <c r="H130" s="19"/>
      <c r="I130" s="19"/>
      <c r="J130" s="19"/>
    </row>
    <row r="131" spans="1:10">
      <c r="A131" s="55" t="str">
        <f>'All Singles'!A116</f>
        <v>SAO 250045</v>
      </c>
      <c r="B131" s="1"/>
      <c r="C131" s="1"/>
      <c r="D131" s="48">
        <f>'All Singles'!E116</f>
        <v>0.01</v>
      </c>
      <c r="E131" s="1"/>
      <c r="G131" s="19"/>
      <c r="H131" s="19"/>
      <c r="I131" s="19"/>
      <c r="J131" s="19"/>
    </row>
    <row r="132" spans="1:10">
      <c r="A132" s="1" t="str">
        <f>'All Singles'!A117</f>
        <v>M13</v>
      </c>
      <c r="B132" s="1" t="str">
        <f>'All Singles'!B117</f>
        <v>B8 IV</v>
      </c>
      <c r="C132" s="1">
        <f>'All Singles'!D117</f>
        <v>342</v>
      </c>
      <c r="D132" s="4">
        <f>'All Singles'!F117</f>
        <v>0.414136136385995</v>
      </c>
      <c r="E132" s="1"/>
      <c r="G132" s="19"/>
      <c r="H132" s="19"/>
      <c r="I132" s="19"/>
      <c r="J132" s="19"/>
    </row>
    <row r="133" spans="1:10">
      <c r="A133" s="55" t="str">
        <f>'All Singles'!A118</f>
        <v>SAO 250024</v>
      </c>
      <c r="B133" s="1"/>
      <c r="C133" s="1"/>
      <c r="D133" s="48">
        <f>'All Singles'!E118</f>
        <v>0.01</v>
      </c>
      <c r="E133" s="1"/>
      <c r="G133" s="19"/>
      <c r="H133" s="19"/>
      <c r="I133" s="19"/>
      <c r="J133" s="19"/>
    </row>
    <row r="134" spans="1:10">
      <c r="A134" s="1" t="str">
        <f>'All Singles'!A119</f>
        <v>M130</v>
      </c>
      <c r="B134" s="1" t="str">
        <f>'All Singles'!B119</f>
        <v>B8.5 IV</v>
      </c>
      <c r="C134" s="1">
        <f>'All Singles'!D119</f>
        <v>342</v>
      </c>
      <c r="D134" s="4">
        <f>'All Singles'!F119</f>
        <v>-0.560663863614006</v>
      </c>
      <c r="E134" s="1"/>
      <c r="G134" s="19"/>
      <c r="H134" s="19"/>
      <c r="I134" s="19"/>
      <c r="J134" s="19"/>
    </row>
    <row r="135" spans="1:10">
      <c r="A135" s="55" t="str">
        <f>'All Singles'!A120</f>
        <v>HD 66066</v>
      </c>
      <c r="B135" s="1"/>
      <c r="C135" s="1"/>
      <c r="D135" s="48">
        <f>'All Singles'!E120</f>
        <v>0.01</v>
      </c>
      <c r="E135" s="1"/>
      <c r="G135" s="19"/>
      <c r="H135" s="19"/>
      <c r="I135" s="19"/>
      <c r="J135" s="19"/>
    </row>
    <row r="136" spans="1:10">
      <c r="A136" s="1" t="str">
        <f>'All Singles'!A121</f>
        <v>M132</v>
      </c>
      <c r="B136" s="1" t="str">
        <f>'All Singles'!B121</f>
        <v>B9 V</v>
      </c>
      <c r="C136" s="1">
        <f>'All Singles'!D121</f>
        <v>342</v>
      </c>
      <c r="D136" s="4">
        <f>'All Singles'!F121</f>
        <v>0.69553613638599465</v>
      </c>
      <c r="E136" s="1"/>
      <c r="G136" s="19"/>
      <c r="H136" s="19"/>
      <c r="I136" s="19"/>
      <c r="J136" s="19"/>
    </row>
    <row r="137" spans="1:10">
      <c r="A137" s="55" t="str">
        <f>'All Singles'!A122</f>
        <v>CD -60 1975</v>
      </c>
      <c r="B137" s="1"/>
      <c r="C137" s="1"/>
      <c r="D137" s="48">
        <f>'All Singles'!E122</f>
        <v>0.01</v>
      </c>
      <c r="E137" s="1"/>
      <c r="G137" s="19"/>
      <c r="H137" s="19"/>
      <c r="I137" s="19"/>
      <c r="J137" s="19"/>
    </row>
    <row r="138" spans="1:10">
      <c r="A138" s="1" t="str">
        <f>'All Singles'!A123</f>
        <v>M134</v>
      </c>
      <c r="B138" s="1" t="str">
        <f>'All Singles'!B123</f>
        <v>B3 V</v>
      </c>
      <c r="C138" s="1">
        <f>'All Singles'!D123</f>
        <v>342</v>
      </c>
      <c r="D138" s="4">
        <f>'All Singles'!F123</f>
        <v>-2.3271638636140057</v>
      </c>
      <c r="E138" s="1"/>
      <c r="G138" s="19"/>
      <c r="H138" s="19"/>
      <c r="I138" s="19"/>
      <c r="J138" s="19"/>
    </row>
    <row r="139" spans="1:10">
      <c r="A139" s="55" t="str">
        <f>'All Singles'!A124</f>
        <v>HD 66194</v>
      </c>
      <c r="B139" s="1"/>
      <c r="C139" s="1"/>
      <c r="D139" s="48">
        <f>'All Singles'!E124</f>
        <v>0.01</v>
      </c>
      <c r="E139" s="1"/>
      <c r="G139" s="19"/>
      <c r="H139" s="19"/>
      <c r="I139" s="19"/>
      <c r="J139" s="19"/>
    </row>
    <row r="140" spans="1:10">
      <c r="A140" s="1" t="str">
        <f>'All Singles'!A125</f>
        <v>M136</v>
      </c>
      <c r="B140" s="1" t="str">
        <f>'All Singles'!B125</f>
        <v>B7 III</v>
      </c>
      <c r="C140" s="1">
        <f>'All Singles'!D125</f>
        <v>342</v>
      </c>
      <c r="D140" s="4">
        <f>'All Singles'!F125</f>
        <v>-1.3140638636140061</v>
      </c>
      <c r="E140" s="1"/>
      <c r="G140" s="19"/>
      <c r="H140" s="19"/>
      <c r="I140" s="19"/>
      <c r="J140" s="19"/>
    </row>
    <row r="141" spans="1:10">
      <c r="A141" s="55" t="str">
        <f>'All Singles'!A126</f>
        <v>HD 66341</v>
      </c>
      <c r="B141" s="1"/>
      <c r="C141" s="1"/>
      <c r="D141" s="48">
        <f>'All Singles'!E126</f>
        <v>0.01</v>
      </c>
      <c r="E141" s="1"/>
      <c r="G141" s="19"/>
      <c r="H141" s="19"/>
      <c r="I141" s="19"/>
      <c r="J141" s="19"/>
    </row>
    <row r="142" spans="1:10">
      <c r="A142" s="1" t="str">
        <f>'All Singles'!A127</f>
        <v>M19</v>
      </c>
      <c r="B142" s="1" t="str">
        <f>'All Singles'!B127</f>
        <v>B9 V</v>
      </c>
      <c r="C142" s="1">
        <f>'All Singles'!D127</f>
        <v>342</v>
      </c>
      <c r="D142" s="4">
        <f>'All Singles'!F127</f>
        <v>-3.2163863614006694E-2</v>
      </c>
      <c r="E142" s="1"/>
      <c r="G142" s="19"/>
      <c r="H142" s="19"/>
      <c r="I142" s="19"/>
      <c r="J142" s="19"/>
    </row>
    <row r="143" spans="1:10">
      <c r="A143" s="55" t="str">
        <f>'All Singles'!A128</f>
        <v>HD 66137</v>
      </c>
      <c r="B143" s="1"/>
      <c r="C143" s="1"/>
      <c r="D143" s="48">
        <f>'All Singles'!E128</f>
        <v>0.01</v>
      </c>
      <c r="E143" s="1"/>
      <c r="G143" s="19"/>
      <c r="H143" s="19"/>
      <c r="I143" s="19"/>
      <c r="J143" s="19"/>
    </row>
    <row r="144" spans="1:10">
      <c r="A144" s="1" t="str">
        <f>'All Singles'!A131</f>
        <v>M20</v>
      </c>
      <c r="B144" s="1" t="str">
        <f>'All Singles'!B131</f>
        <v>B9.5 IV</v>
      </c>
      <c r="C144" s="1">
        <f>'All Singles'!D131</f>
        <v>342</v>
      </c>
      <c r="D144" s="4">
        <f>'All Singles'!F131</f>
        <v>0.54313613638599456</v>
      </c>
      <c r="E144" s="1"/>
      <c r="G144" s="19"/>
      <c r="H144" s="19"/>
      <c r="I144" s="19"/>
      <c r="J144" s="19"/>
    </row>
    <row r="145" spans="1:10">
      <c r="A145" s="55" t="str">
        <f>'All Singles'!A132</f>
        <v>HD 66259</v>
      </c>
      <c r="B145" s="1"/>
      <c r="C145" s="1"/>
      <c r="D145" s="48">
        <f>'All Singles'!E132</f>
        <v>0.01</v>
      </c>
      <c r="E145" s="1"/>
      <c r="G145" s="19"/>
      <c r="H145" s="19"/>
      <c r="I145" s="19"/>
      <c r="J145" s="19"/>
    </row>
    <row r="146" spans="1:10">
      <c r="A146" s="1" t="str">
        <f>'All Singles'!A133</f>
        <v>M208</v>
      </c>
      <c r="B146" s="1" t="str">
        <f>'All Singles'!B133</f>
        <v>B9 IV</v>
      </c>
      <c r="C146" s="1">
        <f>'All Singles'!D133</f>
        <v>342</v>
      </c>
      <c r="D146" s="4">
        <f>'All Singles'!F133</f>
        <v>0.94823613638599547</v>
      </c>
      <c r="E146" s="1"/>
      <c r="G146" s="19"/>
      <c r="H146" s="19"/>
      <c r="I146" s="19"/>
      <c r="J146" s="19"/>
    </row>
    <row r="147" spans="1:10">
      <c r="A147" s="55" t="str">
        <f>'All Singles'!A134</f>
        <v>CPD -60 944</v>
      </c>
      <c r="B147" s="1"/>
      <c r="C147" s="1"/>
      <c r="D147" s="48">
        <f>'All Singles'!E134</f>
        <v>0.01</v>
      </c>
      <c r="E147" s="1"/>
      <c r="G147" s="19"/>
      <c r="H147" s="19"/>
      <c r="I147" s="19"/>
      <c r="J147" s="19"/>
    </row>
    <row r="148" spans="1:10">
      <c r="A148" s="1" t="str">
        <f>'All Singles'!A137</f>
        <v>M224</v>
      </c>
      <c r="B148" s="1" t="str">
        <f>'All Singles'!B137</f>
        <v>F1 V</v>
      </c>
      <c r="C148" s="1">
        <f>'All Singles'!D137</f>
        <v>342</v>
      </c>
      <c r="D148" s="4">
        <f>'All Singles'!F137</f>
        <v>-2.9147638636140059</v>
      </c>
      <c r="E148" s="1"/>
      <c r="G148" s="19"/>
      <c r="H148" s="19"/>
      <c r="I148" s="19"/>
      <c r="J148" s="19"/>
    </row>
    <row r="149" spans="1:10">
      <c r="A149" s="55" t="str">
        <f>'All Singles'!A138</f>
        <v>HD 64185</v>
      </c>
      <c r="B149" s="1"/>
      <c r="C149" s="1"/>
      <c r="D149" s="48">
        <f>'All Singles'!E138</f>
        <v>0.01</v>
      </c>
      <c r="E149" s="1"/>
      <c r="G149" s="19"/>
      <c r="H149" s="19"/>
      <c r="I149" s="19"/>
      <c r="J149" s="19"/>
    </row>
    <row r="150" spans="1:10">
      <c r="A150" s="1" t="str">
        <f>'All Singles'!A139</f>
        <v>M226</v>
      </c>
      <c r="B150" s="1" t="str">
        <f>'All Singles'!B139</f>
        <v>B8 V</v>
      </c>
      <c r="C150" s="1">
        <f>'All Singles'!D139</f>
        <v>342</v>
      </c>
      <c r="D150" s="4">
        <f>'All Singles'!F139</f>
        <v>3.8436136385993969E-2</v>
      </c>
      <c r="E150" s="1"/>
      <c r="G150" s="19"/>
      <c r="H150" s="19"/>
      <c r="I150" s="19"/>
      <c r="J150" s="19"/>
    </row>
    <row r="151" spans="1:10">
      <c r="A151" s="55" t="str">
        <f>'All Singles'!A140</f>
        <v>HD 65094</v>
      </c>
      <c r="B151" s="1"/>
      <c r="C151" s="1"/>
      <c r="D151" s="48">
        <f>'All Singles'!E140</f>
        <v>0.01</v>
      </c>
      <c r="E151" s="1"/>
      <c r="G151" s="19"/>
      <c r="H151" s="19"/>
      <c r="I151" s="19"/>
      <c r="J151" s="19"/>
    </row>
    <row r="152" spans="1:10">
      <c r="A152" s="1" t="str">
        <f>'All Singles'!A141</f>
        <v>M23</v>
      </c>
      <c r="B152" s="1" t="str">
        <f>'All Singles'!B141</f>
        <v>B8.5 IV</v>
      </c>
      <c r="C152" s="1">
        <f>'All Singles'!D141</f>
        <v>342</v>
      </c>
      <c r="D152" s="4">
        <f>'All Singles'!F141</f>
        <v>0.63913613638599465</v>
      </c>
      <c r="E152" s="1"/>
      <c r="G152" s="19"/>
      <c r="H152" s="19"/>
      <c r="I152" s="19"/>
      <c r="J152" s="19"/>
    </row>
    <row r="153" spans="1:10">
      <c r="A153" s="55" t="str">
        <f>'All Singles'!A142</f>
        <v>HD 66409</v>
      </c>
      <c r="B153" s="1"/>
      <c r="C153" s="1"/>
      <c r="D153" s="48">
        <f>'All Singles'!E142</f>
        <v>0.01</v>
      </c>
      <c r="E153" s="1"/>
      <c r="G153" s="19"/>
      <c r="H153" s="19"/>
      <c r="I153" s="19"/>
      <c r="J153" s="19"/>
    </row>
    <row r="154" spans="1:10">
      <c r="A154" s="1" t="str">
        <f>'All Singles'!A145</f>
        <v>M29</v>
      </c>
      <c r="B154" s="1" t="str">
        <f>'All Singles'!B145</f>
        <v>A0 V</v>
      </c>
      <c r="C154" s="1">
        <f>'All Singles'!D145</f>
        <v>342</v>
      </c>
      <c r="D154" s="4">
        <f>'All Singles'!F145</f>
        <v>0.45033613638599412</v>
      </c>
      <c r="E154" s="1"/>
      <c r="G154" s="19"/>
      <c r="H154" s="19"/>
      <c r="I154" s="19"/>
      <c r="J154" s="19"/>
    </row>
    <row r="155" spans="1:10">
      <c r="A155" s="55" t="str">
        <f>'All Singles'!A146</f>
        <v>HD 66656</v>
      </c>
      <c r="B155" s="1"/>
      <c r="C155" s="1"/>
      <c r="D155" s="48">
        <f>'All Singles'!E146</f>
        <v>0.01</v>
      </c>
      <c r="E155" s="1"/>
      <c r="G155" s="19"/>
      <c r="H155" s="19"/>
      <c r="I155" s="19"/>
      <c r="J155" s="19"/>
    </row>
    <row r="156" spans="1:10">
      <c r="A156" s="1" t="str">
        <f>'All Singles'!A149</f>
        <v>M37</v>
      </c>
      <c r="B156" s="1" t="str">
        <f>'All Singles'!B149</f>
        <v>B8.5 V</v>
      </c>
      <c r="C156" s="1">
        <f>'All Singles'!D149</f>
        <v>342</v>
      </c>
      <c r="D156" s="4">
        <f>'All Singles'!F149</f>
        <v>0.37033613638599583</v>
      </c>
      <c r="E156" s="1"/>
      <c r="G156" s="19"/>
      <c r="H156" s="19"/>
      <c r="I156" s="19"/>
      <c r="J156" s="19"/>
    </row>
    <row r="157" spans="1:10">
      <c r="A157" s="55" t="str">
        <f>'All Singles'!A150</f>
        <v>CPD -60 985</v>
      </c>
      <c r="B157" s="1"/>
      <c r="C157" s="1"/>
      <c r="D157" s="48">
        <f>'All Singles'!E150</f>
        <v>0.01</v>
      </c>
      <c r="E157" s="1"/>
      <c r="G157" s="19"/>
      <c r="H157" s="19"/>
      <c r="I157" s="19"/>
      <c r="J157" s="19"/>
    </row>
    <row r="158" spans="1:10">
      <c r="A158" s="1" t="str">
        <f>'All Singles'!A157</f>
        <v>M5</v>
      </c>
      <c r="B158" s="1" t="str">
        <f>'All Singles'!B157</f>
        <v>B8.5 IV</v>
      </c>
      <c r="C158" s="1">
        <f>'All Singles'!D157</f>
        <v>342</v>
      </c>
      <c r="D158" s="4">
        <f>'All Singles'!F157</f>
        <v>0.57833613638599424</v>
      </c>
      <c r="E158" s="1"/>
      <c r="G158" s="19"/>
      <c r="H158" s="19"/>
      <c r="I158" s="19"/>
      <c r="J158" s="19"/>
    </row>
    <row r="159" spans="1:10">
      <c r="A159" s="55" t="str">
        <f>'All Singles'!A158</f>
        <v>CD -60 1929</v>
      </c>
      <c r="B159" s="1"/>
      <c r="C159" s="1"/>
      <c r="D159" s="48">
        <f>'All Singles'!E158</f>
        <v>0.01</v>
      </c>
      <c r="E159" s="1"/>
      <c r="G159" s="19"/>
      <c r="H159" s="19"/>
      <c r="I159" s="19"/>
      <c r="J159" s="19"/>
    </row>
    <row r="160" spans="1:10">
      <c r="A160" s="1" t="str">
        <f>'All Singles'!A159</f>
        <v>M83</v>
      </c>
      <c r="B160" s="1" t="str">
        <f>'All Singles'!B159</f>
        <v>B8.5 V</v>
      </c>
      <c r="C160" s="1">
        <f>'All Singles'!D159</f>
        <v>342</v>
      </c>
      <c r="D160" s="4">
        <f>'All Singles'!F159</f>
        <v>0.51433613638599418</v>
      </c>
      <c r="E160" s="1"/>
      <c r="G160" s="19"/>
      <c r="H160" s="19"/>
      <c r="I160" s="57"/>
      <c r="J160" s="19"/>
    </row>
    <row r="161" spans="1:10">
      <c r="A161" s="55" t="str">
        <f>'All Singles'!A160</f>
        <v>SAO 250042</v>
      </c>
      <c r="B161" s="1"/>
      <c r="C161" s="1"/>
      <c r="D161" s="48">
        <f>'All Singles'!E160</f>
        <v>0.01</v>
      </c>
      <c r="E161" s="1"/>
      <c r="G161" s="19"/>
      <c r="H161" s="19"/>
      <c r="I161" s="19"/>
      <c r="J161" s="19"/>
    </row>
    <row r="162" spans="1:10">
      <c r="A162" s="1" t="str">
        <f>'All Singles'!A165</f>
        <v>M91</v>
      </c>
      <c r="B162" s="1" t="str">
        <f>'All Singles'!B165</f>
        <v>B9 III</v>
      </c>
      <c r="C162" s="1">
        <f>'All Singles'!D165</f>
        <v>342</v>
      </c>
      <c r="D162" s="4">
        <f>'All Singles'!F165</f>
        <v>0.68033613638599455</v>
      </c>
      <c r="E162" s="1"/>
      <c r="G162" s="19"/>
      <c r="H162" s="19"/>
      <c r="I162" s="19"/>
      <c r="J162" s="19"/>
    </row>
    <row r="163" spans="1:10">
      <c r="A163" s="55" t="str">
        <f>'All Singles'!A166</f>
        <v>HD 65949</v>
      </c>
      <c r="B163" s="1"/>
      <c r="C163" s="1"/>
      <c r="D163" s="48">
        <f>'All Singles'!E166</f>
        <v>0.01</v>
      </c>
      <c r="E163" s="1"/>
      <c r="G163" s="19"/>
      <c r="H163" s="19"/>
      <c r="I163" s="19"/>
      <c r="J163" s="19"/>
    </row>
    <row r="164" spans="1:10">
      <c r="A164" s="62" t="s">
        <v>95</v>
      </c>
      <c r="B164" s="62" t="s">
        <v>95</v>
      </c>
      <c r="C164" s="62" t="s">
        <v>95</v>
      </c>
      <c r="D164" s="62" t="s">
        <v>95</v>
      </c>
      <c r="E164" s="62" t="s">
        <v>95</v>
      </c>
      <c r="F164" s="62" t="s">
        <v>95</v>
      </c>
      <c r="G164" s="57"/>
      <c r="H164" s="57"/>
      <c r="I164" s="19"/>
      <c r="J164" s="19"/>
    </row>
    <row r="165" spans="1:10">
      <c r="A165" s="32" t="str">
        <f>'All Singles'!A107</f>
        <v>M115</v>
      </c>
      <c r="B165" s="1" t="str">
        <f>'All Singles'!B107</f>
        <v>A E</v>
      </c>
      <c r="C165" s="1">
        <f>'All Singles'!D107</f>
        <v>412</v>
      </c>
      <c r="D165" s="4">
        <f>'All Singles'!F107</f>
        <v>-8.0990194134990059</v>
      </c>
      <c r="E165" s="1" t="s">
        <v>683</v>
      </c>
      <c r="G165" s="19"/>
      <c r="H165" s="19"/>
      <c r="I165" s="19"/>
      <c r="J165" s="19"/>
    </row>
    <row r="166" spans="1:10">
      <c r="A166" s="55" t="str">
        <f>'All Singles'!A108</f>
        <v>HD 96430</v>
      </c>
      <c r="B166" s="1"/>
      <c r="C166" s="1"/>
      <c r="D166" s="48">
        <f>'All Singles'!E108</f>
        <v>0.01</v>
      </c>
      <c r="E166" s="1"/>
      <c r="G166" s="19"/>
      <c r="H166" s="19"/>
      <c r="I166" s="19"/>
      <c r="J166" s="19"/>
    </row>
    <row r="167" spans="1:10">
      <c r="A167" s="1" t="str">
        <f>'All Singles'!A129</f>
        <v>M199</v>
      </c>
      <c r="B167" s="1" t="str">
        <f>'All Singles'!B129</f>
        <v>A1 V</v>
      </c>
      <c r="C167" s="1">
        <f>'All Singles'!D129</f>
        <v>412</v>
      </c>
      <c r="D167" s="4">
        <f>'All Singles'!F129</f>
        <v>-0.35741941349900674</v>
      </c>
      <c r="E167" s="1"/>
      <c r="G167" s="19"/>
      <c r="H167" s="19"/>
      <c r="I167" s="19"/>
      <c r="J167" s="19"/>
    </row>
    <row r="168" spans="1:10">
      <c r="A168" s="55" t="str">
        <f>'All Singles'!A130</f>
        <v>HD 96489</v>
      </c>
      <c r="B168" s="1"/>
      <c r="C168" s="1"/>
      <c r="D168" s="48">
        <f>'All Singles'!E130</f>
        <v>0.01</v>
      </c>
      <c r="E168" s="1"/>
      <c r="G168" s="19"/>
      <c r="H168" s="19"/>
      <c r="I168" s="19"/>
      <c r="J168" s="19"/>
    </row>
    <row r="169" spans="1:10">
      <c r="A169" s="1" t="str">
        <f>'All Singles'!A135</f>
        <v>M215</v>
      </c>
      <c r="B169" s="1" t="str">
        <f>'All Singles'!B135</f>
        <v>B9.5 IV</v>
      </c>
      <c r="C169" s="1">
        <f>'All Singles'!D135</f>
        <v>412</v>
      </c>
      <c r="D169" s="4">
        <f>'All Singles'!F135</f>
        <v>-0.33861941349900615</v>
      </c>
      <c r="E169" s="1"/>
      <c r="G169" s="19"/>
      <c r="H169" s="19"/>
      <c r="I169" s="19"/>
      <c r="J169" s="19"/>
    </row>
    <row r="170" spans="1:10">
      <c r="A170" s="55" t="str">
        <f>'All Singles'!A136</f>
        <v>HD 96430</v>
      </c>
      <c r="B170" s="1"/>
      <c r="C170" s="1"/>
      <c r="D170" s="48">
        <f>'All Singles'!E136</f>
        <v>0.01</v>
      </c>
      <c r="E170" s="1"/>
      <c r="G170" s="19"/>
      <c r="H170" s="19"/>
      <c r="I170" s="19"/>
      <c r="J170" s="19"/>
    </row>
    <row r="171" spans="1:10">
      <c r="A171" s="1" t="str">
        <f>'All Singles'!A147</f>
        <v>M337</v>
      </c>
      <c r="B171" s="1" t="str">
        <f>'All Singles'!B147</f>
        <v>A0 IV</v>
      </c>
      <c r="C171" s="1">
        <f>'All Singles'!D147</f>
        <v>412</v>
      </c>
      <c r="D171" s="4">
        <f>'All Singles'!F147</f>
        <v>0.17888058650099481</v>
      </c>
      <c r="E171" s="1"/>
      <c r="G171" s="19"/>
      <c r="H171" s="19"/>
      <c r="I171" s="19"/>
      <c r="J171" s="19"/>
    </row>
    <row r="172" spans="1:10">
      <c r="A172" s="55" t="str">
        <f>'All Singles'!A148</f>
        <v>HD 96668</v>
      </c>
      <c r="B172" s="1"/>
      <c r="C172" s="1"/>
      <c r="D172" s="48">
        <f>'All Singles'!E148</f>
        <v>0.01</v>
      </c>
      <c r="E172" s="1"/>
      <c r="G172" s="19"/>
      <c r="H172" s="19"/>
      <c r="I172" s="19"/>
      <c r="J172" s="19"/>
    </row>
    <row r="173" spans="1:10">
      <c r="A173" s="1" t="str">
        <f>'All Singles'!A151</f>
        <v>M40</v>
      </c>
      <c r="B173" s="1" t="str">
        <f>'All Singles'!B151</f>
        <v>A0 IV</v>
      </c>
      <c r="C173" s="1">
        <f>'All Singles'!D151</f>
        <v>412</v>
      </c>
      <c r="D173" s="4">
        <f>'All Singles'!F151</f>
        <v>5.1080586500996006E-2</v>
      </c>
      <c r="E173" s="1"/>
      <c r="G173" s="19"/>
      <c r="H173" s="19"/>
      <c r="I173" s="19"/>
      <c r="J173" s="19"/>
    </row>
    <row r="174" spans="1:10">
      <c r="A174" s="55" t="str">
        <f>'All Singles'!A152</f>
        <v>HD 96227</v>
      </c>
      <c r="B174" s="1"/>
      <c r="C174" s="1"/>
      <c r="D174" s="48">
        <f>'All Singles'!E152</f>
        <v>0.01</v>
      </c>
      <c r="E174" s="1"/>
      <c r="G174" s="19"/>
      <c r="H174" s="19"/>
      <c r="I174" s="19"/>
      <c r="J174" s="19"/>
    </row>
    <row r="175" spans="1:10">
      <c r="A175" s="1" t="str">
        <f>'All Singles'!A153</f>
        <v>M409</v>
      </c>
      <c r="B175" s="1" t="str">
        <f>'All Singles'!B153</f>
        <v>B8</v>
      </c>
      <c r="C175" s="1">
        <f>'All Singles'!D153</f>
        <v>412</v>
      </c>
      <c r="D175" s="4">
        <f>'All Singles'!F153</f>
        <v>0.28638058650099296</v>
      </c>
      <c r="E175" s="1"/>
      <c r="G175" s="19"/>
      <c r="H175" s="19"/>
      <c r="I175" s="19"/>
      <c r="J175" s="19"/>
    </row>
    <row r="176" spans="1:10">
      <c r="A176" s="55" t="str">
        <f>'All Singles'!A154</f>
        <v>HD 96226</v>
      </c>
      <c r="B176" s="1"/>
      <c r="C176" s="1"/>
      <c r="D176" s="48">
        <f>'All Singles'!E154</f>
        <v>0.01</v>
      </c>
      <c r="E176" s="1"/>
      <c r="G176" s="19"/>
      <c r="H176" s="19"/>
      <c r="I176" s="19"/>
      <c r="J176" s="19"/>
    </row>
    <row r="177" spans="1:10">
      <c r="A177" s="1" t="str">
        <f>'All Singles'!A155</f>
        <v>M49</v>
      </c>
      <c r="B177" s="1" t="str">
        <f>'All Singles'!B155</f>
        <v>A0 IV</v>
      </c>
      <c r="C177" s="1">
        <f>'All Singles'!D155</f>
        <v>412</v>
      </c>
      <c r="D177" s="4">
        <f>'All Singles'!F155</f>
        <v>0.46388058650099495</v>
      </c>
      <c r="E177" s="1"/>
      <c r="G177" s="19"/>
      <c r="H177" s="19"/>
      <c r="I177" s="19"/>
      <c r="J177" s="19"/>
    </row>
    <row r="178" spans="1:10">
      <c r="A178" s="55" t="str">
        <f>'All Singles'!A156</f>
        <v>HD 96305</v>
      </c>
      <c r="B178" s="1"/>
      <c r="C178" s="1"/>
      <c r="D178" s="48">
        <f>'All Singles'!E156</f>
        <v>0.01</v>
      </c>
      <c r="E178" s="1"/>
      <c r="G178" s="19"/>
      <c r="H178" s="19"/>
      <c r="I178" s="19"/>
      <c r="J178" s="19"/>
    </row>
    <row r="179" spans="1:10">
      <c r="A179" s="1" t="str">
        <f>'All Singles'!A163</f>
        <v>M89</v>
      </c>
      <c r="B179" s="1" t="str">
        <f>'All Singles'!B163</f>
        <v>A2IV D</v>
      </c>
      <c r="C179" s="1">
        <f>'All Singles'!D163</f>
        <v>412</v>
      </c>
      <c r="D179" s="4">
        <f>'All Singles'!F163</f>
        <v>0.1741805865009951</v>
      </c>
      <c r="E179" s="1"/>
      <c r="G179" s="19"/>
      <c r="H179" s="19"/>
      <c r="I179" s="19"/>
      <c r="J179" s="19"/>
    </row>
    <row r="180" spans="1:10">
      <c r="A180" s="55" t="str">
        <f>'All Singles'!A164</f>
        <v>CPD -58 3102</v>
      </c>
      <c r="B180" s="1"/>
      <c r="C180" s="1"/>
      <c r="D180" s="48">
        <f>'All Singles'!E164</f>
        <v>0.01</v>
      </c>
      <c r="E180" s="1"/>
      <c r="G180" s="19"/>
      <c r="H180" s="19"/>
      <c r="I180" s="19"/>
      <c r="J180" s="19"/>
    </row>
    <row r="181" spans="1:10">
      <c r="A181" s="32" t="str">
        <f>'All Singles'!A228</f>
        <v>M345</v>
      </c>
      <c r="B181" s="32" t="str">
        <f>'All Singles'!B228</f>
        <v>A0IV</v>
      </c>
      <c r="C181" s="32">
        <f>'All Singles'!D228</f>
        <v>412</v>
      </c>
      <c r="D181" s="33">
        <f>'All Singles'!F228</f>
        <v>-0.85261941349900638</v>
      </c>
      <c r="E181" s="32" t="str">
        <f>'All Singles'!G228</f>
        <v>added from binary section</v>
      </c>
      <c r="F181" s="73"/>
      <c r="H181" s="19"/>
      <c r="I181" s="19"/>
      <c r="J181" s="19"/>
    </row>
    <row r="182" spans="1:10">
      <c r="A182" s="70" t="str">
        <f>'All Singles'!A229</f>
        <v>HD 96620</v>
      </c>
      <c r="B182" s="70"/>
      <c r="C182" s="70"/>
      <c r="D182" s="70">
        <f>'All Singles'!E229</f>
        <v>0.01</v>
      </c>
      <c r="E182" s="73"/>
      <c r="F182" s="70"/>
      <c r="G182" s="58"/>
      <c r="H182" s="19"/>
      <c r="I182" s="19"/>
      <c r="J182" s="19"/>
    </row>
    <row r="183" spans="1:10">
      <c r="A183" s="1" t="str">
        <f>'All Singles'!A230</f>
        <v>M361</v>
      </c>
      <c r="B183" s="1" t="str">
        <f>'All Singles'!B230</f>
        <v>A0 IV</v>
      </c>
      <c r="C183" s="1">
        <f>'All Singles'!D230</f>
        <v>412</v>
      </c>
      <c r="D183" s="4">
        <f>'All Singles'!F230</f>
        <v>0.17151391983432518</v>
      </c>
      <c r="E183" s="1"/>
      <c r="G183" s="19"/>
      <c r="H183" s="19"/>
      <c r="I183" s="19"/>
      <c r="J183" s="19"/>
    </row>
    <row r="184" spans="1:10">
      <c r="A184" s="55" t="str">
        <f>'All Singles'!A231</f>
        <v>HD 96653</v>
      </c>
      <c r="B184" s="1"/>
      <c r="C184" s="1"/>
      <c r="D184" s="48">
        <f>'All Singles'!E231</f>
        <v>0.01</v>
      </c>
      <c r="E184" s="1"/>
      <c r="G184" s="19"/>
      <c r="H184" s="19"/>
      <c r="I184" s="19"/>
      <c r="J184" s="19"/>
    </row>
    <row r="185" spans="1:10">
      <c r="A185" s="1" t="str">
        <f>'All Singles'!A232</f>
        <v>M420</v>
      </c>
      <c r="B185" s="1" t="str">
        <f>'All Singles'!B232</f>
        <v>A0 III</v>
      </c>
      <c r="C185" s="1">
        <f>'All Singles'!D232</f>
        <v>412</v>
      </c>
      <c r="D185" s="4">
        <f>'All Singles'!F232</f>
        <v>-3.2986080165674281E-2</v>
      </c>
      <c r="E185" s="1"/>
      <c r="G185" s="19"/>
      <c r="H185" s="19"/>
      <c r="I185" s="19"/>
      <c r="J185" s="19"/>
    </row>
    <row r="186" spans="1:10">
      <c r="A186" s="55" t="str">
        <f>'All Singles'!A233</f>
        <v>HD 96059</v>
      </c>
      <c r="B186" s="1"/>
      <c r="C186" s="1"/>
      <c r="D186" s="48">
        <f>'All Singles'!E233</f>
        <v>0.01</v>
      </c>
      <c r="E186" s="1"/>
      <c r="G186" s="19"/>
      <c r="H186" s="19"/>
      <c r="I186" s="19"/>
      <c r="J186" s="19"/>
    </row>
    <row r="187" spans="1:10">
      <c r="A187" s="1" t="str">
        <f>'All Singles'!A234</f>
        <v>M495</v>
      </c>
      <c r="B187" s="1" t="str">
        <f>'All Singles'!B234</f>
        <v>A0</v>
      </c>
      <c r="C187" s="1">
        <f>'All Singles'!D234</f>
        <v>412</v>
      </c>
      <c r="D187" s="4">
        <f>'All Singles'!F234</f>
        <v>0.30751391983432441</v>
      </c>
      <c r="E187" s="1"/>
      <c r="G187" s="19"/>
      <c r="H187" s="19"/>
      <c r="I187" s="19"/>
      <c r="J187" s="19"/>
    </row>
    <row r="188" spans="1:10">
      <c r="A188" s="55" t="str">
        <f>'All Singles'!A235</f>
        <v>HD 96755</v>
      </c>
      <c r="B188" s="1"/>
      <c r="C188" s="1"/>
      <c r="D188" s="48">
        <f>'All Singles'!E235</f>
        <v>0.01</v>
      </c>
      <c r="E188" s="1"/>
      <c r="G188" s="19"/>
      <c r="H188" s="19"/>
      <c r="I188" s="19"/>
      <c r="J188" s="19"/>
    </row>
    <row r="189" spans="1:10">
      <c r="A189" s="1" t="str">
        <f>'All Singles'!A236</f>
        <v>M586</v>
      </c>
      <c r="B189" s="1" t="str">
        <f>'All Singles'!B236</f>
        <v>A0 V</v>
      </c>
      <c r="C189" s="1">
        <f>'All Singles'!D236</f>
        <v>412</v>
      </c>
      <c r="D189" s="4">
        <f>'All Singles'!F236</f>
        <v>0.23351391983432457</v>
      </c>
      <c r="E189" s="1"/>
      <c r="G189" s="19"/>
      <c r="H189" s="19"/>
      <c r="I189" s="57"/>
      <c r="J189" s="19"/>
    </row>
    <row r="190" spans="1:10">
      <c r="A190" s="55" t="str">
        <f>'All Singles'!A237</f>
        <v>HD 96058</v>
      </c>
      <c r="B190" s="1"/>
      <c r="C190" s="1"/>
      <c r="D190" s="48">
        <f>'All Singles'!E237</f>
        <v>0.01</v>
      </c>
      <c r="E190" s="1"/>
      <c r="G190" s="19"/>
      <c r="H190" s="19"/>
      <c r="I190" s="19"/>
      <c r="J190" s="19"/>
    </row>
    <row r="191" spans="1:10">
      <c r="A191" s="1" t="str">
        <f>'All Singles'!A238</f>
        <v>M623</v>
      </c>
      <c r="B191" s="1" t="str">
        <f>'All Singles'!B238</f>
        <v>F0 III</v>
      </c>
      <c r="C191" s="1">
        <f>'All Singles'!D238</f>
        <v>412</v>
      </c>
      <c r="D191" s="4">
        <f>'All Singles'!F238</f>
        <v>-1.4022860801656742</v>
      </c>
      <c r="E191" s="1"/>
      <c r="G191" s="19"/>
      <c r="H191" s="19"/>
      <c r="I191" s="19"/>
      <c r="J191" s="19"/>
    </row>
    <row r="192" spans="1:10">
      <c r="A192" s="55" t="str">
        <f>'All Singles'!A239</f>
        <v>HD 96898</v>
      </c>
      <c r="B192" s="1"/>
      <c r="C192" s="1"/>
      <c r="D192" s="48">
        <f>'All Singles'!E239</f>
        <v>0.01</v>
      </c>
      <c r="E192" s="1"/>
      <c r="G192" s="19"/>
      <c r="H192" s="19"/>
      <c r="I192" s="19"/>
      <c r="J192" s="19"/>
    </row>
    <row r="193" spans="1:10">
      <c r="A193" s="1" t="str">
        <f>'All Singles'!A240</f>
        <v>M633</v>
      </c>
      <c r="B193" s="1" t="str">
        <f>'All Singles'!B240</f>
        <v>B0 II</v>
      </c>
      <c r="C193" s="1">
        <f>'All Singles'!D240</f>
        <v>412</v>
      </c>
      <c r="D193" s="4">
        <f>'All Singles'!F240</f>
        <v>0.25071391983432356</v>
      </c>
      <c r="E193" s="1"/>
      <c r="G193" s="19"/>
      <c r="H193" s="57"/>
      <c r="I193" s="19"/>
      <c r="J193" s="19"/>
    </row>
    <row r="194" spans="1:10">
      <c r="A194" s="55" t="str">
        <f>'All Singles'!A241</f>
        <v>HD 96895</v>
      </c>
      <c r="B194" s="1"/>
      <c r="C194" s="1"/>
      <c r="D194" s="48">
        <f>'All Singles'!E241</f>
        <v>0.01</v>
      </c>
      <c r="E194" s="1"/>
      <c r="G194" s="19"/>
      <c r="H194" s="19"/>
      <c r="I194" s="19"/>
      <c r="J194" s="19"/>
    </row>
    <row r="195" spans="1:10">
      <c r="A195" s="62" t="s">
        <v>96</v>
      </c>
      <c r="B195" s="62" t="s">
        <v>96</v>
      </c>
      <c r="C195" s="62" t="s">
        <v>96</v>
      </c>
      <c r="D195" s="62" t="s">
        <v>96</v>
      </c>
      <c r="E195" s="62" t="s">
        <v>96</v>
      </c>
      <c r="F195" s="62" t="s">
        <v>96</v>
      </c>
      <c r="G195" s="57"/>
      <c r="H195" s="19"/>
      <c r="I195" s="19"/>
      <c r="J195" s="19"/>
    </row>
    <row r="196" spans="1:10">
      <c r="A196" s="1" t="str">
        <f>'All Singles'!A29</f>
        <v>R40</v>
      </c>
      <c r="B196" s="1" t="str">
        <f>'All Singles'!B29</f>
        <v>B8 V</v>
      </c>
      <c r="C196" s="1">
        <f>'All Singles'!D29</f>
        <v>149</v>
      </c>
      <c r="D196" s="4">
        <f>'All Singles'!F29</f>
        <v>0.69342865793863062</v>
      </c>
      <c r="E196" s="1"/>
      <c r="G196" s="19"/>
      <c r="H196" s="19"/>
      <c r="I196" s="19"/>
      <c r="J196" s="19"/>
    </row>
    <row r="197" spans="1:10">
      <c r="A197" s="55" t="str">
        <f>'All Singles'!A30</f>
        <v>HD 92536</v>
      </c>
      <c r="B197" s="1"/>
      <c r="C197" s="1"/>
      <c r="D197" s="48">
        <f>'All Singles'!E30</f>
        <v>0.01</v>
      </c>
      <c r="E197" s="1"/>
      <c r="G197" s="19"/>
      <c r="H197" s="19"/>
      <c r="I197" s="19"/>
      <c r="J197" s="19"/>
    </row>
    <row r="198" spans="1:10">
      <c r="A198" s="1" t="str">
        <f>'All Singles'!A31</f>
        <v>R47</v>
      </c>
      <c r="B198" s="1" t="str">
        <f>'All Singles'!B31</f>
        <v>B8 III</v>
      </c>
      <c r="C198" s="1">
        <f>'All Singles'!D31</f>
        <v>149</v>
      </c>
      <c r="D198" s="4">
        <f>'All Singles'!F31</f>
        <v>-1.8970380087280394</v>
      </c>
      <c r="E198" s="1"/>
      <c r="G198" s="19"/>
      <c r="H198" s="19"/>
      <c r="I198" s="19"/>
      <c r="J198" s="19"/>
    </row>
    <row r="199" spans="1:10">
      <c r="A199" s="55" t="str">
        <f>'All Singles'!A32</f>
        <v>HD 92664</v>
      </c>
      <c r="B199" s="1"/>
      <c r="C199" s="1"/>
      <c r="D199" s="48">
        <f>'All Singles'!E32</f>
        <v>0.01</v>
      </c>
      <c r="E199" s="1"/>
      <c r="G199" s="19"/>
      <c r="H199" s="19"/>
      <c r="I199" s="19"/>
      <c r="J199" s="19"/>
    </row>
    <row r="200" spans="1:10">
      <c r="A200" s="1" t="str">
        <f>'All Singles'!A33</f>
        <v>R51</v>
      </c>
      <c r="B200" s="1" t="str">
        <f>'All Singles'!B33</f>
        <v>B9.5 V</v>
      </c>
      <c r="C200" s="1">
        <f>'All Singles'!D33</f>
        <v>149</v>
      </c>
      <c r="D200" s="4">
        <f>'All Singles'!F33</f>
        <v>-1.3010380087280389</v>
      </c>
      <c r="E200" s="1"/>
      <c r="G200" s="19"/>
      <c r="H200" s="19"/>
      <c r="I200" s="19"/>
      <c r="J200" s="19"/>
    </row>
    <row r="201" spans="1:10">
      <c r="A201" s="55" t="str">
        <f>'All Singles'!A34</f>
        <v>HD 92715</v>
      </c>
      <c r="B201" s="1"/>
      <c r="C201" s="1"/>
      <c r="D201" s="48">
        <f>'All Singles'!E34</f>
        <v>0.01</v>
      </c>
      <c r="E201" s="1"/>
      <c r="G201" s="19"/>
      <c r="H201" s="19"/>
      <c r="I201" s="19"/>
      <c r="J201" s="19"/>
    </row>
    <row r="202" spans="1:10">
      <c r="A202" s="1" t="str">
        <f>'All Singles'!A35</f>
        <v>R65</v>
      </c>
      <c r="B202" s="1" t="str">
        <f>'All Singles'!B35</f>
        <v>B3 V</v>
      </c>
      <c r="C202" s="1">
        <f>'All Singles'!D35</f>
        <v>149</v>
      </c>
      <c r="D202" s="4">
        <f>'All Singles'!F35</f>
        <v>-0.65887134206136899</v>
      </c>
      <c r="E202" s="1"/>
      <c r="G202" s="19"/>
      <c r="H202" s="19"/>
      <c r="I202" s="19"/>
      <c r="J202" s="19"/>
    </row>
    <row r="203" spans="1:10">
      <c r="A203" s="55" t="str">
        <f>'All Singles'!A36</f>
        <v>HD 93194</v>
      </c>
      <c r="B203" s="1"/>
      <c r="C203" s="1"/>
      <c r="D203" s="48">
        <f>'All Singles'!E36</f>
        <v>0.01</v>
      </c>
      <c r="E203" s="1"/>
      <c r="G203" s="19"/>
      <c r="H203" s="19"/>
      <c r="I203" s="19"/>
      <c r="J203" s="19"/>
    </row>
    <row r="204" spans="1:10">
      <c r="A204" s="1" t="str">
        <f>'All Singles'!A37</f>
        <v>W12</v>
      </c>
      <c r="B204" s="1" t="str">
        <f>'All Singles'!B37</f>
        <v>B9 V</v>
      </c>
      <c r="C204" s="1">
        <f>'All Singles'!D37</f>
        <v>149</v>
      </c>
      <c r="D204" s="4">
        <f>'All Singles'!F37</f>
        <v>1.0082286579386306</v>
      </c>
      <c r="E204" s="1"/>
      <c r="G204" s="19"/>
      <c r="H204" s="19"/>
      <c r="I204" s="19"/>
      <c r="J204" s="19"/>
    </row>
    <row r="205" spans="1:10">
      <c r="A205" s="55" t="str">
        <f>'All Singles'!A38</f>
        <v>HD 92783</v>
      </c>
      <c r="B205" s="1"/>
      <c r="C205" s="1"/>
      <c r="D205" s="48">
        <f>'All Singles'!E38</f>
        <v>0.01</v>
      </c>
      <c r="E205" s="1"/>
      <c r="G205" s="19"/>
      <c r="H205" s="19"/>
      <c r="I205" s="19"/>
      <c r="J205" s="19"/>
    </row>
    <row r="206" spans="1:10">
      <c r="A206" s="1" t="str">
        <f>'All Singles'!A39</f>
        <v>W15</v>
      </c>
      <c r="B206" s="1" t="str">
        <f>'All Singles'!B39</f>
        <v>B3 V</v>
      </c>
      <c r="C206" s="1">
        <f>'All Singles'!D39</f>
        <v>149</v>
      </c>
      <c r="D206" s="4">
        <f>'All Singles'!F39</f>
        <v>-0.62107134206136916</v>
      </c>
      <c r="E206" s="1"/>
      <c r="G206" s="19"/>
      <c r="H206" s="19"/>
      <c r="I206" s="19"/>
      <c r="J206" s="19"/>
    </row>
    <row r="207" spans="1:10">
      <c r="A207" s="55" t="str">
        <f>'All Singles'!A40</f>
        <v>HD 92938</v>
      </c>
      <c r="B207" s="1"/>
      <c r="C207" s="1"/>
      <c r="D207" s="48">
        <f>'All Singles'!E40</f>
        <v>0.01</v>
      </c>
      <c r="E207" s="1"/>
      <c r="G207" s="19"/>
      <c r="H207" s="19"/>
      <c r="I207" s="19"/>
      <c r="J207" s="19"/>
    </row>
    <row r="208" spans="1:10">
      <c r="A208" s="1" t="str">
        <f>'All Singles'!A41</f>
        <v>W16</v>
      </c>
      <c r="B208" s="1" t="str">
        <f>'All Singles'!B41</f>
        <v>B9.5 V</v>
      </c>
      <c r="C208" s="1">
        <f>'All Singles'!D41</f>
        <v>149</v>
      </c>
      <c r="D208" s="4">
        <f>'All Singles'!F41</f>
        <v>1.4563286579386308</v>
      </c>
      <c r="E208" s="1"/>
      <c r="G208" s="19"/>
      <c r="H208" s="19"/>
      <c r="I208" s="19"/>
      <c r="J208" s="19"/>
    </row>
    <row r="209" spans="1:10">
      <c r="A209" s="55" t="str">
        <f>'All Singles'!A42</f>
        <v>HD 92966</v>
      </c>
      <c r="B209" s="1"/>
      <c r="C209" s="1"/>
      <c r="D209" s="48">
        <f>'All Singles'!E42</f>
        <v>0.01</v>
      </c>
      <c r="E209" s="1"/>
      <c r="G209" s="19"/>
      <c r="H209" s="19"/>
      <c r="I209" s="19"/>
      <c r="J209" s="19"/>
    </row>
    <row r="210" spans="1:10">
      <c r="A210" s="1" t="str">
        <f>'All Singles'!A43</f>
        <v>W17</v>
      </c>
      <c r="B210" s="1" t="str">
        <f>'All Singles'!B43</f>
        <v>A0.5 V</v>
      </c>
      <c r="C210" s="1">
        <f>'All Singles'!D43</f>
        <v>149</v>
      </c>
      <c r="D210" s="4">
        <f>'All Singles'!F43</f>
        <v>1.7005286579386309</v>
      </c>
      <c r="E210" s="1"/>
      <c r="G210" s="19"/>
      <c r="H210" s="19"/>
      <c r="I210" s="19"/>
      <c r="J210" s="19"/>
    </row>
    <row r="211" spans="1:10">
      <c r="A211" s="55" t="str">
        <f>'All Singles'!A44</f>
        <v>HD 92989</v>
      </c>
      <c r="B211" s="1"/>
      <c r="C211" s="1"/>
      <c r="D211" s="48">
        <f>'All Singles'!E44</f>
        <v>0.01</v>
      </c>
      <c r="E211" s="1"/>
      <c r="G211" s="19"/>
      <c r="H211" s="19"/>
      <c r="I211" s="19"/>
      <c r="J211" s="19"/>
    </row>
    <row r="212" spans="1:10">
      <c r="A212" s="1" t="str">
        <f>'All Singles'!A46</f>
        <v>B10</v>
      </c>
      <c r="B212" s="1" t="str">
        <f>'All Singles'!B46</f>
        <v>B8 II</v>
      </c>
      <c r="C212" s="1">
        <f>'All Singles'!D46</f>
        <v>149</v>
      </c>
      <c r="D212" s="4">
        <f>'All Singles'!F46</f>
        <v>-0.14326467539470222</v>
      </c>
      <c r="E212" s="1"/>
      <c r="G212" s="19"/>
      <c r="H212" s="19"/>
      <c r="I212" s="19"/>
      <c r="J212" s="19"/>
    </row>
    <row r="213" spans="1:10">
      <c r="A213" s="55" t="str">
        <f>'All Singles'!A47</f>
        <v>HD 91959</v>
      </c>
      <c r="B213" s="1"/>
      <c r="C213" s="1"/>
      <c r="D213" s="48">
        <f>'All Singles'!E47</f>
        <v>0.01</v>
      </c>
      <c r="E213" s="1"/>
      <c r="G213" s="19"/>
      <c r="H213" s="19"/>
      <c r="I213" s="19"/>
      <c r="J213" s="19"/>
    </row>
    <row r="214" spans="1:10">
      <c r="A214" s="1" t="str">
        <f>'All Singles'!A48</f>
        <v>B14</v>
      </c>
      <c r="B214" s="1" t="str">
        <f>'All Singles'!B48</f>
        <v>G8 III</v>
      </c>
      <c r="C214" s="1">
        <f>'All Singles'!D48</f>
        <v>149</v>
      </c>
      <c r="D214" s="4">
        <f>'All Singles'!F48</f>
        <v>7.1668657938630531E-2</v>
      </c>
      <c r="E214" s="1"/>
      <c r="G214" s="19"/>
      <c r="H214" s="19"/>
      <c r="I214" s="19"/>
      <c r="J214" s="19"/>
    </row>
    <row r="215" spans="1:10">
      <c r="A215" s="55" t="str">
        <f>'All Singles'!A49</f>
        <v>HD 92175</v>
      </c>
      <c r="B215" s="1"/>
      <c r="C215" s="1"/>
      <c r="D215" s="48">
        <f>'All Singles'!E49</f>
        <v>0.01</v>
      </c>
      <c r="E215" s="1"/>
      <c r="G215" s="19"/>
      <c r="H215" s="19"/>
      <c r="I215" s="19"/>
      <c r="J215" s="19"/>
    </row>
    <row r="216" spans="1:10">
      <c r="A216" s="1" t="str">
        <f>'All Singles'!A50</f>
        <v>B36</v>
      </c>
      <c r="B216" s="1" t="str">
        <f>'All Singles'!B50</f>
        <v>A1 IV</v>
      </c>
      <c r="C216" s="1">
        <f>'All Singles'!D50</f>
        <v>149</v>
      </c>
      <c r="D216" s="4">
        <f>'All Singles'!F50</f>
        <v>2.3457686579386312</v>
      </c>
      <c r="E216" s="1"/>
      <c r="G216" s="19"/>
      <c r="H216" s="19"/>
      <c r="I216" s="19"/>
      <c r="J216" s="19"/>
    </row>
    <row r="217" spans="1:10">
      <c r="A217" s="55" t="str">
        <f>'All Singles'!A51</f>
        <v>HD 93012</v>
      </c>
      <c r="B217" s="1"/>
      <c r="C217" s="1"/>
      <c r="D217" s="48">
        <f>'All Singles'!E51</f>
        <v>0.01</v>
      </c>
      <c r="E217" s="1"/>
      <c r="G217" s="19"/>
      <c r="H217" s="19"/>
      <c r="I217" s="19"/>
      <c r="J217" s="19"/>
    </row>
    <row r="218" spans="1:10">
      <c r="A218" s="1" t="str">
        <f>'All Singles'!A52</f>
        <v>B46</v>
      </c>
      <c r="B218" s="1" t="str">
        <f>'All Singles'!B52</f>
        <v>K4</v>
      </c>
      <c r="C218" s="1">
        <f>'All Singles'!D52</f>
        <v>149</v>
      </c>
      <c r="D218" s="4">
        <f>'All Singles'!F52</f>
        <v>-0.88453134206136941</v>
      </c>
      <c r="E218" s="1"/>
      <c r="G218" s="19"/>
      <c r="H218" s="19"/>
      <c r="I218" s="19"/>
      <c r="J218" s="19"/>
    </row>
    <row r="219" spans="1:10">
      <c r="A219" s="55" t="str">
        <f>'All Singles'!A53</f>
        <v>HD 93505</v>
      </c>
      <c r="B219" s="1"/>
      <c r="C219" s="1"/>
      <c r="D219" s="48">
        <f>'All Singles'!E53</f>
        <v>0.01</v>
      </c>
      <c r="E219" s="1"/>
      <c r="G219" s="19"/>
      <c r="H219" s="19"/>
      <c r="I219" s="19"/>
      <c r="J219" s="19"/>
    </row>
    <row r="220" spans="1:10">
      <c r="A220" s="1" t="str">
        <f>'All Singles'!A54</f>
        <v>B5</v>
      </c>
      <c r="B220" s="1" t="str">
        <f>'All Singles'!B54</f>
        <v>A1 V</v>
      </c>
      <c r="C220" s="1">
        <f>'All Singles'!D54</f>
        <v>149</v>
      </c>
      <c r="D220" s="4">
        <f>'All Singles'!F54</f>
        <v>2.0773686579386306</v>
      </c>
      <c r="E220" s="1"/>
      <c r="G220" s="19"/>
      <c r="H220" s="19"/>
      <c r="I220" s="19"/>
      <c r="J220" s="19"/>
    </row>
    <row r="221" spans="1:10">
      <c r="A221" s="55" t="str">
        <f>'All Singles'!A55</f>
        <v>HD 91839</v>
      </c>
      <c r="B221" s="1"/>
      <c r="C221" s="1"/>
      <c r="D221" s="48">
        <f>'All Singles'!E55</f>
        <v>0.01</v>
      </c>
      <c r="E221" s="1"/>
      <c r="G221" s="19"/>
      <c r="H221" s="19"/>
      <c r="I221" s="19"/>
      <c r="J221" s="19"/>
    </row>
    <row r="222" spans="1:10">
      <c r="A222" s="1" t="str">
        <f>'All Singles'!A72</f>
        <v>R7</v>
      </c>
      <c r="B222" s="32" t="str">
        <f>'All Singles'!B72</f>
        <v>???</v>
      </c>
      <c r="C222" s="1">
        <f>'All Singles'!D72</f>
        <v>149</v>
      </c>
      <c r="D222" s="4">
        <f>'All Singles'!F72</f>
        <v>2.3603686579386309</v>
      </c>
      <c r="E222" s="1"/>
      <c r="G222" s="19"/>
      <c r="H222" s="19"/>
      <c r="I222" s="19"/>
      <c r="J222" s="19"/>
    </row>
    <row r="223" spans="1:10">
      <c r="A223" s="55" t="str">
        <f>'All Singles'!A73</f>
        <v>GSC 08960-01942</v>
      </c>
      <c r="B223" s="1"/>
      <c r="C223" s="1"/>
      <c r="D223" s="48">
        <f>'All Singles'!E73</f>
        <v>0.01</v>
      </c>
      <c r="E223" s="1"/>
      <c r="G223" s="19"/>
      <c r="H223" s="19"/>
      <c r="I223" s="19"/>
      <c r="J223" s="19"/>
    </row>
    <row r="224" spans="1:10">
      <c r="A224" s="1" t="str">
        <f>'All Singles'!A74</f>
        <v>R79</v>
      </c>
      <c r="B224" s="1" t="str">
        <f>'All Singles'!B74</f>
        <v>F2 V</v>
      </c>
      <c r="C224" s="1">
        <f>'All Singles'!D74</f>
        <v>149</v>
      </c>
      <c r="D224" s="4">
        <f>'All Singles'!F74</f>
        <v>2.1268686579386298</v>
      </c>
      <c r="E224" s="1"/>
      <c r="G224" s="19"/>
      <c r="H224" s="19"/>
      <c r="I224" s="19"/>
      <c r="J224" s="19"/>
    </row>
    <row r="225" spans="1:10">
      <c r="A225" s="55" t="str">
        <f>'All Singles'!A75</f>
        <v>HD 93405</v>
      </c>
      <c r="B225" s="1"/>
      <c r="C225" s="1"/>
      <c r="D225" s="48">
        <f>'All Singles'!E75</f>
        <v>0.01</v>
      </c>
      <c r="E225" s="1"/>
      <c r="G225" s="19"/>
      <c r="H225" s="19"/>
      <c r="I225" s="19"/>
      <c r="J225" s="19"/>
    </row>
    <row r="226" spans="1:10">
      <c r="A226" s="1" t="str">
        <f>'All Singles'!A76</f>
        <v>W28</v>
      </c>
      <c r="B226" s="1" t="str">
        <f>'All Singles'!B76</f>
        <v>F7 V</v>
      </c>
      <c r="C226" s="1">
        <f>'All Singles'!D76</f>
        <v>149</v>
      </c>
      <c r="D226" s="4">
        <f>'All Singles'!F76</f>
        <v>1.1926686579386301</v>
      </c>
      <c r="E226" s="1"/>
      <c r="G226" s="19"/>
      <c r="H226" s="19"/>
      <c r="I226" s="19"/>
      <c r="J226" s="19"/>
    </row>
    <row r="227" spans="1:10">
      <c r="A227" s="55" t="str">
        <f>'All Singles'!A77</f>
        <v>HD 93600</v>
      </c>
      <c r="B227" s="1"/>
      <c r="C227" s="1"/>
      <c r="D227" s="48">
        <f>'All Singles'!E77</f>
        <v>0.01</v>
      </c>
      <c r="E227" s="1"/>
      <c r="G227" s="19"/>
      <c r="H227" s="19"/>
      <c r="I227" s="19"/>
      <c r="J227" s="19"/>
    </row>
    <row r="228" spans="1:10">
      <c r="A228" s="1" t="str">
        <f>'All Singles'!A78</f>
        <v>W29</v>
      </c>
      <c r="B228" s="1" t="str">
        <f>'All Singles'!B78</f>
        <v>B4 V</v>
      </c>
      <c r="C228" s="1">
        <f>'All Singles'!D78</f>
        <v>149</v>
      </c>
      <c r="D228" s="4">
        <f>'All Singles'!F78</f>
        <v>-0.58113134206136952</v>
      </c>
      <c r="E228" s="1"/>
      <c r="G228" s="19"/>
      <c r="H228" s="19"/>
      <c r="I228" s="19"/>
      <c r="J228" s="19"/>
    </row>
    <row r="229" spans="1:10">
      <c r="A229" s="55" t="str">
        <f>'All Singles'!A79</f>
        <v>HD 93607</v>
      </c>
      <c r="B229" s="1"/>
      <c r="C229" s="1"/>
      <c r="D229" s="48">
        <f>'All Singles'!E79</f>
        <v>0.01</v>
      </c>
      <c r="E229" s="1"/>
      <c r="G229" s="19"/>
      <c r="H229" s="19"/>
      <c r="I229" s="19"/>
      <c r="J229" s="19"/>
    </row>
    <row r="230" spans="1:10">
      <c r="A230" s="1" t="str">
        <f>'All Singles'!A80</f>
        <v>W41</v>
      </c>
      <c r="B230" s="1" t="str">
        <f>'All Singles'!B80</f>
        <v>G5</v>
      </c>
      <c r="C230" s="1">
        <f>'All Singles'!D80</f>
        <v>149</v>
      </c>
      <c r="D230" s="4">
        <f>'All Singles'!F80</f>
        <v>1.8187686579386302</v>
      </c>
      <c r="E230" s="1"/>
      <c r="G230" s="19"/>
      <c r="H230" s="19"/>
      <c r="I230" s="19"/>
      <c r="J230" s="19"/>
    </row>
    <row r="231" spans="1:10">
      <c r="A231" s="55" t="str">
        <f>'All Singles'!A81</f>
        <v>HD 307842</v>
      </c>
      <c r="B231" s="1"/>
      <c r="C231" s="1"/>
      <c r="D231" s="48">
        <f>'All Singles'!E81</f>
        <v>0.01</v>
      </c>
      <c r="E231" s="1"/>
      <c r="G231" s="19"/>
      <c r="H231" s="19"/>
      <c r="I231" s="19"/>
      <c r="J231" s="19"/>
    </row>
    <row r="232" spans="1:10">
      <c r="A232" s="1" t="str">
        <f>'All Singles'!A82</f>
        <v>W5</v>
      </c>
      <c r="B232" s="1" t="str">
        <f>'All Singles'!B82</f>
        <v>A5 V</v>
      </c>
      <c r="C232" s="1">
        <f>'All Singles'!D82</f>
        <v>149</v>
      </c>
      <c r="D232" s="4">
        <f>'All Singles'!F82</f>
        <v>1.8711686579386297</v>
      </c>
      <c r="E232" s="1"/>
      <c r="G232" s="19"/>
      <c r="H232" s="19"/>
      <c r="I232" s="19"/>
      <c r="J232" s="19"/>
    </row>
    <row r="233" spans="1:10">
      <c r="A233" s="55" t="str">
        <f>'All Singles'!A83</f>
        <v>HD 92535</v>
      </c>
      <c r="B233" s="1"/>
      <c r="C233" s="1"/>
      <c r="D233" s="48">
        <f>'All Singles'!E83</f>
        <v>0.01</v>
      </c>
      <c r="E233" s="1"/>
      <c r="G233" s="19"/>
      <c r="H233" s="19"/>
      <c r="I233" s="19"/>
      <c r="J233" s="19"/>
    </row>
    <row r="234" spans="1:10">
      <c r="A234" s="1" t="str">
        <f>'All Singles'!A84</f>
        <v>W62</v>
      </c>
      <c r="B234" s="1" t="str">
        <f>'All Singles'!B84</f>
        <v>A3 IV</v>
      </c>
      <c r="C234" s="1">
        <f>'All Singles'!D84</f>
        <v>149</v>
      </c>
      <c r="D234" s="4">
        <f>'All Singles'!F84</f>
        <v>1.9653686579386305</v>
      </c>
      <c r="E234" s="1"/>
      <c r="G234" s="19"/>
      <c r="H234" s="19"/>
      <c r="I234" s="19"/>
      <c r="J234" s="19"/>
    </row>
    <row r="235" spans="1:10">
      <c r="A235" s="55" t="str">
        <f>'All Singles'!A85</f>
        <v>HD 93874</v>
      </c>
      <c r="B235" s="1"/>
      <c r="C235" s="1"/>
      <c r="D235" s="48">
        <f>'All Singles'!E85</f>
        <v>0.01</v>
      </c>
      <c r="E235" s="1"/>
      <c r="G235" s="19"/>
      <c r="H235" s="19"/>
      <c r="I235" s="19"/>
      <c r="J235" s="19"/>
    </row>
    <row r="236" spans="1:10">
      <c r="A236" s="1" t="str">
        <f>'All Singles'!A86</f>
        <v>W63</v>
      </c>
      <c r="B236" s="1" t="str">
        <f>'All Singles'!B86</f>
        <v>F5 IV</v>
      </c>
      <c r="C236" s="1">
        <f>'All Singles'!D86</f>
        <v>149</v>
      </c>
      <c r="D236" s="4">
        <f>'All Singles'!F86</f>
        <v>1.9101686579386303</v>
      </c>
      <c r="E236" s="1"/>
      <c r="G236" s="19"/>
      <c r="H236" s="19"/>
      <c r="I236" s="19"/>
      <c r="J236" s="19"/>
    </row>
    <row r="237" spans="1:10">
      <c r="A237" s="55" t="str">
        <f>'All Singles'!A87</f>
        <v>HD 93892</v>
      </c>
      <c r="B237" s="1"/>
      <c r="C237" s="1"/>
      <c r="D237" s="48">
        <f>'All Singles'!E87</f>
        <v>0.01</v>
      </c>
      <c r="E237" s="1"/>
      <c r="G237" s="19"/>
      <c r="H237" s="19"/>
      <c r="I237" s="19"/>
      <c r="J237" s="19"/>
    </row>
    <row r="238" spans="1:10">
      <c r="A238" s="1" t="str">
        <f>'All Singles'!A88</f>
        <v>W7</v>
      </c>
      <c r="B238" s="1" t="str">
        <f>'All Singles'!B88</f>
        <v>A7</v>
      </c>
      <c r="C238" s="1">
        <f>'All Singles'!D88</f>
        <v>149</v>
      </c>
      <c r="D238" s="4">
        <f>'All Singles'!F88</f>
        <v>1.6959686579386304</v>
      </c>
      <c r="E238" s="1"/>
      <c r="G238" s="19"/>
      <c r="H238" s="19"/>
      <c r="I238" s="19"/>
      <c r="J238" s="19"/>
    </row>
    <row r="239" spans="1:10">
      <c r="A239" s="55" t="str">
        <f>'All Singles'!A89</f>
        <v>HD 92568</v>
      </c>
      <c r="B239" s="1"/>
      <c r="C239" s="1"/>
      <c r="D239" s="48">
        <f>'All Singles'!E89</f>
        <v>0.01</v>
      </c>
      <c r="E239" s="1"/>
      <c r="G239" s="19"/>
      <c r="H239" s="19"/>
      <c r="I239" s="19"/>
      <c r="J239" s="19"/>
    </row>
    <row r="240" spans="1:10">
      <c r="A240" s="1" t="str">
        <f>'All Singles'!A90</f>
        <v>W9</v>
      </c>
      <c r="B240" s="1" t="str">
        <f>'All Singles'!B90</f>
        <v>F6/F7IV/V</v>
      </c>
      <c r="C240" s="1">
        <f>'All Singles'!D90</f>
        <v>149</v>
      </c>
      <c r="D240" s="4">
        <f>'All Singles'!F90</f>
        <v>2.4500686579386315</v>
      </c>
      <c r="E240" s="1"/>
      <c r="G240" s="19"/>
      <c r="H240" s="19"/>
      <c r="I240" s="19"/>
      <c r="J240" s="19"/>
    </row>
    <row r="241" spans="1:10">
      <c r="A241" s="55" t="str">
        <f>'All Singles'!A91</f>
        <v>HD 92570</v>
      </c>
      <c r="B241" s="1"/>
      <c r="C241" s="1"/>
      <c r="D241" s="48">
        <f>'All Singles'!E91</f>
        <v>0.01</v>
      </c>
      <c r="E241" s="1"/>
      <c r="G241" s="19"/>
      <c r="H241" s="19"/>
      <c r="I241" s="19"/>
      <c r="J241" s="19"/>
    </row>
    <row r="242" spans="1:10">
      <c r="A242" s="32" t="str">
        <f>'All Singles'!A92</f>
        <v>R41</v>
      </c>
      <c r="B242" s="32" t="str">
        <f>'All Singles'!B92</f>
        <v>B8.5 V</v>
      </c>
      <c r="C242" s="32">
        <f>'All Singles'!D92</f>
        <v>149</v>
      </c>
      <c r="D242" s="33">
        <f>'All Singles'!F92</f>
        <v>2.4550686579386323</v>
      </c>
      <c r="E242" s="1"/>
      <c r="G242" s="19"/>
      <c r="H242" s="19"/>
      <c r="I242" s="19"/>
      <c r="J242" s="19"/>
    </row>
    <row r="243" spans="1:10">
      <c r="A243" s="70" t="str">
        <f>'All Singles'!A93</f>
        <v>HD 92570</v>
      </c>
      <c r="B243" s="32"/>
      <c r="C243" s="32"/>
      <c r="D243" s="64">
        <f>'All Singles'!E93</f>
        <v>0.01</v>
      </c>
      <c r="E243" s="1"/>
      <c r="G243" s="19"/>
      <c r="H243" s="19"/>
      <c r="I243" s="19"/>
      <c r="J243" s="19"/>
    </row>
    <row r="244" spans="1:10">
      <c r="G244" s="19"/>
      <c r="H244" s="19"/>
    </row>
    <row r="245" spans="1:10">
      <c r="G245" s="19"/>
      <c r="H245" s="19"/>
    </row>
    <row r="246" spans="1:10">
      <c r="G246" s="19"/>
      <c r="H246" s="19"/>
    </row>
    <row r="247" spans="1:10">
      <c r="G247" s="19"/>
      <c r="H247" s="19"/>
    </row>
    <row r="248" spans="1:10">
      <c r="G248" s="19"/>
    </row>
    <row r="249" spans="1:10">
      <c r="G249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14"/>
  <sheetViews>
    <sheetView workbookViewId="0">
      <selection activeCell="L6" sqref="L6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2.83203125" customWidth="1"/>
    <col min="12" max="12" width="8.1640625" customWidth="1"/>
    <col min="13" max="13" width="1.5" customWidth="1"/>
    <col min="14" max="14" width="13.1640625" customWidth="1"/>
    <col min="16" max="16" width="12.5" customWidth="1"/>
    <col min="17" max="17" width="11.1640625" customWidth="1"/>
    <col min="18" max="18" width="13.6640625" customWidth="1"/>
    <col min="19" max="19" width="12.33203125" customWidth="1"/>
    <col min="20" max="20" width="1.33203125" customWidth="1"/>
    <col min="21" max="21" width="47.83203125" customWidth="1"/>
    <col min="22" max="22" width="4.83203125" customWidth="1"/>
  </cols>
  <sheetData>
    <row r="1" spans="1:21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15"/>
      <c r="N1" s="24" t="s">
        <v>132</v>
      </c>
      <c r="O1" s="24" t="s">
        <v>131</v>
      </c>
      <c r="P1" s="24" t="s">
        <v>133</v>
      </c>
      <c r="Q1" s="24" t="s">
        <v>134</v>
      </c>
      <c r="R1" s="24" t="s">
        <v>135</v>
      </c>
      <c r="S1" s="24" t="s">
        <v>136</v>
      </c>
      <c r="T1" s="15"/>
      <c r="U1" s="24" t="s">
        <v>138</v>
      </c>
    </row>
    <row r="2" spans="1:21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 t="shared" ref="I2:I12" si="0">(F2^2+G2^2+H2^2)^0.5</f>
        <v>144.96299527810538</v>
      </c>
      <c r="J2" s="1">
        <v>7.88</v>
      </c>
      <c r="K2" s="4">
        <f t="shared" ref="K2:K12" si="1">10^J2/10^6</f>
        <v>75.857757502918602</v>
      </c>
      <c r="L2" s="4">
        <v>0.01</v>
      </c>
      <c r="M2" s="15"/>
      <c r="N2" s="4">
        <f t="shared" ref="N2:N12" si="2">I2-B2</f>
        <v>-30.037004721894618</v>
      </c>
      <c r="O2" s="28">
        <f t="shared" ref="O2:O12" si="3">ABS(N2/B2)*100</f>
        <v>17.164002698225499</v>
      </c>
      <c r="P2" s="4">
        <f t="shared" ref="P2:P12" si="4">K2-C2</f>
        <v>30.857757502918602</v>
      </c>
      <c r="Q2" s="4">
        <f t="shared" ref="Q2:Q12" si="5">ABS(P2/K2)*100</f>
        <v>40.678446764961855</v>
      </c>
      <c r="R2" s="4">
        <f t="shared" ref="R2:R12" si="6">L2-D2</f>
        <v>2E-3</v>
      </c>
      <c r="S2" s="4">
        <f>ABS(R2/L2)*100</f>
        <v>20</v>
      </c>
      <c r="T2" s="15"/>
      <c r="U2" s="1" t="s">
        <v>139</v>
      </c>
    </row>
    <row r="3" spans="1:21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15"/>
      <c r="N3" s="4"/>
      <c r="O3" s="28"/>
      <c r="P3" s="4"/>
      <c r="Q3" s="4"/>
      <c r="R3" s="4"/>
      <c r="S3" s="4"/>
      <c r="T3" s="15"/>
      <c r="U3" s="1"/>
    </row>
    <row r="4" spans="1:21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 t="shared" si="0"/>
        <v>270.23110479735675</v>
      </c>
      <c r="J4" s="1">
        <v>8.2200000000000006</v>
      </c>
      <c r="K4" s="4">
        <f t="shared" si="1"/>
        <v>165.95869074375659</v>
      </c>
      <c r="L4" s="4">
        <v>0.06</v>
      </c>
      <c r="M4" s="15"/>
      <c r="N4" s="4">
        <f t="shared" si="2"/>
        <v>-29.76889520264325</v>
      </c>
      <c r="O4" s="28">
        <f t="shared" si="3"/>
        <v>9.9229650675477501</v>
      </c>
      <c r="P4" s="4">
        <f t="shared" si="4"/>
        <v>-134.04130925624341</v>
      </c>
      <c r="Q4" s="4">
        <f t="shared" si="5"/>
        <v>80.767875822306749</v>
      </c>
      <c r="R4" s="4">
        <f t="shared" si="6"/>
        <v>-4.2999999999999997E-2</v>
      </c>
      <c r="S4" s="4">
        <f>ABS(R4/L4)*100</f>
        <v>71.666666666666671</v>
      </c>
      <c r="T4" s="15"/>
      <c r="U4" s="1" t="s">
        <v>140</v>
      </c>
    </row>
    <row r="5" spans="1:21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15"/>
      <c r="N5" s="4"/>
      <c r="O5" s="28"/>
      <c r="P5" s="4"/>
      <c r="Q5" s="4"/>
      <c r="R5" s="4"/>
      <c r="S5" s="4"/>
      <c r="T5" s="15"/>
      <c r="U5" s="1"/>
    </row>
    <row r="6" spans="1:21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 t="shared" si="0"/>
        <v>183.50956378347152</v>
      </c>
      <c r="J6" s="1">
        <v>7.76</v>
      </c>
      <c r="K6" s="4">
        <f t="shared" si="1"/>
        <v>57.543993733715723</v>
      </c>
      <c r="L6" s="33">
        <v>0</v>
      </c>
      <c r="M6" s="15"/>
      <c r="N6" s="4">
        <f t="shared" si="2"/>
        <v>-116.49043621652848</v>
      </c>
      <c r="O6" s="28">
        <f t="shared" si="3"/>
        <v>38.830145405509491</v>
      </c>
      <c r="P6" s="4">
        <f t="shared" si="4"/>
        <v>12.543993733715723</v>
      </c>
      <c r="Q6" s="4">
        <f t="shared" si="5"/>
        <v>21.798962706278143</v>
      </c>
      <c r="R6" s="4">
        <f t="shared" si="6"/>
        <v>-5.5E-2</v>
      </c>
      <c r="S6" s="4" t="s">
        <v>51</v>
      </c>
      <c r="T6" s="15"/>
      <c r="U6" s="1" t="s">
        <v>137</v>
      </c>
    </row>
    <row r="7" spans="1:21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15"/>
      <c r="N7" s="4"/>
      <c r="O7" s="28"/>
      <c r="P7" s="4"/>
      <c r="Q7" s="4"/>
      <c r="R7" s="4"/>
      <c r="S7" s="4"/>
      <c r="T7" s="15"/>
      <c r="U7" s="1"/>
    </row>
    <row r="8" spans="1:21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 t="shared" si="0"/>
        <v>342.46989648726787</v>
      </c>
      <c r="J8" s="1">
        <v>8.08</v>
      </c>
      <c r="K8" s="4">
        <f t="shared" si="1"/>
        <v>120.2264434617414</v>
      </c>
      <c r="L8" s="4">
        <v>0.12</v>
      </c>
      <c r="M8" s="15"/>
      <c r="N8" s="4">
        <f t="shared" si="2"/>
        <v>-67.530103512732126</v>
      </c>
      <c r="O8" s="28">
        <f t="shared" si="3"/>
        <v>16.470756954324909</v>
      </c>
      <c r="P8" s="4">
        <f t="shared" si="4"/>
        <v>10.226443461741397</v>
      </c>
      <c r="Q8" s="4">
        <f t="shared" si="5"/>
        <v>8.5059851787062701</v>
      </c>
      <c r="R8" s="4">
        <f t="shared" si="6"/>
        <v>1.8999999999999989E-2</v>
      </c>
      <c r="S8" s="4">
        <f>ABS(R8/L8)*100</f>
        <v>15.833333333333325</v>
      </c>
      <c r="T8" s="15"/>
      <c r="U8" s="1" t="s">
        <v>143</v>
      </c>
    </row>
    <row r="9" spans="1:21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15"/>
      <c r="N9" s="4"/>
      <c r="O9" s="28"/>
      <c r="P9" s="4"/>
      <c r="Q9" s="4"/>
      <c r="R9" s="4"/>
      <c r="S9" s="4"/>
      <c r="T9" s="15"/>
      <c r="U9" s="1"/>
    </row>
    <row r="10" spans="1:21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 t="shared" si="0"/>
        <v>411.52668200251611</v>
      </c>
      <c r="J10" s="1">
        <v>8.4499999999999993</v>
      </c>
      <c r="K10" s="4">
        <f t="shared" si="1"/>
        <v>281.83829312644565</v>
      </c>
      <c r="L10" s="4">
        <v>0.02</v>
      </c>
      <c r="M10" s="15"/>
      <c r="N10" s="4">
        <f t="shared" si="2"/>
        <v>-78.473317997483889</v>
      </c>
      <c r="O10" s="28">
        <f t="shared" si="3"/>
        <v>16.014962856629364</v>
      </c>
      <c r="P10" s="4">
        <f t="shared" si="4"/>
        <v>-28.161706873554351</v>
      </c>
      <c r="Q10" s="4">
        <f t="shared" si="5"/>
        <v>9.992150662408287</v>
      </c>
      <c r="R10" s="4">
        <f t="shared" si="6"/>
        <v>-1.6999999999999998E-2</v>
      </c>
      <c r="S10" s="4">
        <f>ABS(R10/L10)*100</f>
        <v>84.999999999999986</v>
      </c>
      <c r="T10" s="15"/>
      <c r="U10" s="1"/>
    </row>
    <row r="11" spans="1:21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15"/>
      <c r="N11" s="4"/>
      <c r="O11" s="28"/>
      <c r="P11" s="4"/>
      <c r="Q11" s="4"/>
      <c r="R11" s="4"/>
      <c r="S11" s="4"/>
      <c r="T11" s="15"/>
      <c r="U11" s="1"/>
    </row>
    <row r="12" spans="1:21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si="0"/>
        <v>148.58600203249296</v>
      </c>
      <c r="J12" s="1">
        <v>7.83</v>
      </c>
      <c r="K12" s="4">
        <f t="shared" si="1"/>
        <v>67.608297539198404</v>
      </c>
      <c r="L12" s="4">
        <v>0.03</v>
      </c>
      <c r="M12" s="15"/>
      <c r="N12" s="4">
        <f t="shared" si="2"/>
        <v>-11.413997967507044</v>
      </c>
      <c r="O12" s="28">
        <f t="shared" si="3"/>
        <v>7.1337487296919022</v>
      </c>
      <c r="P12" s="4">
        <f t="shared" si="4"/>
        <v>37.608297539198404</v>
      </c>
      <c r="Q12" s="4">
        <f t="shared" si="5"/>
        <v>55.626748354953925</v>
      </c>
      <c r="R12" s="4">
        <f t="shared" si="6"/>
        <v>5.9999999999999984E-3</v>
      </c>
      <c r="S12" s="4">
        <f>ABS(R12/L12)*100</f>
        <v>19.999999999999996</v>
      </c>
      <c r="T12" s="15"/>
      <c r="U12" s="1"/>
    </row>
    <row r="13" spans="1:21">
      <c r="E13" s="15"/>
      <c r="I13" s="50">
        <v>2</v>
      </c>
      <c r="M13" s="15"/>
      <c r="T13" s="15"/>
    </row>
    <row r="14" spans="1:21">
      <c r="T14" s="15"/>
      <c r="U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F18"/>
  <sheetViews>
    <sheetView workbookViewId="0">
      <selection activeCell="F23" sqref="F23"/>
    </sheetView>
  </sheetViews>
  <sheetFormatPr baseColWidth="10" defaultRowHeight="15" x14ac:dyDescent="0"/>
  <cols>
    <col min="1" max="5" width="10.83203125" style="1"/>
    <col min="6" max="6" width="78" style="1" customWidth="1"/>
    <col min="7" max="16384" width="10.83203125" style="1"/>
  </cols>
  <sheetData>
    <row r="1" spans="1:6">
      <c r="A1" s="24" t="s">
        <v>90</v>
      </c>
      <c r="B1" s="24" t="str">
        <f>'Cluster Information'!I1</f>
        <v>Dist. (par):</v>
      </c>
      <c r="C1" s="24" t="str">
        <f>'Cluster Information'!J1</f>
        <v>log(Age):</v>
      </c>
      <c r="D1" s="24" t="str">
        <f>'Cluster Information'!K1</f>
        <v>Age (Myr):</v>
      </c>
      <c r="E1" s="24" t="str">
        <f>'Cluster Information'!L1</f>
        <v>E(B-V):</v>
      </c>
      <c r="F1" s="24" t="s">
        <v>64</v>
      </c>
    </row>
    <row r="2" spans="1:6">
      <c r="A2" s="1" t="s">
        <v>91</v>
      </c>
      <c r="B2" s="4">
        <f>'Cluster Information'!I2</f>
        <v>144.96299527810538</v>
      </c>
      <c r="C2" s="1">
        <f>'Cluster Information'!J2</f>
        <v>7.88</v>
      </c>
      <c r="D2" s="21">
        <f>'Cluster Information'!K2</f>
        <v>75.857757502918602</v>
      </c>
      <c r="E2" s="1">
        <f>'Cluster Information'!L2</f>
        <v>0.01</v>
      </c>
      <c r="F2" s="1" t="s">
        <v>652</v>
      </c>
    </row>
    <row r="3" spans="1:6">
      <c r="B3" s="50">
        <f>'Cluster Information'!I3</f>
        <v>2.5</v>
      </c>
      <c r="C3" s="55">
        <f>'Cluster Information'!J3</f>
        <v>0</v>
      </c>
      <c r="D3" s="55">
        <f>'Cluster Information'!K3</f>
        <v>0</v>
      </c>
      <c r="E3" s="55">
        <f>'Cluster Information'!L3</f>
        <v>0</v>
      </c>
      <c r="F3" s="1" t="s">
        <v>653</v>
      </c>
    </row>
    <row r="4" spans="1:6">
      <c r="A4" s="1" t="s">
        <v>92</v>
      </c>
      <c r="B4" s="4">
        <f>'Cluster Information'!I4</f>
        <v>270.23110479735675</v>
      </c>
      <c r="C4" s="1">
        <f>'Cluster Information'!J4</f>
        <v>8.2200000000000006</v>
      </c>
      <c r="D4" s="21">
        <f>'Cluster Information'!K4</f>
        <v>165.95869074375659</v>
      </c>
      <c r="E4" s="1">
        <f>'Cluster Information'!L4</f>
        <v>0.06</v>
      </c>
      <c r="F4" s="1" t="s">
        <v>654</v>
      </c>
    </row>
    <row r="5" spans="1:6">
      <c r="B5" s="50">
        <f>'Cluster Information'!I5</f>
        <v>10</v>
      </c>
      <c r="C5" s="55">
        <f>'Cluster Information'!J5</f>
        <v>0.06</v>
      </c>
      <c r="D5" s="55">
        <f>'Cluster Information'!K5</f>
        <v>0</v>
      </c>
      <c r="E5" s="55">
        <f>'Cluster Information'!L5</f>
        <v>0</v>
      </c>
    </row>
    <row r="6" spans="1:6">
      <c r="A6" s="1" t="s">
        <v>93</v>
      </c>
      <c r="B6" s="4">
        <f>'Cluster Information'!I6</f>
        <v>183.50956378347152</v>
      </c>
      <c r="C6" s="1">
        <f>'Cluster Information'!J6</f>
        <v>7.76</v>
      </c>
      <c r="D6" s="21">
        <f>'Cluster Information'!K6</f>
        <v>57.543993733715723</v>
      </c>
      <c r="E6" s="1">
        <f>'Cluster Information'!L6</f>
        <v>0</v>
      </c>
      <c r="F6" s="1" t="s">
        <v>655</v>
      </c>
    </row>
    <row r="7" spans="1:6">
      <c r="B7" s="50">
        <f>'Cluster Information'!I7</f>
        <v>3.7</v>
      </c>
      <c r="C7" s="55">
        <f>'Cluster Information'!J7</f>
        <v>0</v>
      </c>
      <c r="D7" s="55">
        <f>'Cluster Information'!K7</f>
        <v>0</v>
      </c>
      <c r="E7" s="55">
        <f>'Cluster Information'!L7</f>
        <v>0</v>
      </c>
    </row>
    <row r="8" spans="1:6">
      <c r="A8" s="1" t="s">
        <v>94</v>
      </c>
      <c r="B8" s="4">
        <f>'Cluster Information'!I8</f>
        <v>342.46989648726787</v>
      </c>
      <c r="C8" s="1">
        <f>'Cluster Information'!J8</f>
        <v>8.08</v>
      </c>
      <c r="D8" s="21">
        <f>'Cluster Information'!K8</f>
        <v>120.2264434617414</v>
      </c>
      <c r="E8" s="1">
        <f>'Cluster Information'!L8</f>
        <v>0.12</v>
      </c>
      <c r="F8" s="1" t="s">
        <v>656</v>
      </c>
    </row>
    <row r="9" spans="1:6">
      <c r="B9" s="50">
        <f>'Cluster Information'!I9</f>
        <v>11</v>
      </c>
      <c r="C9" s="55">
        <f>'Cluster Information'!J9</f>
        <v>0</v>
      </c>
      <c r="D9" s="55">
        <f>'Cluster Information'!K9</f>
        <v>0</v>
      </c>
      <c r="E9" s="55">
        <f>'Cluster Information'!L9</f>
        <v>0</v>
      </c>
      <c r="F9" s="1" t="s">
        <v>657</v>
      </c>
    </row>
    <row r="10" spans="1:6">
      <c r="A10" s="1" t="s">
        <v>95</v>
      </c>
      <c r="B10" s="4">
        <f>'Cluster Information'!I10</f>
        <v>411.52668200251611</v>
      </c>
      <c r="C10" s="1">
        <f>'Cluster Information'!J10</f>
        <v>8.4499999999999993</v>
      </c>
      <c r="D10" s="21">
        <f>'Cluster Information'!K10</f>
        <v>281.83829312644565</v>
      </c>
      <c r="E10" s="1">
        <f>'Cluster Information'!L10</f>
        <v>0.02</v>
      </c>
      <c r="F10" s="1" t="s">
        <v>658</v>
      </c>
    </row>
    <row r="11" spans="1:6">
      <c r="B11" s="50">
        <f>'Cluster Information'!I11</f>
        <v>41</v>
      </c>
      <c r="C11" s="55">
        <f>'Cluster Information'!J11</f>
        <v>0</v>
      </c>
      <c r="D11" s="55">
        <f>'Cluster Information'!K11</f>
        <v>0</v>
      </c>
      <c r="E11" s="55">
        <f>'Cluster Information'!L11</f>
        <v>0</v>
      </c>
    </row>
    <row r="12" spans="1:6">
      <c r="A12" s="1" t="s">
        <v>96</v>
      </c>
      <c r="B12" s="4">
        <f>'Cluster Information'!I12</f>
        <v>148.58600203249296</v>
      </c>
      <c r="C12" s="1">
        <f>'Cluster Information'!J12</f>
        <v>7.83</v>
      </c>
      <c r="D12" s="21">
        <f>'Cluster Information'!K12</f>
        <v>67.608297539198404</v>
      </c>
      <c r="E12" s="1">
        <f>'Cluster Information'!L12</f>
        <v>0.03</v>
      </c>
    </row>
    <row r="13" spans="1:6">
      <c r="B13" s="50">
        <f>'Cluster Information'!I13</f>
        <v>2</v>
      </c>
      <c r="C13" s="55">
        <f>'Cluster Information'!J13</f>
        <v>0</v>
      </c>
      <c r="D13" s="55">
        <f>'Cluster Information'!K13</f>
        <v>0</v>
      </c>
      <c r="E13" s="55">
        <f>'Cluster Information'!L13</f>
        <v>0</v>
      </c>
    </row>
    <row r="14" spans="1:6">
      <c r="F14" s="24" t="s">
        <v>672</v>
      </c>
    </row>
    <row r="15" spans="1:6">
      <c r="F15" s="32" t="s">
        <v>669</v>
      </c>
    </row>
    <row r="16" spans="1:6">
      <c r="F16" s="1" t="s">
        <v>668</v>
      </c>
    </row>
    <row r="17" spans="6:6">
      <c r="F17" s="1" t="s">
        <v>670</v>
      </c>
    </row>
    <row r="18" spans="6:6">
      <c r="F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workbookViewId="0">
      <selection activeCell="C27" sqref="C27"/>
    </sheetView>
  </sheetViews>
  <sheetFormatPr baseColWidth="10" defaultRowHeight="15" x14ac:dyDescent="0"/>
  <sheetData>
    <row r="1" spans="1:18">
      <c r="A1" s="28"/>
      <c r="B1" s="80" t="str">
        <f>'Binary Summary'!A1</f>
        <v>Star Name</v>
      </c>
      <c r="C1" s="80" t="str">
        <f>'Binary Summary'!G1</f>
        <v>Delta J</v>
      </c>
      <c r="D1" s="80" t="str">
        <f>'Binary Summary'!H1</f>
        <v>Delta H</v>
      </c>
      <c r="E1" s="80" t="str">
        <f>'Binary Summary'!I1</f>
        <v>Delta K</v>
      </c>
      <c r="H1" s="24" t="str">
        <f>'Binary Summary'!A1</f>
        <v>Star Name</v>
      </c>
      <c r="I1" s="24" t="str">
        <f>'Binary Summary'!D1</f>
        <v>AbsJ</v>
      </c>
      <c r="J1" s="24" t="str">
        <f>'Binary Summary'!E1</f>
        <v>AbsH</v>
      </c>
      <c r="K1" s="24" t="str">
        <f>'Binary Summary'!F1</f>
        <v>AbsK</v>
      </c>
      <c r="M1" s="1"/>
      <c r="N1" s="24" t="str">
        <f>'Single Summary'!A1</f>
        <v>Star Name</v>
      </c>
      <c r="O1" s="24" t="str">
        <f>'Single Summary'!D1</f>
        <v>AbsK</v>
      </c>
      <c r="Q1" s="76"/>
      <c r="R1" s="19"/>
    </row>
    <row r="2" spans="1:18">
      <c r="A2" s="81" t="str">
        <f>'Binary Summary'!A2</f>
        <v>IC 2391</v>
      </c>
      <c r="B2" s="28" t="str">
        <f>'Binary Summary'!A3</f>
        <v>HD73340</v>
      </c>
      <c r="C2" s="28">
        <f>'Binary Summary'!G3</f>
        <v>2.0300000000000029</v>
      </c>
      <c r="D2" s="28">
        <f>'Binary Summary'!H3</f>
        <v>1.9439999999999982</v>
      </c>
      <c r="E2" s="28">
        <f>'Binary Summary'!I3</f>
        <v>2.0654999999999841</v>
      </c>
      <c r="G2" s="62" t="str">
        <f>'Binary Summary'!A2</f>
        <v>IC 2391</v>
      </c>
      <c r="H2" s="1" t="str">
        <f>'Binary Summary'!A3</f>
        <v>HD73340</v>
      </c>
      <c r="I2" s="4">
        <f>'Binary Summary'!D3</f>
        <v>0.34193448551223415</v>
      </c>
      <c r="J2" s="4">
        <f>'Binary Summary'!E3</f>
        <v>0.39416394516838515</v>
      </c>
      <c r="K2" s="4">
        <f>'Binary Summary'!F3</f>
        <v>0.42241915162825361</v>
      </c>
      <c r="M2" s="78" t="str">
        <f>'Single Summary'!A2</f>
        <v>IC 2391</v>
      </c>
      <c r="N2" s="1" t="str">
        <f>'Single Summary'!$A$3</f>
        <v>HD73287</v>
      </c>
      <c r="O2" s="4">
        <f>'Single Summary'!$D$3</f>
        <v>1.5995199888251284</v>
      </c>
    </row>
    <row r="3" spans="1:18">
      <c r="A3" s="28"/>
      <c r="B3" s="28" t="str">
        <f>'Binary Summary'!A4</f>
        <v>HD 73340</v>
      </c>
      <c r="C3" s="28">
        <f>'Binary Summary'!G4</f>
        <v>3.0066592756745815E-2</v>
      </c>
      <c r="D3" s="28">
        <f>'Binary Summary'!H4</f>
        <v>3.0066592756745815E-2</v>
      </c>
      <c r="E3" s="28">
        <f>'Binary Summary'!I4</f>
        <v>3.0149626863362672E-2</v>
      </c>
      <c r="H3" s="1"/>
      <c r="I3" s="4">
        <f>'Binary Summary'!D4</f>
        <v>2.3719344855122362</v>
      </c>
      <c r="J3" s="4">
        <f>'Binary Summary'!E4</f>
        <v>2.3381639451683842</v>
      </c>
      <c r="K3" s="4">
        <f>'Binary Summary'!F4</f>
        <v>2.4879191516282386</v>
      </c>
      <c r="M3" s="77"/>
      <c r="N3" s="1" t="str">
        <f>'Single Summary'!$A$5</f>
        <v>HD73722</v>
      </c>
      <c r="O3" s="4">
        <f>'Single Summary'!$D$5</f>
        <v>2.5967080684362625</v>
      </c>
      <c r="Q3" s="77"/>
    </row>
    <row r="4" spans="1:18">
      <c r="A4" s="28"/>
      <c r="B4" s="28" t="str">
        <f>'Binary Summary'!A5</f>
        <v>HD73503</v>
      </c>
      <c r="C4" s="28">
        <f>'Binary Summary'!G5</f>
        <v>2.2960000000000154</v>
      </c>
      <c r="D4" s="28">
        <f>'Binary Summary'!H5</f>
        <v>2.0140000000000011</v>
      </c>
      <c r="E4" s="28">
        <f>'Binary Summary'!I5</f>
        <v>1.9844999999999953</v>
      </c>
      <c r="H4" s="1" t="str">
        <f>'Binary Summary'!A5</f>
        <v>HD73503</v>
      </c>
      <c r="I4" s="4">
        <f>'Binary Summary'!D5</f>
        <v>2.5494545392219496</v>
      </c>
      <c r="J4" s="4">
        <f>'Binary Summary'!E5</f>
        <v>2.5708254035375528</v>
      </c>
      <c r="K4" s="4">
        <f>'Binary Summary'!F5</f>
        <v>2.5599836916532457</v>
      </c>
      <c r="M4" s="77"/>
      <c r="N4" s="1" t="str">
        <f>'Single Summary'!$A$7</f>
        <v>HD73904</v>
      </c>
      <c r="O4" s="4">
        <f>'Single Summary'!$D$7</f>
        <v>1.6797866554917986</v>
      </c>
      <c r="Q4" s="58"/>
    </row>
    <row r="5" spans="1:18">
      <c r="A5" s="28"/>
      <c r="B5" s="28" t="str">
        <f>'Binary Summary'!A6</f>
        <v>HD 73503</v>
      </c>
      <c r="C5" s="28">
        <f>'Binary Summary'!G6</f>
        <v>3.0066592756745815E-2</v>
      </c>
      <c r="D5" s="28">
        <f>'Binary Summary'!H6</f>
        <v>3.0066592756745815E-2</v>
      </c>
      <c r="E5" s="28">
        <f>'Binary Summary'!I6</f>
        <v>3.0066592756745815E-2</v>
      </c>
      <c r="H5" s="1"/>
      <c r="I5" s="4">
        <f>'Binary Summary'!D6</f>
        <v>4.8454545392219632</v>
      </c>
      <c r="J5" s="4">
        <f>'Binary Summary'!E6</f>
        <v>4.5848254035375557</v>
      </c>
      <c r="K5" s="4">
        <f>'Binary Summary'!F6</f>
        <v>4.5444836916532392</v>
      </c>
      <c r="M5" s="77"/>
      <c r="N5" s="1" t="str">
        <f>'Single Summary'!$A$9</f>
        <v>HD74195</v>
      </c>
      <c r="O5" s="4">
        <f>'Single Summary'!$D$9</f>
        <v>-1.643080011174872</v>
      </c>
      <c r="Q5" s="77"/>
    </row>
    <row r="6" spans="1:18">
      <c r="A6" s="28"/>
      <c r="B6" s="28" t="str">
        <f>'Binary Summary'!A7</f>
        <v>Hogg13</v>
      </c>
      <c r="C6" s="28">
        <f>'Binary Summary'!G7</f>
        <v>3.7759999999999954</v>
      </c>
      <c r="D6" s="28">
        <f>'Binary Summary'!H7</f>
        <v>3.7476666666666905</v>
      </c>
      <c r="E6" s="28">
        <f>'Binary Summary'!I7</f>
        <v>3.6726666666666592</v>
      </c>
      <c r="H6" s="1" t="str">
        <f>'Binary Summary'!A7</f>
        <v>Hogg13</v>
      </c>
      <c r="I6" s="4">
        <f>'Binary Summary'!D7</f>
        <v>0.82377448615289595</v>
      </c>
      <c r="J6" s="4">
        <f>'Binary Summary'!E7</f>
        <v>0.86340722664894631</v>
      </c>
      <c r="K6" s="4">
        <f>'Binary Summary'!F7</f>
        <v>0.90130984656296231</v>
      </c>
      <c r="M6" s="77"/>
      <c r="N6" s="1" t="str">
        <f>'Single Summary'!$A$11</f>
        <v>HD74678</v>
      </c>
      <c r="O6" s="4">
        <f>'Single Summary'!$D$11</f>
        <v>1.6501199888251286</v>
      </c>
      <c r="Q6" s="58"/>
    </row>
    <row r="7" spans="1:18">
      <c r="A7" s="28"/>
      <c r="B7" s="28" t="str">
        <f>'Binary Summary'!A8</f>
        <v>HD 73952</v>
      </c>
      <c r="C7" s="28">
        <f>'Binary Summary'!G8</f>
        <v>3.026549190084311E-2</v>
      </c>
      <c r="D7" s="28">
        <f>'Binary Summary'!H8</f>
        <v>3.026549190084311E-2</v>
      </c>
      <c r="E7" s="28">
        <f>'Binary Summary'!I8</f>
        <v>3.0413812651491099E-2</v>
      </c>
      <c r="H7" s="1"/>
      <c r="I7" s="4">
        <f>'Binary Summary'!D8</f>
        <v>4.5997744861528904</v>
      </c>
      <c r="J7" s="4">
        <f>'Binary Summary'!E8</f>
        <v>4.6110738933156359</v>
      </c>
      <c r="K7" s="4">
        <f>'Binary Summary'!F8</f>
        <v>4.5739765132296224</v>
      </c>
      <c r="M7" s="77"/>
      <c r="N7" s="1" t="str">
        <f>'Single Summary'!$A$13</f>
        <v>HD74955</v>
      </c>
      <c r="O7" s="4">
        <f>'Single Summary'!$D$13</f>
        <v>1.4896199888251287</v>
      </c>
      <c r="Q7" s="77"/>
    </row>
    <row r="8" spans="1:18">
      <c r="A8" s="82"/>
      <c r="B8" s="28" t="str">
        <f>'Binary Summary'!A9</f>
        <v>PSPC13</v>
      </c>
      <c r="C8" s="28">
        <f>'Binary Summary'!G9</f>
        <v>1.9700000000000024</v>
      </c>
      <c r="D8" s="28">
        <f>'Binary Summary'!H9</f>
        <v>1.8050000000000033</v>
      </c>
      <c r="E8" s="28">
        <f>'Binary Summary'!I9</f>
        <v>1.8005000000000022</v>
      </c>
      <c r="H8" s="1" t="str">
        <f>'Binary Summary'!A9</f>
        <v>PSPC13</v>
      </c>
      <c r="I8" s="4">
        <f>'Binary Summary'!D9</f>
        <v>1.5496435537216309</v>
      </c>
      <c r="J8" s="4">
        <f>'Binary Summary'!E9</f>
        <v>1.5607668044320606</v>
      </c>
      <c r="K8" s="4">
        <f>'Binary Summary'!F9</f>
        <v>1.5585054956734723</v>
      </c>
      <c r="M8" s="77"/>
      <c r="N8" s="1" t="str">
        <f>'Single Summary'!$A$15</f>
        <v>HD75202</v>
      </c>
      <c r="O8" s="4">
        <f>'Single Summary'!$D$15</f>
        <v>1.4481199888251286</v>
      </c>
      <c r="Q8" s="58"/>
    </row>
    <row r="9" spans="1:18">
      <c r="A9" s="28"/>
      <c r="B9" s="28" t="str">
        <f>'Binary Summary'!A10</f>
        <v>HD 74169</v>
      </c>
      <c r="C9" s="28">
        <f>'Binary Summary'!G10</f>
        <v>3.0066592756745815E-2</v>
      </c>
      <c r="D9" s="28">
        <f>'Binary Summary'!H10</f>
        <v>3.0066592756745815E-2</v>
      </c>
      <c r="E9" s="28">
        <f>'Binary Summary'!I10</f>
        <v>3.0066592756745815E-2</v>
      </c>
      <c r="H9" s="1"/>
      <c r="I9" s="4">
        <f>'Binary Summary'!D10</f>
        <v>3.5196435537216342</v>
      </c>
      <c r="J9" s="4">
        <f>'Binary Summary'!E10</f>
        <v>3.3657668044320648</v>
      </c>
      <c r="K9" s="4">
        <f>'Binary Summary'!F10</f>
        <v>3.3590054956734736</v>
      </c>
      <c r="M9" s="77"/>
      <c r="N9" s="1" t="str">
        <f>'Single Summary'!$A$17</f>
        <v>HD75466</v>
      </c>
      <c r="O9" s="4">
        <f>'Single Summary'!$D$17</f>
        <v>0.73831998882512817</v>
      </c>
      <c r="Q9" s="77"/>
    </row>
    <row r="10" spans="1:18">
      <c r="A10" s="28"/>
      <c r="B10" s="28" t="str">
        <f>'Binary Summary'!A11</f>
        <v>PSPC46</v>
      </c>
      <c r="C10" s="28">
        <f>'Binary Summary'!G11</f>
        <v>1.4444999999999988</v>
      </c>
      <c r="D10" s="28">
        <f>'Binary Summary'!H11</f>
        <v>1.4705000000000057</v>
      </c>
      <c r="E10" s="28">
        <f>'Binary Summary'!I11</f>
        <v>1.4785000000000021</v>
      </c>
      <c r="H10" s="1" t="str">
        <f>'Binary Summary'!A11</f>
        <v>PSPC46</v>
      </c>
      <c r="I10" s="4">
        <f>'Binary Summary'!D11</f>
        <v>0.1899390834324759</v>
      </c>
      <c r="J10" s="4">
        <f>'Binary Summary'!E11</f>
        <v>0.2353940469584952</v>
      </c>
      <c r="K10" s="4">
        <f>'Binary Summary'!F11</f>
        <v>0.27407760504847101</v>
      </c>
      <c r="M10" s="77"/>
      <c r="N10" s="1" t="str">
        <f>'Single Summary'!$A$19</f>
        <v>Hogg12</v>
      </c>
      <c r="O10" s="4">
        <f>'Single Summary'!$D$19</f>
        <v>0.12861998882512804</v>
      </c>
      <c r="Q10" s="58"/>
    </row>
    <row r="11" spans="1:18">
      <c r="A11" s="28"/>
      <c r="B11" s="28" t="str">
        <f>'Binary Summary'!A12</f>
        <v>HD 74535</v>
      </c>
      <c r="C11" s="28">
        <f>'Binary Summary'!G12</f>
        <v>3.0016662039607268E-2</v>
      </c>
      <c r="D11" s="28">
        <f>'Binary Summary'!H12</f>
        <v>3.0016662039607268E-2</v>
      </c>
      <c r="E11" s="28">
        <f>'Binary Summary'!I12</f>
        <v>3.0066592756745815E-2</v>
      </c>
      <c r="H11" s="1"/>
      <c r="I11" s="4">
        <f>'Binary Summary'!D12</f>
        <v>1.6344390834324747</v>
      </c>
      <c r="J11" s="4">
        <f>'Binary Summary'!E12</f>
        <v>1.7058940469585009</v>
      </c>
      <c r="K11" s="4">
        <f>'Binary Summary'!F12</f>
        <v>1.7525776050484732</v>
      </c>
      <c r="M11" s="77"/>
      <c r="N11" s="1" t="str">
        <f>'Single Summary'!$A$21</f>
        <v>Hogg1</v>
      </c>
      <c r="O11" s="4">
        <f>'Single Summary'!$D$21</f>
        <v>0.1441866554917981</v>
      </c>
      <c r="Q11" s="77"/>
    </row>
    <row r="12" spans="1:18">
      <c r="A12" s="28"/>
      <c r="B12" s="28" t="str">
        <f>'Binary Summary'!A13</f>
        <v>Hogg5</v>
      </c>
      <c r="C12" s="28">
        <f>'Binary Summary'!G13</f>
        <v>4.58</v>
      </c>
      <c r="D12" s="28">
        <f>'Binary Summary'!H13</f>
        <v>3.4</v>
      </c>
      <c r="E12" s="28">
        <f>'Binary Summary'!I13</f>
        <v>3.12</v>
      </c>
      <c r="H12" s="1" t="str">
        <f>'Binary Summary'!A13</f>
        <v>Hogg5</v>
      </c>
      <c r="I12" s="4">
        <f>'Binary Summary'!D13</f>
        <v>2.901259988825128</v>
      </c>
      <c r="J12" s="4">
        <f>'Binary Summary'!E13</f>
        <v>2.6435799888251292</v>
      </c>
      <c r="K12" s="4">
        <f>'Binary Summary'!F13</f>
        <v>2.5905599888251274</v>
      </c>
      <c r="M12" s="77"/>
      <c r="N12" s="1" t="str">
        <f>'Single Summary'!$A$23</f>
        <v>Hogg2</v>
      </c>
      <c r="O12" s="4">
        <f>'Single Summary'!$D$23</f>
        <v>2.2419199888251278</v>
      </c>
      <c r="Q12" s="58"/>
    </row>
    <row r="13" spans="1:18">
      <c r="A13" s="82"/>
      <c r="B13" s="28" t="str">
        <f>'Binary Summary'!A14</f>
        <v>SAO 236200</v>
      </c>
      <c r="C13" s="28">
        <f>'Binary Summary'!G14</f>
        <v>0.20615528128088306</v>
      </c>
      <c r="D13" s="28">
        <f>'Binary Summary'!H14</f>
        <v>0.15811388300841897</v>
      </c>
      <c r="E13" s="28">
        <f>'Binary Summary'!I14</f>
        <v>0.13</v>
      </c>
      <c r="H13" s="1"/>
      <c r="I13" s="4">
        <f>'Binary Summary'!D14</f>
        <v>7.4812599888251281</v>
      </c>
      <c r="J13" s="4">
        <f>'Binary Summary'!E14</f>
        <v>6.0435799888251296</v>
      </c>
      <c r="K13" s="4">
        <f>'Binary Summary'!F14</f>
        <v>5.7105599888251275</v>
      </c>
      <c r="M13" s="77"/>
      <c r="N13" s="1" t="str">
        <f>'Single Summary'!$A$25</f>
        <v>Hogg3</v>
      </c>
      <c r="O13" s="4">
        <f>'Single Summary'!$D$25</f>
        <v>-0.41458001117487164</v>
      </c>
      <c r="Q13" s="77"/>
    </row>
    <row r="14" spans="1:18">
      <c r="A14" s="81" t="str">
        <f>'Binary Summary'!A15</f>
        <v>NGC 6475</v>
      </c>
      <c r="B14" s="28" t="str">
        <f>'Binary Summary'!A16</f>
        <v>M56 a</v>
      </c>
      <c r="C14" s="28">
        <f>'Binary Summary'!G16</f>
        <v>5.9657505532749999</v>
      </c>
      <c r="D14" s="28">
        <f>'Binary Summary'!H16</f>
        <v>6.0633282185199997</v>
      </c>
      <c r="E14" s="28">
        <f>'Binary Summary'!I16</f>
        <v>6.2175714953250001</v>
      </c>
      <c r="G14" s="62" t="str">
        <f>'Binary Summary'!A15</f>
        <v>NGC 6475</v>
      </c>
      <c r="H14" s="1" t="str">
        <f>'Binary Summary'!A16</f>
        <v>M56 a</v>
      </c>
      <c r="I14" s="4">
        <f>'Binary Summary'!D16</f>
        <v>-0.2241015173603671</v>
      </c>
      <c r="J14" s="4">
        <f>'Binary Summary'!E16</f>
        <v>-0.33269994060470776</v>
      </c>
      <c r="K14" s="4">
        <f>'Binary Summary'!F16</f>
        <v>-0.30045660300774113</v>
      </c>
      <c r="M14" s="77"/>
      <c r="N14" s="1" t="str">
        <f>'Single Summary'!$A$27</f>
        <v>Hogg6</v>
      </c>
      <c r="O14" s="4">
        <f>'Single Summary'!$D$27</f>
        <v>1.4795199888251283</v>
      </c>
      <c r="Q14" s="58"/>
    </row>
    <row r="15" spans="1:18">
      <c r="A15" s="28"/>
      <c r="B15" s="28" t="str">
        <f>'Binary Summary'!A17</f>
        <v>HD 162586</v>
      </c>
      <c r="C15" s="28">
        <f>'Binary Summary'!G17</f>
        <v>5.0009999000199958E-2</v>
      </c>
      <c r="D15" s="28">
        <f>'Binary Summary'!H17</f>
        <v>5.0009999000199958E-2</v>
      </c>
      <c r="E15" s="28">
        <f>'Binary Summary'!I17</f>
        <v>5.0009999000199958E-2</v>
      </c>
      <c r="H15" s="1"/>
      <c r="I15" s="4">
        <f>'Binary Summary'!D17</f>
        <v>5.5303984826396313</v>
      </c>
      <c r="J15" s="4">
        <f>'Binary Summary'!E17</f>
        <v>5.6848000593952914</v>
      </c>
      <c r="K15" s="4">
        <f>'Binary Summary'!F17</f>
        <v>5.7860433969922571</v>
      </c>
      <c r="M15" s="77"/>
      <c r="N15" s="1" t="str">
        <f>'Single Summary'!$A$29</f>
        <v>Hogg8</v>
      </c>
      <c r="O15" s="4">
        <f>'Single Summary'!$D$29</f>
        <v>1.7243199888251279</v>
      </c>
      <c r="Q15" s="77"/>
    </row>
    <row r="16" spans="1:18">
      <c r="A16" s="28"/>
      <c r="B16" s="28" t="str">
        <f>'Binary Summary'!A18</f>
        <v>M56 b</v>
      </c>
      <c r="C16" s="28">
        <f>'Binary Summary'!G18</f>
        <v>1.0857367476191371E-6</v>
      </c>
      <c r="D16" s="28">
        <f>'Binary Summary'!H18</f>
        <v>0.28377318706879517</v>
      </c>
      <c r="E16" s="28">
        <f>'Binary Summary'!I18</f>
        <v>0.26282585813686854</v>
      </c>
      <c r="H16" s="1" t="str">
        <f>'Binary Summary'!A18</f>
        <v>M56 b</v>
      </c>
      <c r="I16" s="4">
        <f>'Binary Summary'!D18</f>
        <v>-0.2241015173603671</v>
      </c>
      <c r="J16" s="4">
        <f>'Binary Summary'!E18</f>
        <v>-0.33269994060470776</v>
      </c>
      <c r="K16" s="4">
        <f>'Binary Summary'!F18</f>
        <v>-0.30045660300774113</v>
      </c>
      <c r="M16" s="77"/>
      <c r="N16" s="1" t="str">
        <f>'Single Summary'!$A$31</f>
        <v>HD73778</v>
      </c>
      <c r="O16" s="4">
        <f>'Single Summary'!$D$31</f>
        <v>2.0254599888251281</v>
      </c>
      <c r="Q16" s="58"/>
    </row>
    <row r="17" spans="1:17">
      <c r="A17" s="28"/>
      <c r="B17" s="28" t="str">
        <f>'Binary Summary'!A19</f>
        <v>HD 162586</v>
      </c>
      <c r="C17" s="28">
        <f>'Binary Summary'!G19</f>
        <v>0.05</v>
      </c>
      <c r="D17" s="28">
        <f>'Binary Summary'!H19</f>
        <v>0.12800623868829594</v>
      </c>
      <c r="E17" s="28">
        <f>'Binary Summary'!I19</f>
        <v>0.10696252347835312</v>
      </c>
      <c r="H17" s="1"/>
      <c r="I17" s="4">
        <f>'Binary Summary'!D19</f>
        <v>-0.22410043162361948</v>
      </c>
      <c r="J17" s="4">
        <f>'Binary Summary'!E19</f>
        <v>-4.8926753535912582E-2</v>
      </c>
      <c r="K17" s="4">
        <f>'Binary Summary'!F19</f>
        <v>-3.763074487087259E-2</v>
      </c>
      <c r="M17" s="77"/>
      <c r="N17" s="1" t="str">
        <f>'Single Summary'!$A$33</f>
        <v>HD74009</v>
      </c>
      <c r="O17" s="4">
        <f>'Single Summary'!$D$33</f>
        <v>2.0292599888251281</v>
      </c>
      <c r="Q17" s="77"/>
    </row>
    <row r="18" spans="1:17">
      <c r="A18" s="28"/>
      <c r="B18" s="28" t="str">
        <f>'Binary Summary'!A20</f>
        <v>M42</v>
      </c>
      <c r="C18" s="28">
        <f>'Binary Summary'!G20</f>
        <v>6.8624860812999993</v>
      </c>
      <c r="D18" s="28">
        <f>'Binary Summary'!H20</f>
        <v>6.0003637630433326</v>
      </c>
      <c r="E18" s="28">
        <f>'Binary Summary'!I20</f>
        <v>5.7838220210300006</v>
      </c>
      <c r="H18" s="1" t="str">
        <f>'Binary Summary'!A20</f>
        <v>M42</v>
      </c>
      <c r="I18" s="4">
        <f>'Binary Summary'!D20</f>
        <v>-0.68734263031874843</v>
      </c>
      <c r="J18" s="4">
        <f>'Binary Summary'!E20</f>
        <v>-0.65866643984255813</v>
      </c>
      <c r="K18" s="4">
        <f>'Binary Summary'!F20</f>
        <v>-0.6580188207949389</v>
      </c>
      <c r="M18" s="77"/>
      <c r="N18" s="1" t="str">
        <f>'Single Summary'!$A$35</f>
        <v>HD74044</v>
      </c>
      <c r="O18" s="4">
        <f>'Single Summary'!$D$35</f>
        <v>2.1899599888251275</v>
      </c>
      <c r="Q18" s="58"/>
    </row>
    <row r="19" spans="1:17">
      <c r="A19" s="28"/>
      <c r="B19" s="28" t="str">
        <f>'Binary Summary'!A21</f>
        <v>HD 162515</v>
      </c>
      <c r="C19" s="28">
        <f>'Binary Summary'!G21</f>
        <v>0.12482430360570866</v>
      </c>
      <c r="D19" s="28">
        <f>'Binary Summary'!H21</f>
        <v>4.782956720888476E-2</v>
      </c>
      <c r="E19" s="28">
        <f>'Binary Summary'!I21</f>
        <v>4.09552736138434E-2</v>
      </c>
      <c r="H19" s="1"/>
      <c r="I19" s="4">
        <f>'Binary Summary'!D21</f>
        <v>6.1751434509812508</v>
      </c>
      <c r="J19" s="4">
        <f>'Binary Summary'!E21</f>
        <v>5.3416973232007745</v>
      </c>
      <c r="K19" s="4">
        <f>'Binary Summary'!F21</f>
        <v>5.1258032002350618</v>
      </c>
      <c r="M19" s="77"/>
      <c r="N19" s="1" t="str">
        <f>'Single Summary'!$A$37</f>
        <v>HD74056</v>
      </c>
      <c r="O19" s="4">
        <f>'Single Summary'!$D$37</f>
        <v>3.2778599888251279</v>
      </c>
      <c r="Q19" s="77"/>
    </row>
    <row r="20" spans="1:17">
      <c r="A20" s="28"/>
      <c r="B20" s="28" t="str">
        <f>'Binary Summary'!A22</f>
        <v>M86 a</v>
      </c>
      <c r="C20" s="28">
        <f>'Binary Summary'!G22</f>
        <v>1.7</v>
      </c>
      <c r="D20" s="28">
        <f>'Binary Summary'!H22</f>
        <v>1.5</v>
      </c>
      <c r="E20" s="28">
        <f>'Binary Summary'!I22</f>
        <v>1.6</v>
      </c>
      <c r="H20" s="1" t="str">
        <f>'Binary Summary'!A22</f>
        <v>M86 a</v>
      </c>
      <c r="I20" s="4">
        <f>'Binary Summary'!D22</f>
        <v>-1.1088188207949372</v>
      </c>
      <c r="J20" s="4">
        <f>'Binary Summary'!E22</f>
        <v>-1.1258188207949376</v>
      </c>
      <c r="K20" s="4">
        <f>'Binary Summary'!F22</f>
        <v>-1.1218188207949371</v>
      </c>
      <c r="M20" s="77"/>
      <c r="N20" s="1" t="str">
        <f>'Single Summary'!$A$39</f>
        <v>HD74145</v>
      </c>
      <c r="O20" s="4">
        <f>'Single Summary'!$D$39</f>
        <v>2.1561599888251282</v>
      </c>
      <c r="Q20" s="58"/>
    </row>
    <row r="21" spans="1:17">
      <c r="A21" s="28"/>
      <c r="B21" s="28" t="str">
        <f>'Binary Summary'!A23</f>
        <v>HD 162724</v>
      </c>
      <c r="C21" s="28">
        <f>'Binary Summary'!G23</f>
        <v>0.20615528128088306</v>
      </c>
      <c r="D21" s="28">
        <f>'Binary Summary'!H23</f>
        <v>0.1118033988749895</v>
      </c>
      <c r="E21" s="28">
        <f>'Binary Summary'!I23</f>
        <v>0.1118033988749895</v>
      </c>
      <c r="H21" s="1"/>
      <c r="I21" s="4">
        <f>'Binary Summary'!D23</f>
        <v>0.59118117920506275</v>
      </c>
      <c r="J21" s="4">
        <f>'Binary Summary'!E23</f>
        <v>0.37418117920506244</v>
      </c>
      <c r="K21" s="4">
        <f>'Binary Summary'!F23</f>
        <v>0.47818117920506298</v>
      </c>
      <c r="M21" s="77"/>
      <c r="N21" s="1" t="str">
        <f>'Single Summary'!$A$41</f>
        <v>HD74537</v>
      </c>
      <c r="O21" s="4">
        <f>'Single Summary'!$D$41</f>
        <v>2.3639599888251279</v>
      </c>
      <c r="Q21" s="77"/>
    </row>
    <row r="22" spans="1:17">
      <c r="A22" s="28"/>
      <c r="B22" s="28" t="str">
        <f>'Binary Summary'!A24</f>
        <v>M86 c</v>
      </c>
      <c r="C22" s="28">
        <f>'Binary Summary'!G24</f>
        <v>8.1017041618950003</v>
      </c>
      <c r="D22" s="28">
        <f>'Binary Summary'!H24</f>
        <v>7.5104437275549998</v>
      </c>
      <c r="E22" s="28">
        <f>'Binary Summary'!I24</f>
        <v>7.3370258902050001</v>
      </c>
      <c r="H22" s="1" t="str">
        <f>'Binary Summary'!A24</f>
        <v>M86 c</v>
      </c>
      <c r="I22" s="4">
        <f>'Binary Summary'!D24</f>
        <v>-1.1088188207949372</v>
      </c>
      <c r="J22" s="4">
        <f>'Binary Summary'!E24</f>
        <v>-1.1258188207949376</v>
      </c>
      <c r="K22" s="4">
        <f>'Binary Summary'!F24</f>
        <v>-1.1218188207949371</v>
      </c>
      <c r="M22" s="77"/>
      <c r="N22" s="1" t="str">
        <f>'Single Summary'!$A$43</f>
        <v>HD74665</v>
      </c>
      <c r="O22" s="4">
        <f>'Single Summary'!$D$43</f>
        <v>1.7497599888251267</v>
      </c>
      <c r="Q22" s="58"/>
    </row>
    <row r="23" spans="1:17">
      <c r="A23" s="28"/>
      <c r="B23" s="28" t="str">
        <f>'Binary Summary'!A25</f>
        <v>HD 162724</v>
      </c>
      <c r="C23" s="28">
        <f>'Binary Summary'!G25</f>
        <v>5.8002155132374181E-2</v>
      </c>
      <c r="D23" s="28">
        <f>'Binary Summary'!H25</f>
        <v>5.2945726928620034E-2</v>
      </c>
      <c r="E23" s="28">
        <f>'Binary Summary'!I25</f>
        <v>6.3247529596024532E-2</v>
      </c>
      <c r="H23" s="1"/>
      <c r="I23" s="4">
        <f>'Binary Summary'!D25</f>
        <v>6.9928853411000631</v>
      </c>
      <c r="J23" s="4">
        <f>'Binary Summary'!E25</f>
        <v>6.3846249067600622</v>
      </c>
      <c r="K23" s="4">
        <f>'Binary Summary'!F25</f>
        <v>6.215207069410063</v>
      </c>
      <c r="M23" s="78" t="str">
        <f>'Single Summary'!A45</f>
        <v>NGC 6475</v>
      </c>
      <c r="N23" s="1" t="str">
        <f>'Single Summary'!$A$46</f>
        <v>M110</v>
      </c>
      <c r="O23" s="4">
        <f>'Single Summary'!$D$46</f>
        <v>-1.3035521541282709</v>
      </c>
      <c r="Q23" s="77"/>
    </row>
    <row r="24" spans="1:17">
      <c r="A24" s="81" t="str">
        <f>'Binary Summary'!A26</f>
        <v>NGC 2451</v>
      </c>
      <c r="B24" s="28" t="str">
        <f>'Binary Summary'!A27</f>
        <v>M141</v>
      </c>
      <c r="C24" s="28">
        <f>'Binary Summary'!G27</f>
        <v>6.4460000000000024</v>
      </c>
      <c r="D24" s="28">
        <f>'Binary Summary'!H27</f>
        <v>5.8685000000000009</v>
      </c>
      <c r="E24" s="28">
        <f>'Binary Summary'!I27</f>
        <v>5.8819999999999997</v>
      </c>
      <c r="G24" s="62" t="str">
        <f>'Binary Summary'!A26</f>
        <v>NGC 2451</v>
      </c>
      <c r="H24" s="1" t="str">
        <f>'Binary Summary'!A27</f>
        <v>M141</v>
      </c>
      <c r="I24" s="4">
        <f>'Binary Summary'!D27</f>
        <v>2.441610884952313</v>
      </c>
      <c r="J24" s="4">
        <f>'Binary Summary'!E27</f>
        <v>2.4709308849523151</v>
      </c>
      <c r="K24" s="4">
        <f>'Binary Summary'!F27</f>
        <v>2.4746108849523143</v>
      </c>
      <c r="M24" s="77"/>
      <c r="N24" s="1" t="str">
        <f>'Single Summary'!$A$48</f>
        <v>M26</v>
      </c>
      <c r="O24" s="4">
        <f>'Single Summary'!$D$48</f>
        <v>-0.83028548746160347</v>
      </c>
      <c r="Q24" s="77"/>
    </row>
    <row r="25" spans="1:17">
      <c r="A25" s="28"/>
      <c r="B25" s="28" t="str">
        <f>'Binary Summary'!A28</f>
        <v>HD 61310</v>
      </c>
      <c r="C25" s="28">
        <f>'Binary Summary'!G28</f>
        <v>4.4254943226717643E-2</v>
      </c>
      <c r="D25" s="28">
        <f>'Binary Summary'!H28</f>
        <v>3.7583240945932246E-2</v>
      </c>
      <c r="E25" s="28">
        <f>'Binary Summary'!I28</f>
        <v>4.0773766075750256E-2</v>
      </c>
      <c r="H25" s="1"/>
      <c r="I25" s="4">
        <f>'Binary Summary'!D28</f>
        <v>8.8876108849523163</v>
      </c>
      <c r="J25" s="4">
        <f>'Binary Summary'!E28</f>
        <v>8.339430884952316</v>
      </c>
      <c r="K25" s="4">
        <f>'Binary Summary'!F28</f>
        <v>8.3566108849523157</v>
      </c>
      <c r="M25" s="77"/>
      <c r="N25" s="1" t="str">
        <f>'Single Summary'!$A$50</f>
        <v>M88</v>
      </c>
      <c r="O25" s="4">
        <f>'Single Summary'!$D$50</f>
        <v>-0.85185215412827109</v>
      </c>
      <c r="Q25" s="58"/>
    </row>
    <row r="26" spans="1:17">
      <c r="A26" s="82"/>
      <c r="B26" s="28" t="str">
        <f>'Binary Summary'!A29</f>
        <v>M141-2 a</v>
      </c>
      <c r="C26" s="28" t="str">
        <f>'Binary Summary'!G29</f>
        <v>≥ 3.5</v>
      </c>
      <c r="D26" s="28">
        <f>'Binary Summary'!H29</f>
        <v>3.09</v>
      </c>
      <c r="E26" s="28">
        <f>'Binary Summary'!I29</f>
        <v>2.74</v>
      </c>
      <c r="H26" s="1" t="str">
        <f>'Binary Summary'!A29</f>
        <v>M141-2 a</v>
      </c>
      <c r="I26" s="4">
        <f>'Binary Summary'!D29</f>
        <v>-0.9888188207949371</v>
      </c>
      <c r="J26" s="4">
        <f>'Binary Summary'!E29</f>
        <v>-1.0128188207949371</v>
      </c>
      <c r="K26" s="4">
        <f>'Binary Summary'!F29</f>
        <v>-1.0688188207949372</v>
      </c>
      <c r="M26" s="77"/>
      <c r="N26" s="1" t="str">
        <f>'Single Summary'!$A$52</f>
        <v>M26</v>
      </c>
      <c r="O26" s="4">
        <f>'Single Summary'!$D$52</f>
        <v>-0.90301882079493723</v>
      </c>
      <c r="Q26" s="77"/>
    </row>
    <row r="27" spans="1:17">
      <c r="A27" s="28"/>
      <c r="B27" s="28" t="str">
        <f>'Binary Summary'!A30</f>
        <v>HR 6660</v>
      </c>
      <c r="C27" s="28" t="str">
        <f>'Binary Summary'!G30</f>
        <v>???</v>
      </c>
      <c r="D27" s="28">
        <f>'Binary Summary'!H30</f>
        <v>0.1118033988749895</v>
      </c>
      <c r="E27" s="28">
        <f>'Binary Summary'!I30</f>
        <v>0.1118033988749895</v>
      </c>
      <c r="H27" s="1"/>
      <c r="I27" s="4" t="str">
        <f>'Binary Summary'!D30</f>
        <v>≥ 2.51</v>
      </c>
      <c r="J27" s="4">
        <f>'Binary Summary'!E30</f>
        <v>2.0771811792050627</v>
      </c>
      <c r="K27" s="4">
        <f>'Binary Summary'!F30</f>
        <v>1.671181179205063</v>
      </c>
      <c r="M27" s="77"/>
      <c r="N27" s="1" t="str">
        <f>'Single Summary'!$A$54</f>
        <v>M88</v>
      </c>
      <c r="O27" s="4">
        <f>'Single Summary'!$D$54</f>
        <v>-0.82595215412827017</v>
      </c>
      <c r="Q27" s="58"/>
    </row>
    <row r="28" spans="1:17">
      <c r="A28" s="28"/>
      <c r="B28" s="28" t="str">
        <f>'Binary Summary'!A31</f>
        <v>M141-2 b</v>
      </c>
      <c r="C28" s="28">
        <f>'Binary Summary'!G31</f>
        <v>7.9</v>
      </c>
      <c r="D28" s="28">
        <f>'Binary Summary'!H31</f>
        <v>7.39</v>
      </c>
      <c r="E28" s="28">
        <f>'Binary Summary'!I31</f>
        <v>7.05</v>
      </c>
      <c r="H28" s="1" t="str">
        <f>'Binary Summary'!A31</f>
        <v>M141-2 b</v>
      </c>
      <c r="I28" s="4">
        <f>'Binary Summary'!D31</f>
        <v>-0.9888188207949371</v>
      </c>
      <c r="J28" s="4">
        <f>'Binary Summary'!E31</f>
        <v>-1.0128188207949371</v>
      </c>
      <c r="K28" s="4">
        <f>'Binary Summary'!F31</f>
        <v>-1.0688188207949372</v>
      </c>
      <c r="M28" s="79" t="str">
        <f>'Single Summary'!A56</f>
        <v>NGC 2451</v>
      </c>
      <c r="N28" s="1" t="str">
        <f>'Single Summary'!$A$57</f>
        <v>M131</v>
      </c>
      <c r="O28" s="4">
        <f>'Single Summary'!$D$57</f>
        <v>1.0640108849523173</v>
      </c>
      <c r="Q28" s="77"/>
    </row>
    <row r="29" spans="1:17">
      <c r="A29" s="82"/>
      <c r="B29" s="28" t="str">
        <f>'Binary Summary'!A32</f>
        <v>HR 6660</v>
      </c>
      <c r="C29" s="28">
        <f>'Binary Summary'!G32</f>
        <v>0.20615528128088306</v>
      </c>
      <c r="D29" s="28">
        <f>'Binary Summary'!H32</f>
        <v>0.1118033988749895</v>
      </c>
      <c r="E29" s="28">
        <f>'Binary Summary'!I32</f>
        <v>0.1118033988749895</v>
      </c>
      <c r="H29" s="1"/>
      <c r="I29" s="4">
        <f>'Binary Summary'!D32</f>
        <v>6.9111811792050633</v>
      </c>
      <c r="J29" s="4">
        <f>'Binary Summary'!E32</f>
        <v>6.3771811792050626</v>
      </c>
      <c r="K29" s="4">
        <f>'Binary Summary'!F32</f>
        <v>5.9811811792050626</v>
      </c>
      <c r="M29" s="77"/>
      <c r="N29" s="1" t="str">
        <f>'Single Summary'!$A$59</f>
        <v>M161</v>
      </c>
      <c r="O29" s="4">
        <f>'Single Summary'!$D$59</f>
        <v>1.6460108849523172</v>
      </c>
      <c r="Q29" s="77"/>
    </row>
    <row r="30" spans="1:17">
      <c r="A30" s="83"/>
      <c r="B30" s="28" t="str">
        <f>'Binary Summary'!A33</f>
        <v>M162</v>
      </c>
      <c r="C30" s="28">
        <f>'Binary Summary'!G33</f>
        <v>7.0450000000000044</v>
      </c>
      <c r="D30" s="28">
        <f>'Binary Summary'!H33</f>
        <v>6.166999999999998</v>
      </c>
      <c r="E30" s="28">
        <f>'Binary Summary'!I33</f>
        <v>6.0405000000000015</v>
      </c>
      <c r="H30" s="1" t="str">
        <f>'Binary Summary'!A33</f>
        <v>M162</v>
      </c>
      <c r="I30" s="4">
        <f>'Binary Summary'!D33</f>
        <v>2.2601108849523168</v>
      </c>
      <c r="J30" s="4">
        <f>'Binary Summary'!E33</f>
        <v>2.3147308849523132</v>
      </c>
      <c r="K30" s="4">
        <f>'Binary Summary'!F33</f>
        <v>2.3285108849523137</v>
      </c>
      <c r="M30" s="77"/>
      <c r="N30" s="1" t="str">
        <f>'Single Summary'!$A$61</f>
        <v>M175</v>
      </c>
      <c r="O30" s="4">
        <f>'Single Summary'!$D$61</f>
        <v>-0.93315578171434943</v>
      </c>
      <c r="Q30" s="58"/>
    </row>
    <row r="31" spans="1:17">
      <c r="A31" s="28"/>
      <c r="B31" s="28" t="str">
        <f>'Binary Summary'!A34</f>
        <v>HD 61622</v>
      </c>
      <c r="C31" s="28">
        <f>'Binary Summary'!G34</f>
        <v>4.8283019789569927E-2</v>
      </c>
      <c r="D31" s="28">
        <f>'Binary Summary'!H34</f>
        <v>4.0755367744629636E-2</v>
      </c>
      <c r="E31" s="28">
        <f>'Binary Summary'!I34</f>
        <v>4.1967249135486606E-2</v>
      </c>
      <c r="H31" s="1"/>
      <c r="I31" s="4">
        <f>'Binary Summary'!D34</f>
        <v>9.3051108849523203</v>
      </c>
      <c r="J31" s="4">
        <f>'Binary Summary'!E34</f>
        <v>8.4817308849523112</v>
      </c>
      <c r="K31" s="4">
        <f>'Binary Summary'!F34</f>
        <v>8.3690108849523153</v>
      </c>
      <c r="M31" s="77"/>
      <c r="N31" s="1" t="str">
        <f>'Single Summary'!$A$63</f>
        <v>M184</v>
      </c>
      <c r="O31" s="4">
        <f>'Single Summary'!$D$63</f>
        <v>-0.43018911504768287</v>
      </c>
      <c r="Q31" s="77"/>
    </row>
    <row r="32" spans="1:17">
      <c r="A32" s="28"/>
      <c r="B32" s="28" t="str">
        <f>'Binary Summary'!A35</f>
        <v>M182</v>
      </c>
      <c r="C32" s="28">
        <f>'Binary Summary'!G35</f>
        <v>2.2524999999999906</v>
      </c>
      <c r="D32" s="28">
        <f>'Binary Summary'!H35</f>
        <v>2.1419999999999995</v>
      </c>
      <c r="E32" s="28">
        <f>'Binary Summary'!I35</f>
        <v>2.0500000000000123</v>
      </c>
      <c r="H32" s="1" t="str">
        <f>'Binary Summary'!A35</f>
        <v>M182</v>
      </c>
      <c r="I32" s="4">
        <f>'Binary Summary'!D35</f>
        <v>-0.24492601373353207</v>
      </c>
      <c r="J32" s="4">
        <f>'Binary Summary'!E35</f>
        <v>-0.17520329127617362</v>
      </c>
      <c r="K32" s="4">
        <f>'Binary Summary'!F35</f>
        <v>-0.12886492601524147</v>
      </c>
      <c r="M32" s="77"/>
      <c r="N32" s="1" t="str">
        <f>'Single Summary'!$A$65</f>
        <v>M186</v>
      </c>
      <c r="O32" s="4">
        <f>'Single Summary'!$D$65</f>
        <v>1.6551108849523173</v>
      </c>
      <c r="Q32" s="58"/>
    </row>
    <row r="33" spans="1:17">
      <c r="A33" s="28"/>
      <c r="B33" s="28" t="str">
        <f>'Binary Summary'!A36</f>
        <v>HD 61878</v>
      </c>
      <c r="C33" s="28">
        <f>'Binary Summary'!G36</f>
        <v>3.0033314835362413E-2</v>
      </c>
      <c r="D33" s="28">
        <f>'Binary Summary'!H36</f>
        <v>3.0033314835362413E-2</v>
      </c>
      <c r="E33" s="28">
        <f>'Binary Summary'!I36</f>
        <v>3.0033314835362413E-2</v>
      </c>
      <c r="H33" s="1"/>
      <c r="I33" s="4">
        <f>'Binary Summary'!D36</f>
        <v>2.0075739862664594</v>
      </c>
      <c r="J33" s="4">
        <f>'Binary Summary'!E36</f>
        <v>1.9667967087238249</v>
      </c>
      <c r="K33" s="4">
        <f>'Binary Summary'!F36</f>
        <v>1.9211350739847699</v>
      </c>
      <c r="M33" s="77"/>
      <c r="N33" s="1" t="str">
        <f>'Single Summary'!$A$67</f>
        <v>M187</v>
      </c>
      <c r="O33" s="4">
        <f>'Single Summary'!$D$67</f>
        <v>-0.40388911504768288</v>
      </c>
      <c r="Q33" s="77"/>
    </row>
    <row r="34" spans="1:17">
      <c r="A34" s="28"/>
      <c r="B34" s="28" t="str">
        <f>'Binary Summary'!A37</f>
        <v>M188</v>
      </c>
      <c r="C34" s="28">
        <f>'Binary Summary'!G37</f>
        <v>5.4839999999999982</v>
      </c>
      <c r="D34" s="28">
        <f>'Binary Summary'!H37</f>
        <v>4.8999999999999986</v>
      </c>
      <c r="E34" s="28">
        <f>'Binary Summary'!I37</f>
        <v>4.7834999999999983</v>
      </c>
      <c r="H34" s="1" t="str">
        <f>'Binary Summary'!A37</f>
        <v>M188</v>
      </c>
      <c r="I34" s="4">
        <f>'Binary Summary'!D37</f>
        <v>2.0866108849523162</v>
      </c>
      <c r="J34" s="4">
        <f>'Binary Summary'!E37</f>
        <v>2.1090308849523129</v>
      </c>
      <c r="K34" s="4">
        <f>'Binary Summary'!F37</f>
        <v>2.0966108849523142</v>
      </c>
      <c r="M34" s="77"/>
      <c r="N34" s="1" t="str">
        <f>'Single Summary'!$A$69</f>
        <v>M202</v>
      </c>
      <c r="O34" s="4">
        <f>'Single Summary'!$D$69</f>
        <v>1.4631108849523171</v>
      </c>
      <c r="Q34" s="58"/>
    </row>
    <row r="35" spans="1:17">
      <c r="A35" s="82"/>
      <c r="B35" s="28" t="str">
        <f>'Binary Summary'!A38</f>
        <v>HD 61924</v>
      </c>
      <c r="C35" s="28">
        <f>'Binary Summary'!G38</f>
        <v>3.1941352507368889E-2</v>
      </c>
      <c r="D35" s="28">
        <f>'Binary Summary'!H38</f>
        <v>3.1084562084739104E-2</v>
      </c>
      <c r="E35" s="28">
        <f>'Binary Summary'!I38</f>
        <v>3.1176914536239792E-2</v>
      </c>
      <c r="H35" s="1"/>
      <c r="I35" s="4">
        <f>'Binary Summary'!D38</f>
        <v>7.5706108849523144</v>
      </c>
      <c r="J35" s="4">
        <f>'Binary Summary'!E38</f>
        <v>7.0090308849523115</v>
      </c>
      <c r="K35" s="4">
        <f>'Binary Summary'!F38</f>
        <v>6.8801108849523143</v>
      </c>
      <c r="M35" s="77"/>
      <c r="N35" s="1" t="str">
        <f>'Single Summary'!$A$71</f>
        <v>M203</v>
      </c>
      <c r="O35" s="4">
        <f>'Single Summary'!$D$71</f>
        <v>-0.50258911504768289</v>
      </c>
      <c r="Q35" s="77"/>
    </row>
    <row r="36" spans="1:17">
      <c r="A36" s="28"/>
      <c r="B36" s="28" t="str">
        <f>'Binary Summary'!A39</f>
        <v>M197 b</v>
      </c>
      <c r="C36" s="28">
        <f>'Binary Summary'!G39</f>
        <v>7.42</v>
      </c>
      <c r="D36" s="28">
        <f>'Binary Summary'!H39</f>
        <v>6.96</v>
      </c>
      <c r="E36" s="28">
        <f>'Binary Summary'!I39</f>
        <v>6.6734964522600002</v>
      </c>
      <c r="H36" s="1" t="str">
        <f>'Binary Summary'!A39</f>
        <v>M197 b</v>
      </c>
      <c r="I36" s="4">
        <f>'Binary Summary'!D39</f>
        <v>1.6306108849523158</v>
      </c>
      <c r="J36" s="4">
        <f>'Binary Summary'!E39</f>
        <v>1.4605308849523144</v>
      </c>
      <c r="K36" s="4">
        <f>'Binary Summary'!F39</f>
        <v>1.4164108849523158</v>
      </c>
      <c r="M36" s="77"/>
      <c r="N36" s="1" t="str">
        <f>'Single Summary'!$A$73</f>
        <v>M211</v>
      </c>
      <c r="O36" s="4">
        <f>'Single Summary'!$D$73</f>
        <v>1.1841108849523172</v>
      </c>
      <c r="Q36" s="58"/>
    </row>
    <row r="37" spans="1:17">
      <c r="A37" s="28"/>
      <c r="B37" s="28" t="str">
        <f>'Binary Summary'!A40</f>
        <v>HD 62152</v>
      </c>
      <c r="C37" s="28">
        <f>'Binary Summary'!G40</f>
        <v>0.10005123687391375</v>
      </c>
      <c r="D37" s="28">
        <f>'Binary Summary'!H40</f>
        <v>5.6375970058172853E-2</v>
      </c>
      <c r="E37" s="28">
        <f>'Binary Summary'!I40</f>
        <v>4.8283019789569927E-2</v>
      </c>
      <c r="H37" s="1"/>
      <c r="I37" s="4">
        <f>'Binary Summary'!D40</f>
        <v>9.1761108849523154</v>
      </c>
      <c r="J37" s="4">
        <f>'Binary Summary'!E40</f>
        <v>8.325030884952314</v>
      </c>
      <c r="K37" s="4">
        <f>'Binary Summary'!F40</f>
        <v>7.9189108849523162</v>
      </c>
      <c r="M37" s="77"/>
      <c r="N37" s="1" t="str">
        <f>'Single Summary'!$A$75</f>
        <v>M221</v>
      </c>
      <c r="O37" s="4">
        <f>'Single Summary'!$D$75</f>
        <v>0.53901088495231786</v>
      </c>
      <c r="Q37" s="77"/>
    </row>
    <row r="38" spans="1:17">
      <c r="A38" s="28"/>
      <c r="B38" s="28" t="str">
        <f>'Binary Summary'!A41</f>
        <v>M218</v>
      </c>
      <c r="C38" s="28">
        <f>'Binary Summary'!G41</f>
        <v>4.879999999999999</v>
      </c>
      <c r="D38" s="28">
        <f>'Binary Summary'!H41</f>
        <v>4.1690000000000014</v>
      </c>
      <c r="E38" s="28">
        <f>'Binary Summary'!I41</f>
        <v>3.9894999999999996</v>
      </c>
      <c r="H38" s="1" t="str">
        <f>'Binary Summary'!A41</f>
        <v>M218</v>
      </c>
      <c r="I38" s="4">
        <f>'Binary Summary'!D41</f>
        <v>1.0091108849523147</v>
      </c>
      <c r="J38" s="4">
        <f>'Binary Summary'!E41</f>
        <v>1.0473308849523146</v>
      </c>
      <c r="K38" s="4">
        <f>'Binary Summary'!F41</f>
        <v>1.0568108849523155</v>
      </c>
      <c r="M38" s="77"/>
      <c r="N38" s="1" t="str">
        <f>'Single Summary'!$A$77</f>
        <v>M228</v>
      </c>
      <c r="O38" s="4">
        <f>'Single Summary'!$D$77</f>
        <v>1.1635108849523172</v>
      </c>
      <c r="Q38" s="58"/>
    </row>
    <row r="39" spans="1:17">
      <c r="A39" s="28"/>
      <c r="B39" s="28" t="str">
        <f>'Binary Summary'!A42</f>
        <v>HD 62503</v>
      </c>
      <c r="C39" s="28">
        <f>'Binary Summary'!G42</f>
        <v>3.1084562084739104E-2</v>
      </c>
      <c r="D39" s="28">
        <f>'Binary Summary'!H42</f>
        <v>3.0528675044947495E-2</v>
      </c>
      <c r="E39" s="28">
        <f>'Binary Summary'!I42</f>
        <v>3.1575306807693888E-2</v>
      </c>
      <c r="H39" s="1"/>
      <c r="I39" s="4">
        <f>'Binary Summary'!D42</f>
        <v>5.8891108849523146</v>
      </c>
      <c r="J39" s="4">
        <f>'Binary Summary'!E42</f>
        <v>5.2163308849523151</v>
      </c>
      <c r="K39" s="4">
        <f>'Binary Summary'!F42</f>
        <v>5.0463108849523142</v>
      </c>
      <c r="M39" s="77"/>
      <c r="N39" s="1" t="str">
        <f>'Single Summary'!$A$79</f>
        <v>M233</v>
      </c>
      <c r="O39" s="4">
        <f>'Single Summary'!$D$79</f>
        <v>0.42871088495231735</v>
      </c>
      <c r="Q39" s="77"/>
    </row>
    <row r="40" spans="1:17">
      <c r="A40" s="28"/>
      <c r="B40" s="28" t="str">
        <f>'Binary Summary'!A43</f>
        <v>M268</v>
      </c>
      <c r="C40" s="28">
        <f>'Binary Summary'!G43</f>
        <v>2.154243254584296</v>
      </c>
      <c r="D40" s="28">
        <f>'Binary Summary'!H43</f>
        <v>2.3020468848809381</v>
      </c>
      <c r="E40" s="28">
        <f>'Binary Summary'!I43</f>
        <v>2.3965182871044375</v>
      </c>
      <c r="H40" s="1" t="str">
        <f>'Binary Summary'!A43</f>
        <v>M268</v>
      </c>
      <c r="I40" s="4">
        <f>'Binary Summary'!D43</f>
        <v>1.4249893982751916</v>
      </c>
      <c r="J40" s="4">
        <f>'Binary Summary'!E43</f>
        <v>1.4006759416277692</v>
      </c>
      <c r="K40" s="4">
        <f>'Binary Summary'!F43</f>
        <v>1.3970183319189573</v>
      </c>
      <c r="M40" s="77"/>
      <c r="N40" s="1" t="str">
        <f>'Single Summary'!$A$81</f>
        <v>M237</v>
      </c>
      <c r="O40" s="4">
        <f>'Single Summary'!$D$81</f>
        <v>1.693710884952317</v>
      </c>
      <c r="Q40" s="58"/>
    </row>
    <row r="41" spans="1:17">
      <c r="A41" s="28"/>
      <c r="B41" s="28" t="str">
        <f>'Binary Summary'!A44</f>
        <v>HD 63251</v>
      </c>
      <c r="C41" s="28">
        <f>'Binary Summary'!G44</f>
        <v>7.5308887731983978E-2</v>
      </c>
      <c r="D41" s="28">
        <f>'Binary Summary'!H44</f>
        <v>5.0568200058365313E-2</v>
      </c>
      <c r="E41" s="28">
        <f>'Binary Summary'!I44</f>
        <v>0.05</v>
      </c>
      <c r="H41" s="1"/>
      <c r="I41" s="4">
        <f>'Binary Summary'!D44</f>
        <v>3.5792326528594867</v>
      </c>
      <c r="J41" s="4">
        <f>'Binary Summary'!E44</f>
        <v>3.7027228265087064</v>
      </c>
      <c r="K41" s="4">
        <f>'Binary Summary'!F44</f>
        <v>3.7935366190233939</v>
      </c>
      <c r="M41" s="77"/>
      <c r="N41" s="1" t="str">
        <f>'Single Summary'!$A$83</f>
        <v>M239</v>
      </c>
      <c r="O41" s="4">
        <f>'Single Summary'!$D$83</f>
        <v>1.2369108849523167</v>
      </c>
      <c r="Q41" s="77"/>
    </row>
    <row r="42" spans="1:17">
      <c r="A42" s="28"/>
      <c r="B42" s="28" t="str">
        <f>'Binary Summary'!A45</f>
        <v>M284</v>
      </c>
      <c r="C42" s="28">
        <f>'Binary Summary'!G45</f>
        <v>2.8805000000000085</v>
      </c>
      <c r="D42" s="28">
        <f>'Binary Summary'!H45</f>
        <v>3.1984999999999797</v>
      </c>
      <c r="E42" s="28">
        <f>'Binary Summary'!I45</f>
        <v>3.5600000000000041</v>
      </c>
      <c r="H42" s="1" t="str">
        <f>'Binary Summary'!A45</f>
        <v>M284</v>
      </c>
      <c r="I42" s="4">
        <f>'Binary Summary'!D45</f>
        <v>1.838513525563501</v>
      </c>
      <c r="J42" s="4">
        <f>'Binary Summary'!E45</f>
        <v>1.7842411289480804</v>
      </c>
      <c r="K42" s="4">
        <f>'Binary Summary'!F45</f>
        <v>1.7646594350983538</v>
      </c>
      <c r="M42" s="77"/>
      <c r="N42" s="1" t="str">
        <f>'Single Summary'!$A$85</f>
        <v>M243</v>
      </c>
      <c r="O42" s="4">
        <f>'Single Summary'!$D$85</f>
        <v>1.9737108849523182</v>
      </c>
      <c r="Q42" s="58"/>
    </row>
    <row r="43" spans="1:17">
      <c r="A43" s="28"/>
      <c r="B43" s="28" t="str">
        <f>'Binary Summary'!A46</f>
        <v>HD 63488</v>
      </c>
      <c r="C43" s="28">
        <f>'Binary Summary'!G46</f>
        <v>3.0133038346638726E-2</v>
      </c>
      <c r="D43" s="28">
        <f>'Binary Summary'!H46</f>
        <v>3.0207614933986431E-2</v>
      </c>
      <c r="E43" s="28">
        <f>'Binary Summary'!I46</f>
        <v>3.0298514815086233E-2</v>
      </c>
      <c r="H43" s="1"/>
      <c r="I43" s="4">
        <f>'Binary Summary'!D46</f>
        <v>4.7190135255635095</v>
      </c>
      <c r="J43" s="4">
        <f>'Binary Summary'!E46</f>
        <v>4.9827411289480583</v>
      </c>
      <c r="K43" s="4">
        <f>'Binary Summary'!F46</f>
        <v>5.3246594350983596</v>
      </c>
      <c r="M43" s="77"/>
      <c r="N43" s="1" t="str">
        <f>'Single Summary'!$A$87</f>
        <v>M246</v>
      </c>
      <c r="O43" s="4">
        <f>'Single Summary'!$D$87</f>
        <v>-0.1250891150476825</v>
      </c>
      <c r="Q43" s="77"/>
    </row>
    <row r="44" spans="1:17">
      <c r="A44" s="28"/>
      <c r="B44" s="28" t="str">
        <f>'Binary Summary'!A47</f>
        <v>M291</v>
      </c>
      <c r="C44" s="28">
        <f>'Binary Summary'!G47</f>
        <v>0.56850000000000556</v>
      </c>
      <c r="D44" s="28">
        <f>'Binary Summary'!H47</f>
        <v>0.58000000000000185</v>
      </c>
      <c r="E44" s="28">
        <f>'Binary Summary'!I47</f>
        <v>0.55650000000000333</v>
      </c>
      <c r="H44" s="1" t="str">
        <f>'Binary Summary'!A47</f>
        <v>M291</v>
      </c>
      <c r="I44" s="4">
        <f>'Binary Summary'!D47</f>
        <v>2.4292273103823643</v>
      </c>
      <c r="J44" s="4">
        <f>'Binary Summary'!E47</f>
        <v>2.4084834222810532</v>
      </c>
      <c r="K44" s="4">
        <f>'Binary Summary'!F47</f>
        <v>1.773706925023161</v>
      </c>
      <c r="M44" s="77"/>
      <c r="N44" s="1" t="str">
        <f>'Single Summary'!$A$89</f>
        <v>M248</v>
      </c>
      <c r="O44" s="4">
        <f>'Single Summary'!$D$89</f>
        <v>1.3176108849523169</v>
      </c>
      <c r="Q44" s="58"/>
    </row>
    <row r="45" spans="1:17">
      <c r="A45" s="28"/>
      <c r="B45" s="28" t="str">
        <f>'Binary Summary'!A48</f>
        <v>HD 63602</v>
      </c>
      <c r="C45" s="28">
        <f>'Binary Summary'!G48</f>
        <v>3.0008332176247314E-2</v>
      </c>
      <c r="D45" s="28">
        <f>'Binary Summary'!H48</f>
        <v>3.0008332176247314E-2</v>
      </c>
      <c r="E45" s="28">
        <f>'Binary Summary'!I48</f>
        <v>3.0008332176247314E-2</v>
      </c>
      <c r="H45" s="1"/>
      <c r="I45" s="4">
        <f>'Binary Summary'!D48</f>
        <v>2.9977273103823716</v>
      </c>
      <c r="J45" s="4">
        <f>'Binary Summary'!E48</f>
        <v>2.988483422281055</v>
      </c>
      <c r="K45" s="4">
        <f>'Binary Summary'!F48</f>
        <v>2.3302069250231643</v>
      </c>
      <c r="M45" s="77"/>
      <c r="N45" s="1" t="str">
        <f>'Single Summary'!$A$91</f>
        <v>M249</v>
      </c>
      <c r="O45" s="4">
        <f>'Single Summary'!$D$91</f>
        <v>1.7041108849523159</v>
      </c>
    </row>
    <row r="46" spans="1:17">
      <c r="A46" s="28"/>
      <c r="B46" s="28" t="str">
        <f>'Binary Summary'!A49</f>
        <v>M47 a</v>
      </c>
      <c r="C46" s="28">
        <f>'Binary Summary'!G49</f>
        <v>8.5318827414266636</v>
      </c>
      <c r="D46" s="28">
        <f>'Binary Summary'!H49</f>
        <v>7.519275222194147</v>
      </c>
      <c r="E46" s="28">
        <f>'Binary Summary'!I49</f>
        <v>7.3851493040454637</v>
      </c>
      <c r="H46" s="1" t="str">
        <f>'Binary Summary'!A49</f>
        <v>M47 a</v>
      </c>
      <c r="I46" s="4">
        <f>'Binary Summary'!D49</f>
        <v>1.8052055514717029</v>
      </c>
      <c r="J46" s="4">
        <f>'Binary Summary'!E49</f>
        <v>1.8369711067036913</v>
      </c>
      <c r="K46" s="4">
        <f>'Binary Summary'!F49</f>
        <v>1.779720199494955</v>
      </c>
      <c r="M46" s="77"/>
      <c r="N46" s="1" t="str">
        <f>'Single Summary'!$A$93</f>
        <v>M250</v>
      </c>
      <c r="O46" s="4">
        <f>'Single Summary'!$D$93</f>
        <v>1.2641108849523173</v>
      </c>
      <c r="Q46" s="58"/>
    </row>
    <row r="47" spans="1:17">
      <c r="A47" s="28"/>
      <c r="B47" s="28" t="str">
        <f>'Binary Summary'!A50</f>
        <v>HD 62974</v>
      </c>
      <c r="C47" s="28">
        <f>'Binary Summary'!G50</f>
        <v>5.0019996001599204E-2</v>
      </c>
      <c r="D47" s="28">
        <f>'Binary Summary'!H50</f>
        <v>5.0019996001599204E-2</v>
      </c>
      <c r="E47" s="28">
        <f>'Binary Summary'!I50</f>
        <v>5.0019996001599204E-2</v>
      </c>
      <c r="H47" s="1"/>
      <c r="I47" s="4">
        <f>'Binary Summary'!D50</f>
        <v>10.337088292898367</v>
      </c>
      <c r="J47" s="4">
        <f>'Binary Summary'!E50</f>
        <v>9.3562463288978392</v>
      </c>
      <c r="K47" s="4">
        <f>'Binary Summary'!F50</f>
        <v>9.1648695035404195</v>
      </c>
      <c r="M47" s="77"/>
      <c r="N47" s="1" t="str">
        <f>'Single Summary'!$A$95</f>
        <v>M251</v>
      </c>
      <c r="O47" s="4">
        <f>'Single Summary'!$D$95</f>
        <v>0.5118108849523173</v>
      </c>
      <c r="Q47" s="77"/>
    </row>
    <row r="48" spans="1:17">
      <c r="A48" s="28"/>
      <c r="B48" s="28" t="str">
        <f>'Binary Summary'!A51</f>
        <v>M47 b</v>
      </c>
      <c r="C48" s="28">
        <f>'Binary Summary'!G51</f>
        <v>1.892404878284264</v>
      </c>
      <c r="D48" s="28">
        <f>'Binary Summary'!H51</f>
        <v>1.6195437047215933</v>
      </c>
      <c r="E48" s="28">
        <f>'Binary Summary'!I51</f>
        <v>1.4836495489151122</v>
      </c>
      <c r="H48" s="1" t="str">
        <f>'Binary Summary'!A51</f>
        <v>M47 b</v>
      </c>
      <c r="I48" s="4">
        <f>'Binary Summary'!D51</f>
        <v>1.8052055514717029</v>
      </c>
      <c r="J48" s="4">
        <f>'Binary Summary'!E51</f>
        <v>1.8369711067036913</v>
      </c>
      <c r="K48" s="4">
        <f>'Binary Summary'!F51</f>
        <v>1.779720199494955</v>
      </c>
      <c r="M48" s="77"/>
      <c r="N48" s="1" t="str">
        <f>'Single Summary'!$A$97</f>
        <v>M255</v>
      </c>
      <c r="O48" s="4">
        <f>'Single Summary'!$D$97</f>
        <v>0.93671088495231736</v>
      </c>
      <c r="Q48" s="58"/>
    </row>
    <row r="49" spans="1:17">
      <c r="A49" s="28"/>
      <c r="B49" s="28" t="str">
        <f>'Binary Summary'!A52</f>
        <v>HD 62974</v>
      </c>
      <c r="C49" s="28">
        <f>'Binary Summary'!G52</f>
        <v>5.5162098789451011E-2</v>
      </c>
      <c r="D49" s="28">
        <f>'Binary Summary'!H52</f>
        <v>5.0849919230578938E-2</v>
      </c>
      <c r="E49" s="28">
        <f>'Binary Summary'!I52</f>
        <v>5.0267143517829467E-2</v>
      </c>
      <c r="H49" s="1"/>
      <c r="I49" s="4">
        <f>'Binary Summary'!D52</f>
        <v>3.6976104297559669</v>
      </c>
      <c r="J49" s="4">
        <f>'Binary Summary'!E52</f>
        <v>3.4565148114252846</v>
      </c>
      <c r="K49" s="4">
        <f>'Binary Summary'!F52</f>
        <v>3.263369748410069</v>
      </c>
      <c r="M49" s="77"/>
      <c r="N49" s="1" t="str">
        <f>'Single Summary'!$A$99</f>
        <v>M256</v>
      </c>
      <c r="O49" s="4">
        <f>'Single Summary'!$D$99</f>
        <v>0.82191088495231668</v>
      </c>
      <c r="Q49" s="77"/>
    </row>
    <row r="50" spans="1:17">
      <c r="A50" s="81" t="str">
        <f>'Binary Summary'!A55</f>
        <v>NGC 3532</v>
      </c>
      <c r="B50" s="4" t="str">
        <f>'Binary Summary'!A56</f>
        <v>M155</v>
      </c>
      <c r="C50" s="4">
        <f>'Binary Summary'!G56</f>
        <v>0.7634870026660785</v>
      </c>
      <c r="D50" s="4">
        <f>'Binary Summary'!H56</f>
        <v>0.65900874430839451</v>
      </c>
      <c r="E50" s="4">
        <f>'Binary Summary'!I56</f>
        <v>0.65900874430839451</v>
      </c>
      <c r="G50" s="62" t="str">
        <f>'Binary Summary'!A55</f>
        <v>NGC 3532</v>
      </c>
      <c r="H50" s="1" t="str">
        <f>'Binary Summary'!A56</f>
        <v>M155</v>
      </c>
      <c r="I50" s="4">
        <f>'Binary Summary'!D56</f>
        <v>0.62025975862830585</v>
      </c>
      <c r="J50" s="4">
        <f>'Binary Summary'!E56</f>
        <v>0.6576208435221762</v>
      </c>
      <c r="K50" s="4">
        <f>'Binary Summary'!F56</f>
        <v>0.66160179590312751</v>
      </c>
      <c r="M50" s="77"/>
      <c r="N50" s="1" t="str">
        <f>'Single Summary'!$A$101</f>
        <v>M267</v>
      </c>
      <c r="O50" s="4">
        <f>'Single Summary'!$D$101</f>
        <v>-0.17688911504768345</v>
      </c>
      <c r="Q50" s="58"/>
    </row>
    <row r="51" spans="1:17">
      <c r="A51" s="28"/>
      <c r="B51" s="4" t="str">
        <f>'Binary Summary'!A57</f>
        <v>HD 96213</v>
      </c>
      <c r="C51" s="4">
        <f>'Binary Summary'!G57</f>
        <v>0.19510070659606951</v>
      </c>
      <c r="D51" s="4">
        <f>'Binary Summary'!H57</f>
        <v>0.10218156109871963</v>
      </c>
      <c r="E51" s="4">
        <f>'Binary Summary'!I57</f>
        <v>7.1101034752365899E-2</v>
      </c>
      <c r="H51" s="1"/>
      <c r="I51" s="4">
        <f>'Binary Summary'!D57</f>
        <v>1.3837467612943843</v>
      </c>
      <c r="J51" s="4">
        <f>'Binary Summary'!E57</f>
        <v>1.3166295878305707</v>
      </c>
      <c r="K51" s="4">
        <f>'Binary Summary'!F57</f>
        <v>1.320610540211522</v>
      </c>
      <c r="M51" s="77"/>
      <c r="N51" s="1" t="str">
        <f>'Single Summary'!$A$103</f>
        <v>M277</v>
      </c>
      <c r="O51" s="4">
        <f>'Single Summary'!$D$103</f>
        <v>0.41581088495231722</v>
      </c>
      <c r="Q51" s="77"/>
    </row>
    <row r="52" spans="1:17">
      <c r="A52" s="28"/>
      <c r="B52" s="4" t="str">
        <f>'Binary Summary'!A58</f>
        <v>M278</v>
      </c>
      <c r="C52" s="4">
        <f>'Binary Summary'!G58</f>
        <v>5.7925000000000004</v>
      </c>
      <c r="D52" s="4">
        <f>'Binary Summary'!H58</f>
        <v>5.142000000000003</v>
      </c>
      <c r="E52" s="4">
        <f>'Binary Summary'!I58</f>
        <v>4.9629999999999992</v>
      </c>
      <c r="H52" s="1" t="str">
        <f>'Binary Summary'!A58</f>
        <v>M278</v>
      </c>
      <c r="I52" s="4">
        <f>'Binary Summary'!D58</f>
        <v>6.7156776977183696E-2</v>
      </c>
      <c r="J52" s="4">
        <f>'Binary Summary'!E58</f>
        <v>6.1999634120041947E-2</v>
      </c>
      <c r="K52" s="4">
        <f>'Binary Summary'!F58</f>
        <v>5.2880586500991811E-2</v>
      </c>
      <c r="M52" s="77"/>
      <c r="N52" s="1" t="str">
        <f>'Single Summary'!$A$105</f>
        <v>M281</v>
      </c>
      <c r="O52" s="4">
        <f>'Single Summary'!$D$105</f>
        <v>-0.15428911504768283</v>
      </c>
      <c r="Q52" s="58"/>
    </row>
    <row r="53" spans="1:17">
      <c r="A53" s="28"/>
      <c r="B53" s="4" t="str">
        <f>'Binary Summary'!A59</f>
        <v>HD 96137</v>
      </c>
      <c r="C53" s="4">
        <f>'Binary Summary'!G59</f>
        <v>3.1819805153394637E-2</v>
      </c>
      <c r="D53" s="4">
        <f>'Binary Summary'!H59</f>
        <v>3.1276988346066827E-2</v>
      </c>
      <c r="E53" s="4">
        <f>'Binary Summary'!I59</f>
        <v>3.0907118921051181E-2</v>
      </c>
      <c r="G53" s="65"/>
      <c r="H53" s="1"/>
      <c r="I53" s="4">
        <f>'Binary Summary'!D59</f>
        <v>5.8596567769771841</v>
      </c>
      <c r="J53" s="4">
        <f>'Binary Summary'!E59</f>
        <v>5.203999634120045</v>
      </c>
      <c r="K53" s="4">
        <f>'Binary Summary'!F59</f>
        <v>5.015880586500991</v>
      </c>
      <c r="M53" s="77"/>
      <c r="N53" s="1" t="str">
        <f>'Single Summary'!$A$107</f>
        <v>M283</v>
      </c>
      <c r="O53" s="4">
        <f>'Single Summary'!$D$107</f>
        <v>-0.96838911504768355</v>
      </c>
      <c r="Q53" s="77"/>
    </row>
    <row r="54" spans="1:17">
      <c r="A54" s="28"/>
      <c r="B54" s="4" t="str">
        <f>'Binary Summary'!A60</f>
        <v>M50</v>
      </c>
      <c r="C54" s="4">
        <f>'Binary Summary'!G60</f>
        <v>8.4549999999999965</v>
      </c>
      <c r="D54" s="4">
        <f>'Binary Summary'!H60</f>
        <v>7.8074999999999992</v>
      </c>
      <c r="E54" s="4">
        <f>'Binary Summary'!I60</f>
        <v>7.040499999999998</v>
      </c>
      <c r="G54" s="1"/>
      <c r="H54" s="1" t="str">
        <f>'Binary Summary'!A60</f>
        <v>M50</v>
      </c>
      <c r="I54" s="4">
        <f>'Binary Summary'!D60</f>
        <v>0.1661567769771839</v>
      </c>
      <c r="J54" s="4">
        <f>'Binary Summary'!E60</f>
        <v>0.13769963412004138</v>
      </c>
      <c r="K54" s="4">
        <f>'Binary Summary'!F60</f>
        <v>0.12998058650099331</v>
      </c>
      <c r="M54" s="77"/>
      <c r="N54" s="1" t="str">
        <f>'Single Summary'!$A$109</f>
        <v>M36</v>
      </c>
      <c r="O54" s="4">
        <f>'Single Summary'!$D$109</f>
        <v>2.0071108849523149</v>
      </c>
      <c r="Q54" s="58"/>
    </row>
    <row r="55" spans="1:17">
      <c r="A55" s="28"/>
      <c r="B55" s="4" t="str">
        <f>'Binary Summary'!A61</f>
        <v>HD 96246</v>
      </c>
      <c r="C55" s="4">
        <f>'Binary Summary'!G61</f>
        <v>7.2789078851157291E-2</v>
      </c>
      <c r="D55" s="4">
        <f>'Binary Summary'!H61</f>
        <v>5.4890800686453814E-2</v>
      </c>
      <c r="E55" s="4">
        <f>'Binary Summary'!I61</f>
        <v>4.8117044797036351E-2</v>
      </c>
      <c r="H55" s="1"/>
      <c r="I55" s="4">
        <f>'Binary Summary'!D61</f>
        <v>8.6211567769771804</v>
      </c>
      <c r="J55" s="4">
        <f>'Binary Summary'!E61</f>
        <v>7.9451996341200406</v>
      </c>
      <c r="K55" s="4">
        <f>'Binary Summary'!F61</f>
        <v>7.1704805865009913</v>
      </c>
      <c r="M55" s="77"/>
      <c r="N55" s="1" t="str">
        <f>'Single Summary'!$A$111</f>
        <v>M209</v>
      </c>
      <c r="O55" s="4">
        <f>'Single Summary'!$D$111</f>
        <v>0.40891088495231731</v>
      </c>
      <c r="Q55" s="77"/>
    </row>
    <row r="56" spans="1:17">
      <c r="A56" s="4"/>
      <c r="B56" s="4" t="str">
        <f>'Binary Summary'!A62</f>
        <v>M317 a</v>
      </c>
      <c r="C56" s="4" t="str">
        <f>'Binary Summary'!G62</f>
        <v>-</v>
      </c>
      <c r="D56" s="4" t="str">
        <f>'Binary Summary'!H62</f>
        <v>-</v>
      </c>
      <c r="E56" s="4">
        <f>'Binary Summary'!I62</f>
        <v>6.5259999999999998</v>
      </c>
      <c r="H56" s="1" t="str">
        <f>'Binary Summary'!A62</f>
        <v>M317 a</v>
      </c>
      <c r="I56" s="4" t="str">
        <f>'Binary Summary'!D62</f>
        <v>-</v>
      </c>
      <c r="J56" s="4" t="str">
        <f>'Binary Summary'!E62</f>
        <v>-</v>
      </c>
      <c r="K56" s="4">
        <f>'Binary Summary'!F62</f>
        <v>-0.46668608016567426</v>
      </c>
      <c r="M56" s="78" t="str">
        <f>'Single Summary'!A113</f>
        <v>NGC 2516</v>
      </c>
      <c r="N56" s="1" t="str">
        <f>'Single Summary'!$A$114</f>
        <v>M10</v>
      </c>
      <c r="O56" s="4">
        <f>'Single Summary'!$D$114</f>
        <v>-0.14966386361400641</v>
      </c>
    </row>
    <row r="57" spans="1:17">
      <c r="A57" s="4"/>
      <c r="B57" s="4" t="str">
        <f>'Binary Summary'!A63</f>
        <v>HD 96473</v>
      </c>
      <c r="C57" s="4">
        <f>'Binary Summary'!G63</f>
        <v>0</v>
      </c>
      <c r="D57" s="4">
        <f>'Binary Summary'!H63</f>
        <v>0</v>
      </c>
      <c r="E57" s="4">
        <f>'Binary Summary'!I63</f>
        <v>3.2522381668103263E-2</v>
      </c>
      <c r="H57" s="1"/>
      <c r="I57" s="4" t="str">
        <f>'Binary Summary'!D63</f>
        <v>-</v>
      </c>
      <c r="J57" s="4" t="str">
        <f>'Binary Summary'!E63</f>
        <v>-</v>
      </c>
      <c r="K57" s="4">
        <f>'Binary Summary'!F63</f>
        <v>6.0593139198343255</v>
      </c>
      <c r="M57" s="25"/>
      <c r="N57" s="1" t="str">
        <f>'Single Summary'!$A$116</f>
        <v>M10-2</v>
      </c>
      <c r="O57" s="4">
        <f>'Single Summary'!$D$116</f>
        <v>-1.9748638636140061</v>
      </c>
      <c r="Q57" s="77"/>
    </row>
    <row r="58" spans="1:17">
      <c r="A58" s="4"/>
      <c r="B58" s="4" t="str">
        <f>'Binary Summary'!A64</f>
        <v>M317 b</v>
      </c>
      <c r="C58" s="4" t="str">
        <f>'Binary Summary'!G64</f>
        <v>-</v>
      </c>
      <c r="D58" s="4" t="str">
        <f>'Binary Summary'!H64</f>
        <v>-</v>
      </c>
      <c r="E58" s="4">
        <f>'Binary Summary'!I64</f>
        <v>7.8030000000000008</v>
      </c>
      <c r="H58" s="1" t="str">
        <f>'Binary Summary'!A64</f>
        <v>M317 b</v>
      </c>
      <c r="I58" s="4" t="str">
        <f>'Binary Summary'!D64</f>
        <v>-</v>
      </c>
      <c r="J58" s="4" t="str">
        <f>'Binary Summary'!E64</f>
        <v>-</v>
      </c>
      <c r="K58" s="4">
        <f>'Binary Summary'!F64</f>
        <v>-0.46668608016567426</v>
      </c>
      <c r="M58" s="25"/>
      <c r="N58" s="1" t="str">
        <f>'Single Summary'!$A$118</f>
        <v>M11</v>
      </c>
      <c r="O58" s="4">
        <f>'Single Summary'!$D$118</f>
        <v>0.64113613638599531</v>
      </c>
      <c r="Q58" s="58"/>
    </row>
    <row r="59" spans="1:17">
      <c r="A59" s="4"/>
      <c r="B59" s="4" t="str">
        <f>'Binary Summary'!A65</f>
        <v>HD 96473</v>
      </c>
      <c r="C59" s="4">
        <f>'Binary Summary'!G65</f>
        <v>0</v>
      </c>
      <c r="D59" s="4">
        <f>'Binary Summary'!H65</f>
        <v>0</v>
      </c>
      <c r="E59" s="4">
        <f>'Binary Summary'!I65</f>
        <v>4.2778124357333511E-2</v>
      </c>
      <c r="H59" s="1"/>
      <c r="I59" s="4" t="str">
        <f>'Binary Summary'!D65</f>
        <v>-</v>
      </c>
      <c r="J59" s="4" t="str">
        <f>'Binary Summary'!E65</f>
        <v>-</v>
      </c>
      <c r="K59" s="4">
        <f>'Binary Summary'!F65</f>
        <v>7.3363139198343266</v>
      </c>
      <c r="M59" s="25"/>
      <c r="N59" s="1" t="str">
        <f>'Single Summary'!$A$120</f>
        <v>M15</v>
      </c>
      <c r="O59" s="4">
        <f>'Single Summary'!$D$120</f>
        <v>6.6361363859925859E-3</v>
      </c>
      <c r="Q59" s="77"/>
    </row>
    <row r="60" spans="1:17">
      <c r="A60" s="4"/>
      <c r="B60" s="4" t="str">
        <f>'Binary Summary'!A66</f>
        <v>M409</v>
      </c>
      <c r="C60" s="4" t="str">
        <f>'Binary Summary'!G66</f>
        <v>-</v>
      </c>
      <c r="D60" s="4" t="str">
        <f>'Binary Summary'!H66</f>
        <v>-</v>
      </c>
      <c r="E60" s="4">
        <f>'Binary Summary'!I66</f>
        <v>5.4326913184154897</v>
      </c>
      <c r="H60" s="1" t="str">
        <f>'Binary Summary'!A66</f>
        <v>M409</v>
      </c>
      <c r="I60" s="4" t="str">
        <f>'Binary Summary'!D66</f>
        <v>-</v>
      </c>
      <c r="J60" s="4" t="str">
        <f>'Binary Summary'!E66</f>
        <v>-</v>
      </c>
      <c r="K60" s="4">
        <f>'Binary Summary'!F66</f>
        <v>0.28638058650099296</v>
      </c>
      <c r="M60" s="25"/>
      <c r="N60" s="1" t="str">
        <f>'Single Summary'!$A$122</f>
        <v>M113</v>
      </c>
      <c r="O60" s="4">
        <f>'Single Summary'!$D$122</f>
        <v>0.36583613638599566</v>
      </c>
      <c r="Q60" s="58"/>
    </row>
    <row r="61" spans="1:17">
      <c r="A61" s="4"/>
      <c r="B61" s="4" t="str">
        <f>'Binary Summary'!A67</f>
        <v>HD 96226</v>
      </c>
      <c r="C61" s="4">
        <f>'Binary Summary'!G67</f>
        <v>0</v>
      </c>
      <c r="D61" s="4">
        <f>'Binary Summary'!H67</f>
        <v>0</v>
      </c>
      <c r="E61" s="4">
        <f>'Binary Summary'!I67</f>
        <v>0.14430589362478768</v>
      </c>
      <c r="H61" s="1"/>
      <c r="I61" s="4" t="str">
        <f>'Binary Summary'!D67</f>
        <v>-</v>
      </c>
      <c r="J61" s="4" t="str">
        <f>'Binary Summary'!E67</f>
        <v>-</v>
      </c>
      <c r="K61" s="4">
        <f>'Binary Summary'!F67</f>
        <v>5.9505635892359923</v>
      </c>
      <c r="M61" s="25"/>
      <c r="N61" s="1" t="str">
        <f>'Single Summary'!$A$124</f>
        <v>M116</v>
      </c>
      <c r="O61" s="4">
        <f>'Single Summary'!$D$124</f>
        <v>0.33103613638599327</v>
      </c>
      <c r="Q61" s="77"/>
    </row>
    <row r="62" spans="1:17">
      <c r="A62" s="4"/>
      <c r="B62" s="4" t="str">
        <f>'Binary Summary'!A68</f>
        <v>M49 a</v>
      </c>
      <c r="C62" s="4" t="str">
        <f>'Binary Summary'!G68</f>
        <v>-</v>
      </c>
      <c r="D62" s="4" t="str">
        <f>'Binary Summary'!H68</f>
        <v>-</v>
      </c>
      <c r="E62" s="4">
        <f>'Binary Summary'!I68</f>
        <v>6.0344655105099996</v>
      </c>
      <c r="H62" s="1" t="str">
        <f>'Binary Summary'!A68</f>
        <v>M49 a</v>
      </c>
      <c r="I62" s="4" t="str">
        <f>'Binary Summary'!D68</f>
        <v>-</v>
      </c>
      <c r="J62" s="4" t="str">
        <f>'Binary Summary'!E68</f>
        <v>-</v>
      </c>
      <c r="K62" s="4">
        <f>'Binary Summary'!F68</f>
        <v>0.46388058650099495</v>
      </c>
      <c r="M62" s="25"/>
      <c r="N62" s="1" t="str">
        <f>'Single Summary'!$A$126</f>
        <v>M120</v>
      </c>
      <c r="O62" s="4">
        <f>'Single Summary'!$D$126</f>
        <v>-1.1327638636140049</v>
      </c>
      <c r="Q62" s="58"/>
    </row>
    <row r="63" spans="1:17">
      <c r="A63" s="4"/>
      <c r="B63" s="4" t="str">
        <f>'Binary Summary'!A69</f>
        <v>HD 96305</v>
      </c>
      <c r="C63" s="4">
        <f>'Binary Summary'!G69</f>
        <v>0</v>
      </c>
      <c r="D63" s="4">
        <f>'Binary Summary'!H69</f>
        <v>0</v>
      </c>
      <c r="E63" s="4">
        <f>'Binary Summary'!I69</f>
        <v>3.5331905039857725E-2</v>
      </c>
      <c r="H63" s="1"/>
      <c r="I63" s="4" t="str">
        <f>'Binary Summary'!D69</f>
        <v>-</v>
      </c>
      <c r="J63" s="4" t="str">
        <f>'Binary Summary'!E69</f>
        <v>-</v>
      </c>
      <c r="K63" s="4">
        <f>'Binary Summary'!F69</f>
        <v>6.4983460970109945</v>
      </c>
      <c r="M63" s="25"/>
      <c r="N63" s="1" t="str">
        <f>'Single Summary'!$A$128</f>
        <v>M126</v>
      </c>
      <c r="O63" s="4">
        <f>'Single Summary'!$D$128</f>
        <v>-0.89626386361400545</v>
      </c>
      <c r="Q63" s="77"/>
    </row>
    <row r="64" spans="1:17">
      <c r="A64" s="4"/>
      <c r="B64" s="4" t="str">
        <f>'Binary Summary'!A70</f>
        <v>M49 b</v>
      </c>
      <c r="C64" s="4" t="str">
        <f>'Binary Summary'!G70</f>
        <v>-</v>
      </c>
      <c r="D64" s="4" t="str">
        <f>'Binary Summary'!H70</f>
        <v>-</v>
      </c>
      <c r="E64" s="4">
        <f>'Binary Summary'!I70</f>
        <v>7.9113200304250002</v>
      </c>
      <c r="H64" s="1" t="str">
        <f>'Binary Summary'!A70</f>
        <v>M49 b</v>
      </c>
      <c r="I64" s="4" t="str">
        <f>'Binary Summary'!D70</f>
        <v>-</v>
      </c>
      <c r="J64" s="4" t="str">
        <f>'Binary Summary'!E70</f>
        <v>-</v>
      </c>
      <c r="K64" s="4">
        <f>'Binary Summary'!F70</f>
        <v>0.46388058650099495</v>
      </c>
      <c r="M64" s="25"/>
      <c r="N64" s="1" t="str">
        <f>'Single Summary'!$A$130</f>
        <v>M129</v>
      </c>
      <c r="O64" s="4">
        <f>'Single Summary'!$D$130</f>
        <v>-0.78446386361400577</v>
      </c>
      <c r="Q64" s="58"/>
    </row>
    <row r="65" spans="1:17">
      <c r="A65" s="4"/>
      <c r="B65" s="4" t="str">
        <f>'Binary Summary'!A71</f>
        <v>HD 96305</v>
      </c>
      <c r="C65" s="4">
        <f>'Binary Summary'!G71</f>
        <v>0</v>
      </c>
      <c r="D65" s="4">
        <f>'Binary Summary'!H71</f>
        <v>0</v>
      </c>
      <c r="E65" s="4">
        <f>'Binary Summary'!I71</f>
        <v>0.13490836961071853</v>
      </c>
      <c r="H65" s="1"/>
      <c r="I65" s="4" t="str">
        <f>'Binary Summary'!D71</f>
        <v>-</v>
      </c>
      <c r="J65" s="4" t="str">
        <f>'Binary Summary'!E71</f>
        <v>-</v>
      </c>
      <c r="K65" s="4">
        <f>'Binary Summary'!F71</f>
        <v>8.3752006169259943</v>
      </c>
      <c r="M65" s="25"/>
      <c r="N65" s="1" t="str">
        <f>'Single Summary'!$A$132</f>
        <v>M13</v>
      </c>
      <c r="O65" s="4">
        <f>'Single Summary'!$D$132</f>
        <v>0.414136136385995</v>
      </c>
      <c r="Q65" s="77"/>
    </row>
    <row r="66" spans="1:17">
      <c r="A66" s="4"/>
      <c r="B66" s="4" t="str">
        <f>'Binary Summary'!A72</f>
        <v>M665</v>
      </c>
      <c r="C66" s="4">
        <f>'Binary Summary'!G72</f>
        <v>5.8354999999999979</v>
      </c>
      <c r="D66" s="4">
        <f>'Binary Summary'!H72</f>
        <v>5.6439999999999966</v>
      </c>
      <c r="E66" s="4">
        <f>'Binary Summary'!I72</f>
        <v>5.6759999999999984</v>
      </c>
      <c r="H66" s="1" t="str">
        <f>'Binary Summary'!A72</f>
        <v>M665</v>
      </c>
      <c r="I66" s="4">
        <f>'Binary Summary'!D72</f>
        <v>-0.35078608016567259</v>
      </c>
      <c r="J66" s="4">
        <f>'Binary Summary'!E72</f>
        <v>-0.40656608016567297</v>
      </c>
      <c r="K66" s="4">
        <f>'Binary Summary'!F72</f>
        <v>-0.43008608016567429</v>
      </c>
      <c r="M66" s="25"/>
      <c r="N66" s="1" t="str">
        <f>'Single Summary'!$A$134</f>
        <v>M130</v>
      </c>
      <c r="O66" s="4">
        <f>'Single Summary'!$D$134</f>
        <v>-0.560663863614006</v>
      </c>
      <c r="Q66" s="58"/>
    </row>
    <row r="67" spans="1:17">
      <c r="A67" s="4"/>
      <c r="B67" s="4" t="str">
        <f>'Binary Summary'!A73</f>
        <v>HD 97000</v>
      </c>
      <c r="C67" s="4">
        <f>'Binary Summary'!G73</f>
        <v>3.2729955698106286E-2</v>
      </c>
      <c r="D67" s="4">
        <f>'Binary Summary'!H73</f>
        <v>3.3166247903554019E-2</v>
      </c>
      <c r="E67" s="4">
        <f>'Binary Summary'!I73</f>
        <v>3.4124771061503113E-2</v>
      </c>
      <c r="H67" s="1"/>
      <c r="I67" s="4">
        <f>'Binary Summary'!D73</f>
        <v>5.4847139198343253</v>
      </c>
      <c r="J67" s="4">
        <f>'Binary Summary'!E73</f>
        <v>5.2374339198343236</v>
      </c>
      <c r="K67" s="4">
        <f>'Binary Summary'!F73</f>
        <v>5.2459139198343241</v>
      </c>
      <c r="M67" s="25"/>
      <c r="N67" s="1" t="str">
        <f>'Single Summary'!$A$136</f>
        <v>M132</v>
      </c>
      <c r="O67" s="4">
        <f>'Single Summary'!$D$136</f>
        <v>0.69553613638599465</v>
      </c>
      <c r="Q67" s="77"/>
    </row>
    <row r="68" spans="1:17">
      <c r="A68" s="81" t="str">
        <f>'Binary Summary'!A74</f>
        <v>IC 2602</v>
      </c>
      <c r="B68" s="4" t="str">
        <f>'Binary Summary'!A75</f>
        <v>R110</v>
      </c>
      <c r="C68" s="4">
        <f>'Binary Summary'!G75</f>
        <v>0.8352661361639182</v>
      </c>
      <c r="D68" s="4">
        <f>'Binary Summary'!H75</f>
        <v>1.2867106666626649</v>
      </c>
      <c r="E68" s="4">
        <f>'Binary Summary'!I75</f>
        <v>1.0831699275344508</v>
      </c>
      <c r="G68" s="62" t="str">
        <f>'Binary Summary'!A74</f>
        <v>IC 2602</v>
      </c>
      <c r="H68" s="1" t="str">
        <f>'Binary Summary'!A75</f>
        <v>R110</v>
      </c>
      <c r="I68" s="4">
        <f>'Binary Summary'!D75</f>
        <v>0.98052682174477646</v>
      </c>
      <c r="J68" s="4">
        <f>'Binary Summary'!E75</f>
        <v>0.84382904723756624</v>
      </c>
      <c r="K68" s="4">
        <f>'Binary Summary'!F75</f>
        <v>0.91073898839911394</v>
      </c>
      <c r="M68" s="25"/>
      <c r="N68" s="1" t="str">
        <f>'Single Summary'!$A$138</f>
        <v>M134</v>
      </c>
      <c r="O68" s="4">
        <f>'Single Summary'!$D$138</f>
        <v>-2.3271638636140057</v>
      </c>
      <c r="Q68" s="58"/>
    </row>
    <row r="69" spans="1:17">
      <c r="A69" s="4"/>
      <c r="B69" s="4" t="str">
        <f>'Binary Summary'!A76</f>
        <v>HD 93738</v>
      </c>
      <c r="C69" s="4">
        <f>'Binary Summary'!G76</f>
        <v>0.19386547066071388</v>
      </c>
      <c r="D69" s="4">
        <f>'Binary Summary'!H76</f>
        <v>8.6509702180903036E-2</v>
      </c>
      <c r="E69" s="4">
        <f>'Binary Summary'!I76</f>
        <v>0.11475906437899752</v>
      </c>
      <c r="H69" s="1"/>
      <c r="I69" s="4">
        <f>'Binary Summary'!D76</f>
        <v>1.8157929579086947</v>
      </c>
      <c r="J69" s="4">
        <f>'Binary Summary'!E76</f>
        <v>2.1305397139002311</v>
      </c>
      <c r="K69" s="4">
        <f>'Binary Summary'!F76</f>
        <v>1.9939089159335648</v>
      </c>
      <c r="M69" s="25"/>
      <c r="N69" s="1" t="str">
        <f>'Single Summary'!$A$140</f>
        <v>M136</v>
      </c>
      <c r="O69" s="4">
        <f>'Single Summary'!$D$140</f>
        <v>-1.3140638636140061</v>
      </c>
      <c r="Q69" s="77"/>
    </row>
    <row r="70" spans="1:17">
      <c r="A70" s="4"/>
      <c r="B70" s="4" t="str">
        <f>'Binary Summary'!A77</f>
        <v>R22b</v>
      </c>
      <c r="C70" s="4">
        <f>'Binary Summary'!G77</f>
        <v>1.4634999999999989</v>
      </c>
      <c r="D70" s="4">
        <f>'Binary Summary'!H77</f>
        <v>1.3639999999999981</v>
      </c>
      <c r="E70" s="4">
        <f>'Binary Summary'!I77</f>
        <v>1.3429999999999982</v>
      </c>
      <c r="H70" s="1" t="str">
        <f>'Binary Summary'!A77</f>
        <v>R22b</v>
      </c>
      <c r="I70" s="4">
        <f>'Binary Summary'!D77</f>
        <v>2.0386686579386302</v>
      </c>
      <c r="J70" s="4">
        <f>'Binary Summary'!E77</f>
        <v>1.9787086579386299</v>
      </c>
      <c r="K70" s="4">
        <f>'Binary Summary'!F77</f>
        <v>1.9634286579386302</v>
      </c>
      <c r="M70" s="25"/>
      <c r="N70" s="1" t="str">
        <f>'Single Summary'!$A$142</f>
        <v>M19</v>
      </c>
      <c r="O70" s="4">
        <f>'Single Summary'!$D$142</f>
        <v>-3.2163863614006694E-2</v>
      </c>
      <c r="Q70" s="58"/>
    </row>
    <row r="71" spans="1:17">
      <c r="A71" s="4"/>
      <c r="B71" s="4" t="str">
        <f>'Binary Summary'!A78</f>
        <v>HD 307860</v>
      </c>
      <c r="C71" s="4">
        <f>'Binary Summary'!G78</f>
        <v>3.0016662039607268E-2</v>
      </c>
      <c r="D71" s="4">
        <f>'Binary Summary'!H78</f>
        <v>3.0016662039607268E-2</v>
      </c>
      <c r="E71" s="4">
        <f>'Binary Summary'!I78</f>
        <v>3.0016662039607268E-2</v>
      </c>
      <c r="H71" s="1"/>
      <c r="I71" s="4">
        <f>'Binary Summary'!D78</f>
        <v>3.5021686579386291</v>
      </c>
      <c r="J71" s="4">
        <f>'Binary Summary'!E78</f>
        <v>3.342708657938628</v>
      </c>
      <c r="K71" s="4">
        <f>'Binary Summary'!F78</f>
        <v>3.3064286579386284</v>
      </c>
      <c r="M71" s="25"/>
      <c r="N71" s="1" t="str">
        <f>'Single Summary'!$A$144</f>
        <v>M20</v>
      </c>
      <c r="O71" s="4">
        <f>'Single Summary'!$D$144</f>
        <v>0.54313613638599456</v>
      </c>
      <c r="Q71" s="77"/>
    </row>
    <row r="72" spans="1:17">
      <c r="A72" s="4"/>
      <c r="B72" s="4" t="str">
        <f>'Binary Summary'!A79</f>
        <v>R84 a</v>
      </c>
      <c r="C72" s="4">
        <f>'Binary Summary'!G79</f>
        <v>3.1005000000000003</v>
      </c>
      <c r="D72" s="4">
        <f>'Binary Summary'!H79</f>
        <v>3.0185000000000137</v>
      </c>
      <c r="E72" s="4">
        <f>'Binary Summary'!I79</f>
        <v>3.0675000000000185</v>
      </c>
      <c r="H72" s="1" t="str">
        <f>'Binary Summary'!A79</f>
        <v>R84 a</v>
      </c>
      <c r="I72" s="4">
        <f>'Binary Summary'!D79</f>
        <v>-0.31011243498444507</v>
      </c>
      <c r="J72" s="4">
        <f>'Binary Summary'!E79</f>
        <v>-0.25364964019748903</v>
      </c>
      <c r="K72" s="4">
        <f>'Binary Summary'!F79</f>
        <v>-0.23063156528564122</v>
      </c>
      <c r="M72" s="25"/>
      <c r="N72" s="1" t="str">
        <f>'Single Summary'!$A$146</f>
        <v>M208</v>
      </c>
      <c r="O72" s="4">
        <f>'Single Summary'!$D$146</f>
        <v>0.94823613638599547</v>
      </c>
      <c r="Q72" s="58"/>
    </row>
    <row r="73" spans="1:17">
      <c r="A73" s="4"/>
      <c r="B73" s="4" t="str">
        <f>'Binary Summary'!A80</f>
        <v>HD 93540</v>
      </c>
      <c r="C73" s="4">
        <f>'Binary Summary'!G80</f>
        <v>3.605551275463989E-2</v>
      </c>
      <c r="D73" s="4">
        <f>'Binary Summary'!H80</f>
        <v>3.0066592756745815E-2</v>
      </c>
      <c r="E73" s="4">
        <f>'Binary Summary'!I80</f>
        <v>3.0149626863362672E-2</v>
      </c>
      <c r="H73" s="1"/>
      <c r="I73" s="4">
        <f>'Binary Summary'!D80</f>
        <v>2.7903875650155552</v>
      </c>
      <c r="J73" s="4">
        <f>'Binary Summary'!E80</f>
        <v>2.7648503598025247</v>
      </c>
      <c r="K73" s="4">
        <f>'Binary Summary'!F80</f>
        <v>2.8368684347143773</v>
      </c>
      <c r="M73" s="25"/>
      <c r="N73" s="1" t="str">
        <f>'Single Summary'!$A$148</f>
        <v>M224</v>
      </c>
      <c r="O73" s="4">
        <f>'Single Summary'!$D$148</f>
        <v>-2.9147638636140059</v>
      </c>
      <c r="Q73" s="77"/>
    </row>
    <row r="74" spans="1:17">
      <c r="A74" s="4"/>
      <c r="B74" s="4" t="str">
        <f>'Binary Summary'!A81</f>
        <v>R84 b</v>
      </c>
      <c r="C74" s="4">
        <f>'Binary Summary'!G81</f>
        <v>5.3000000000000007</v>
      </c>
      <c r="D74" s="4">
        <f>'Binary Summary'!H81</f>
        <v>4.3189999999999991</v>
      </c>
      <c r="E74" s="4">
        <f>'Binary Summary'!I81</f>
        <v>4.0069999999999979</v>
      </c>
      <c r="H74" s="1" t="str">
        <f>'Binary Summary'!A81</f>
        <v>R84 b</v>
      </c>
      <c r="I74" s="4">
        <f>'Binary Summary'!D81</f>
        <v>-0.31011243498444507</v>
      </c>
      <c r="J74" s="4">
        <f>'Binary Summary'!E81</f>
        <v>-0.25364964019748903</v>
      </c>
      <c r="K74" s="4">
        <f>'Binary Summary'!F81</f>
        <v>-0.23063156528564122</v>
      </c>
      <c r="M74" s="25"/>
      <c r="N74" s="1" t="str">
        <f>'Single Summary'!$A$150</f>
        <v>M226</v>
      </c>
      <c r="O74" s="4">
        <f>'Single Summary'!$D$150</f>
        <v>3.8436136385993969E-2</v>
      </c>
      <c r="Q74" s="58"/>
    </row>
    <row r="75" spans="1:17">
      <c r="A75" s="4"/>
      <c r="B75" s="4" t="str">
        <f>'Binary Summary'!A82</f>
        <v>HD 93540</v>
      </c>
      <c r="C75" s="4">
        <f>'Binary Summary'!G82</f>
        <v>3.1622776601683791E-2</v>
      </c>
      <c r="D75" s="4">
        <f>'Binary Summary'!H82</f>
        <v>3.059411708155671E-2</v>
      </c>
      <c r="E75" s="4">
        <f>'Binary Summary'!I82</f>
        <v>3.026549190084311E-2</v>
      </c>
      <c r="H75" s="1"/>
      <c r="I75" s="4">
        <f>'Binary Summary'!D82</f>
        <v>4.9898875650155556</v>
      </c>
      <c r="J75" s="4">
        <f>'Binary Summary'!E82</f>
        <v>4.06535035980251</v>
      </c>
      <c r="K75" s="4">
        <f>'Binary Summary'!F82</f>
        <v>3.7763684347143567</v>
      </c>
      <c r="M75" s="25"/>
      <c r="N75" s="1" t="str">
        <f>'Single Summary'!$A$152</f>
        <v>M23</v>
      </c>
      <c r="O75" s="4">
        <f>'Single Summary'!$D$152</f>
        <v>0.63913613638599465</v>
      </c>
      <c r="Q75" s="77"/>
    </row>
    <row r="76" spans="1:17">
      <c r="A76" s="4"/>
      <c r="B76" s="4" t="str">
        <f>'Binary Summary'!A83</f>
        <v>R86</v>
      </c>
      <c r="C76" s="4">
        <f>'Binary Summary'!G83</f>
        <v>2.6709999999999994</v>
      </c>
      <c r="D76" s="4">
        <f>'Binary Summary'!H83</f>
        <v>2.5779999999999967</v>
      </c>
      <c r="E76" s="4">
        <f>'Binary Summary'!I83</f>
        <v>2.5579999999999963</v>
      </c>
      <c r="H76" s="1" t="str">
        <f>'Binary Summary'!A83</f>
        <v>R86</v>
      </c>
      <c r="I76" s="4">
        <f>'Binary Summary'!D83</f>
        <v>-0.44482883766380077</v>
      </c>
      <c r="J76" s="4">
        <f>'Binary Summary'!E83</f>
        <v>-0.39387347233449699</v>
      </c>
      <c r="K76" s="4">
        <f>'Binary Summary'!F83</f>
        <v>-0.36405617504973087</v>
      </c>
      <c r="M76" s="25"/>
      <c r="N76" s="1" t="str">
        <f>'Single Summary'!$A$154</f>
        <v>M29</v>
      </c>
      <c r="O76" s="4">
        <f>'Single Summary'!$D$154</f>
        <v>0.45033613638599412</v>
      </c>
      <c r="Q76" s="58"/>
    </row>
    <row r="77" spans="1:17">
      <c r="A77" s="4"/>
      <c r="B77" s="4" t="str">
        <f>'Binary Summary'!A84</f>
        <v>HD 93549</v>
      </c>
      <c r="C77" s="4">
        <f>'Binary Summary'!G84</f>
        <v>3.0066592756745815E-2</v>
      </c>
      <c r="D77" s="4">
        <f>'Binary Summary'!H84</f>
        <v>3.0066592756745815E-2</v>
      </c>
      <c r="E77" s="4">
        <f>'Binary Summary'!I84</f>
        <v>3.0066592756745815E-2</v>
      </c>
      <c r="H77" s="1"/>
      <c r="I77" s="4">
        <f>'Binary Summary'!D84</f>
        <v>2.2261711623361986</v>
      </c>
      <c r="J77" s="4">
        <f>'Binary Summary'!E84</f>
        <v>2.1841265276654998</v>
      </c>
      <c r="K77" s="4">
        <f>'Binary Summary'!F84</f>
        <v>2.1939438249502654</v>
      </c>
      <c r="M77" s="25"/>
      <c r="N77" s="1" t="str">
        <f>'Single Summary'!$A$156</f>
        <v>M37</v>
      </c>
      <c r="O77" s="4">
        <f>'Single Summary'!$D$156</f>
        <v>0.37033613638599583</v>
      </c>
      <c r="Q77" s="77"/>
    </row>
    <row r="78" spans="1:17">
      <c r="A78" s="4"/>
      <c r="B78" s="4" t="str">
        <f>'Binary Summary'!A85</f>
        <v>R36</v>
      </c>
      <c r="C78" s="4">
        <f>'Binary Summary'!G85</f>
        <v>0.87349999999999905</v>
      </c>
      <c r="D78" s="4">
        <f>'Binary Summary'!H85</f>
        <v>0.74299999999999766</v>
      </c>
      <c r="E78" s="4">
        <f>'Binary Summary'!I85</f>
        <v>0.72300000000000075</v>
      </c>
      <c r="H78" s="1" t="str">
        <f>'Binary Summary'!A85</f>
        <v>R36</v>
      </c>
      <c r="I78" s="4">
        <f>'Binary Summary'!D85</f>
        <v>1.3156686579386312</v>
      </c>
      <c r="J78" s="4">
        <f>'Binary Summary'!E85</f>
        <v>1.3497086579386304</v>
      </c>
      <c r="K78" s="4">
        <f>'Binary Summary'!F85</f>
        <v>1.3639286579386294</v>
      </c>
      <c r="M78" s="25"/>
      <c r="N78" s="1" t="str">
        <f>'Single Summary'!$A$158</f>
        <v>M5</v>
      </c>
      <c r="O78" s="4">
        <f>'Single Summary'!$D$158</f>
        <v>0.57833613638599424</v>
      </c>
      <c r="Q78" s="58"/>
    </row>
    <row r="79" spans="1:17">
      <c r="A79" s="4"/>
      <c r="B79" s="4" t="str">
        <f>'Binary Summary'!A86</f>
        <v>HD 92467</v>
      </c>
      <c r="C79" s="4">
        <f>'Binary Summary'!G86</f>
        <v>3.0016662039607268E-2</v>
      </c>
      <c r="D79" s="4">
        <f>'Binary Summary'!H86</f>
        <v>3.0016662039607268E-2</v>
      </c>
      <c r="E79" s="4">
        <f>'Binary Summary'!I86</f>
        <v>3.0016662039607268E-2</v>
      </c>
      <c r="H79" s="1"/>
      <c r="I79" s="4">
        <f>'Binary Summary'!D86</f>
        <v>2.1891686579386302</v>
      </c>
      <c r="J79" s="4">
        <f>'Binary Summary'!E86</f>
        <v>2.092708657938628</v>
      </c>
      <c r="K79" s="4">
        <f>'Binary Summary'!F86</f>
        <v>2.0869286579386301</v>
      </c>
      <c r="M79" s="25"/>
      <c r="N79" s="1" t="str">
        <f>'Single Summary'!$A$160</f>
        <v>M83</v>
      </c>
      <c r="O79" s="4">
        <f>'Single Summary'!$D$160</f>
        <v>0.51433613638599418</v>
      </c>
      <c r="Q79" s="77"/>
    </row>
    <row r="80" spans="1:17">
      <c r="A80" s="4"/>
      <c r="B80" s="4" t="str">
        <f>'Binary Summary'!A87</f>
        <v>R90</v>
      </c>
      <c r="C80" s="4">
        <f>'Binary Summary'!G87</f>
        <v>7.1234999999999991</v>
      </c>
      <c r="D80" s="4">
        <f>'Binary Summary'!H87</f>
        <v>6.7410000000000005</v>
      </c>
      <c r="E80" s="4">
        <f>'Binary Summary'!I87</f>
        <v>6.6850000000000005</v>
      </c>
      <c r="H80" s="1" t="str">
        <f>'Binary Summary'!A87</f>
        <v>R90</v>
      </c>
      <c r="I80" s="4">
        <f>'Binary Summary'!D87</f>
        <v>1.7221686579386306</v>
      </c>
      <c r="J80" s="4">
        <f>'Binary Summary'!E87</f>
        <v>1.6720086579386289</v>
      </c>
      <c r="K80" s="4">
        <f>'Binary Summary'!F87</f>
        <v>1.657528657938629</v>
      </c>
      <c r="M80" s="25"/>
      <c r="N80" s="1" t="str">
        <f>'Single Summary'!$A$162</f>
        <v>M91</v>
      </c>
      <c r="O80" s="4">
        <f>'Single Summary'!$D$162</f>
        <v>0.68033613638599455</v>
      </c>
      <c r="Q80" s="58"/>
    </row>
    <row r="81" spans="1:17">
      <c r="A81" s="4"/>
      <c r="B81" s="4" t="str">
        <f>'Binary Summary'!A88</f>
        <v>HD 93648</v>
      </c>
      <c r="C81" s="4">
        <f>'Binary Summary'!G88</f>
        <v>3.9051248379533277E-2</v>
      </c>
      <c r="D81" s="4">
        <f>'Binary Summary'!H88</f>
        <v>3.5510561809129405E-2</v>
      </c>
      <c r="E81" s="4">
        <f>'Binary Summary'!I88</f>
        <v>3.9698866482558416E-2</v>
      </c>
      <c r="H81" s="1"/>
      <c r="I81" s="4">
        <f>'Binary Summary'!D88</f>
        <v>8.8456686579386297</v>
      </c>
      <c r="J81" s="4">
        <f>'Binary Summary'!E88</f>
        <v>8.4130086579386294</v>
      </c>
      <c r="K81" s="4">
        <f>'Binary Summary'!F88</f>
        <v>8.3425286579386295</v>
      </c>
      <c r="M81" s="78" t="str">
        <f>'Single Summary'!A164</f>
        <v>NGC 3532</v>
      </c>
      <c r="N81" s="1" t="str">
        <f>'Single Summary'!$A$165</f>
        <v>M115</v>
      </c>
      <c r="O81" s="4">
        <f>'Single Summary'!$D$165</f>
        <v>-8.0990194134990059</v>
      </c>
      <c r="Q81" s="77"/>
    </row>
    <row r="82" spans="1:17">
      <c r="A82" s="4"/>
      <c r="B82" s="4" t="str">
        <f>'Binary Summary'!A89</f>
        <v>W14</v>
      </c>
      <c r="C82" s="4">
        <f>'Binary Summary'!G89</f>
        <v>5.3999999999999382E-2</v>
      </c>
      <c r="D82" s="4">
        <f>'Binary Summary'!H89</f>
        <v>2.9000000000000803E-2</v>
      </c>
      <c r="E82" s="4">
        <f>'Binary Summary'!I89</f>
        <v>2.6000000000002466E-2</v>
      </c>
      <c r="H82" s="1" t="str">
        <f>'Binary Summary'!A89</f>
        <v>W14</v>
      </c>
      <c r="I82" s="4">
        <f>'Binary Summary'!D89</f>
        <v>1.7595793294088748</v>
      </c>
      <c r="J82" s="4">
        <f>'Binary Summary'!E89</f>
        <v>1.6916804679237014</v>
      </c>
      <c r="K82" s="4">
        <f>'Binary Summary'!F89</f>
        <v>1.6837814726151983</v>
      </c>
      <c r="M82" s="25"/>
      <c r="N82" s="1" t="str">
        <f>'Single Summary'!$A$167</f>
        <v>M199</v>
      </c>
      <c r="O82" s="4">
        <f>'Single Summary'!$D$167</f>
        <v>-0.35741941349900674</v>
      </c>
      <c r="Q82" s="58"/>
    </row>
    <row r="83" spans="1:17">
      <c r="A83" s="4"/>
      <c r="B83" s="4" t="str">
        <f>'Binary Summary'!A90</f>
        <v>HD 92896</v>
      </c>
      <c r="C83" s="4">
        <f>'Binary Summary'!G90</f>
        <v>3.0016662039607268E-2</v>
      </c>
      <c r="D83" s="4">
        <f>'Binary Summary'!H90</f>
        <v>3.0016662039607268E-2</v>
      </c>
      <c r="E83" s="4">
        <f>'Binary Summary'!I90</f>
        <v>3.0016662039607268E-2</v>
      </c>
      <c r="H83" s="1"/>
      <c r="I83" s="4">
        <f>'Binary Summary'!D90</f>
        <v>1.8135793294088742</v>
      </c>
      <c r="J83" s="4">
        <f>'Binary Summary'!E90</f>
        <v>1.7206804679237022</v>
      </c>
      <c r="K83" s="4">
        <f>'Binary Summary'!F90</f>
        <v>1.7097814726152007</v>
      </c>
      <c r="M83" s="25"/>
      <c r="N83" s="1" t="str">
        <f>'Single Summary'!$A$169</f>
        <v>M215</v>
      </c>
      <c r="O83" s="4">
        <f>'Single Summary'!$D$169</f>
        <v>-0.33861941349900615</v>
      </c>
      <c r="Q83" s="77"/>
    </row>
    <row r="84" spans="1:17">
      <c r="A84" s="4"/>
      <c r="B84" s="4" t="str">
        <f>'Binary Summary'!A91</f>
        <v>W3</v>
      </c>
      <c r="C84" s="4">
        <f>'Binary Summary'!G91</f>
        <v>4.7864999999999993</v>
      </c>
      <c r="D84" s="4">
        <f>'Binary Summary'!H91</f>
        <v>4.1664999999999983</v>
      </c>
      <c r="E84" s="4">
        <f>'Binary Summary'!I91</f>
        <v>3.9104999999999972</v>
      </c>
      <c r="H84" s="1" t="str">
        <f>'Binary Summary'!A91</f>
        <v>W3</v>
      </c>
      <c r="I84" s="4">
        <f>'Binary Summary'!D91</f>
        <v>1.6476686579386302</v>
      </c>
      <c r="J84" s="4">
        <f>'Binary Summary'!E91</f>
        <v>1.6411086579386298</v>
      </c>
      <c r="K84" s="4">
        <f>'Binary Summary'!F91</f>
        <v>1.6611286579386295</v>
      </c>
      <c r="M84" s="25"/>
      <c r="N84" s="1" t="str">
        <f>'Single Summary'!$A$171</f>
        <v>M337</v>
      </c>
      <c r="O84" s="4">
        <f>'Single Summary'!$D$171</f>
        <v>0.17888058650099481</v>
      </c>
      <c r="Q84" s="58"/>
    </row>
    <row r="85" spans="1:17">
      <c r="A85" s="4"/>
      <c r="B85" s="4" t="str">
        <f>'Binary Summary'!A92</f>
        <v>HD 92478</v>
      </c>
      <c r="C85" s="4">
        <f>'Binary Summary'!G92</f>
        <v>3.026549190084311E-2</v>
      </c>
      <c r="D85" s="4">
        <f>'Binary Summary'!H92</f>
        <v>3.026549190084311E-2</v>
      </c>
      <c r="E85" s="4">
        <f>'Binary Summary'!I92</f>
        <v>3.026549190084311E-2</v>
      </c>
      <c r="H85" s="1"/>
      <c r="I85" s="4">
        <f>'Binary Summary'!D92</f>
        <v>6.4341686579386295</v>
      </c>
      <c r="J85" s="4">
        <f>'Binary Summary'!E92</f>
        <v>5.8076086579386281</v>
      </c>
      <c r="K85" s="4">
        <f>'Binary Summary'!F92</f>
        <v>5.5716286579386267</v>
      </c>
      <c r="M85" s="25"/>
      <c r="N85" s="1" t="str">
        <f>'Single Summary'!$A$173</f>
        <v>M40</v>
      </c>
      <c r="O85" s="4">
        <f>'Single Summary'!$D$173</f>
        <v>5.1080586500996006E-2</v>
      </c>
      <c r="Q85" s="19"/>
    </row>
    <row r="86" spans="1:17">
      <c r="A86" s="4"/>
      <c r="B86" s="4" t="str">
        <f>'Binary Summary'!A93</f>
        <v>W13</v>
      </c>
      <c r="C86" s="4" t="str">
        <f>'Binary Summary'!G93</f>
        <v>-</v>
      </c>
      <c r="D86" s="4" t="str">
        <f>'Binary Summary'!H93</f>
        <v>-</v>
      </c>
      <c r="E86" s="4">
        <f>'Binary Summary'!I93</f>
        <v>5.7759999999999998</v>
      </c>
      <c r="H86" s="1" t="str">
        <f>'Binary Summary'!A93</f>
        <v>W13</v>
      </c>
      <c r="I86" s="4" t="str">
        <f>'Binary Summary'!D93</f>
        <v>-</v>
      </c>
      <c r="J86" s="4" t="str">
        <f>'Binary Summary'!E93</f>
        <v>-</v>
      </c>
      <c r="K86" s="4">
        <f>'Binary Summary'!F93</f>
        <v>1.3264286579386297</v>
      </c>
      <c r="M86" s="25"/>
      <c r="N86" s="1" t="str">
        <f>'Single Summary'!$A$175</f>
        <v>M409</v>
      </c>
      <c r="O86" s="4">
        <f>'Single Summary'!$D$175</f>
        <v>0.28638058650099296</v>
      </c>
      <c r="Q86" s="19"/>
    </row>
    <row r="87" spans="1:17">
      <c r="A87" s="4"/>
      <c r="B87" s="4" t="str">
        <f>'Binary Summary'!A94</f>
        <v>HD 92837</v>
      </c>
      <c r="C87" s="4">
        <f>'Binary Summary'!G94</f>
        <v>0</v>
      </c>
      <c r="D87" s="4">
        <f>'Binary Summary'!H94</f>
        <v>0</v>
      </c>
      <c r="E87" s="4">
        <f>'Binary Summary'!I94</f>
        <v>3.3999999999999996E-2</v>
      </c>
      <c r="H87" s="1"/>
      <c r="I87" s="4" t="str">
        <f>'Binary Summary'!D94</f>
        <v>-</v>
      </c>
      <c r="J87" s="4" t="str">
        <f>'Binary Summary'!E94</f>
        <v>-</v>
      </c>
      <c r="K87" s="4">
        <f>'Binary Summary'!F94</f>
        <v>7.1024286579386295</v>
      </c>
      <c r="M87" s="25"/>
      <c r="N87" s="1" t="str">
        <f>'Single Summary'!$A$177</f>
        <v>M49</v>
      </c>
      <c r="O87" s="4">
        <f>'Single Summary'!$D$177</f>
        <v>0.46388058650099495</v>
      </c>
      <c r="Q87" s="19"/>
    </row>
    <row r="88" spans="1:17">
      <c r="A88" s="4"/>
      <c r="B88" s="4" t="str">
        <f>'Binary Summary'!A95</f>
        <v>R97</v>
      </c>
      <c r="C88" s="4">
        <f>'Binary Summary'!G95</f>
        <v>8.3708069801149989</v>
      </c>
      <c r="D88" s="4">
        <f>'Binary Summary'!H95</f>
        <v>7.8420291090349998</v>
      </c>
      <c r="E88" s="4">
        <f>'Binary Summary'!I95</f>
        <v>7.551610808945</v>
      </c>
      <c r="H88" s="1" t="str">
        <f>'Binary Summary'!A95</f>
        <v>R97</v>
      </c>
      <c r="I88" s="4">
        <f>'Binary Summary'!D95</f>
        <v>1.65316865793863</v>
      </c>
      <c r="J88" s="4">
        <f>'Binary Summary'!E95</f>
        <v>1.5959086579386301</v>
      </c>
      <c r="K88" s="4">
        <f>'Binary Summary'!F95</f>
        <v>1.5728286579386301</v>
      </c>
      <c r="M88" s="25"/>
      <c r="N88" s="1" t="str">
        <f>'Single Summary'!$A$179</f>
        <v>M89</v>
      </c>
      <c r="O88" s="4">
        <f>'Single Summary'!$D$179</f>
        <v>0.1741805865009951</v>
      </c>
      <c r="Q88" s="19"/>
    </row>
    <row r="89" spans="1:17">
      <c r="A89" s="4"/>
      <c r="B89" s="4" t="str">
        <f>'Binary Summary'!A96</f>
        <v>HD 94174</v>
      </c>
      <c r="C89" s="4">
        <f>'Binary Summary'!G96</f>
        <v>9.4948886893496467E-2</v>
      </c>
      <c r="D89" s="4">
        <f>'Binary Summary'!H96</f>
        <v>6.7695922890261162E-2</v>
      </c>
      <c r="E89" s="4">
        <f>'Binary Summary'!I96</f>
        <v>6.1923407045371033E-2</v>
      </c>
      <c r="H89" s="1"/>
      <c r="I89" s="4">
        <f>'Binary Summary'!D96</f>
        <v>10.02397563805363</v>
      </c>
      <c r="J89" s="4">
        <f>'Binary Summary'!E96</f>
        <v>9.4379377669736293</v>
      </c>
      <c r="K89" s="4">
        <f>'Binary Summary'!F96</f>
        <v>9.1244394668836293</v>
      </c>
      <c r="M89" s="25"/>
      <c r="N89" s="1" t="str">
        <f>'Single Summary'!$A$181</f>
        <v>M345</v>
      </c>
      <c r="O89" s="4">
        <f>'Single Summary'!$D$181</f>
        <v>-0.85261941349900638</v>
      </c>
      <c r="Q89" s="19"/>
    </row>
    <row r="90" spans="1:17">
      <c r="A90" s="4"/>
      <c r="B90" s="4" t="str">
        <f>'Binary Summary'!A97</f>
        <v>W17</v>
      </c>
      <c r="C90" s="4" t="str">
        <f>'Binary Summary'!G97</f>
        <v>-</v>
      </c>
      <c r="D90" s="4" t="str">
        <f>'Binary Summary'!H97</f>
        <v>-</v>
      </c>
      <c r="E90" s="4">
        <f>'Binary Summary'!I97</f>
        <v>6.450751462905</v>
      </c>
      <c r="H90" s="1" t="str">
        <f>'Binary Summary'!A97</f>
        <v>W17</v>
      </c>
      <c r="I90" s="4" t="str">
        <f>'Binary Summary'!D97</f>
        <v>-</v>
      </c>
      <c r="J90" s="4" t="str">
        <f>'Binary Summary'!E97</f>
        <v>-</v>
      </c>
      <c r="K90" s="4">
        <f>'Binary Summary'!F97</f>
        <v>1.7005286579386301</v>
      </c>
      <c r="M90" s="25"/>
      <c r="N90" s="1" t="str">
        <f>'Single Summary'!$A$183</f>
        <v>M361</v>
      </c>
      <c r="O90" s="4">
        <f>'Single Summary'!$D$183</f>
        <v>0.17151391983432518</v>
      </c>
      <c r="Q90" s="19"/>
    </row>
    <row r="91" spans="1:17">
      <c r="A91" s="4"/>
      <c r="B91" s="4" t="str">
        <f>'Binary Summary'!A98</f>
        <v>HD 92989</v>
      </c>
      <c r="C91" s="4">
        <f>'Binary Summary'!G98</f>
        <v>0</v>
      </c>
      <c r="D91" s="4">
        <f>'Binary Summary'!H98</f>
        <v>0</v>
      </c>
      <c r="E91" s="4">
        <f>'Binary Summary'!I98</f>
        <v>3.605551275463989E-2</v>
      </c>
      <c r="H91" s="1"/>
      <c r="I91" s="4" t="str">
        <f>'Binary Summary'!D98</f>
        <v>-</v>
      </c>
      <c r="J91" s="4" t="str">
        <f>'Binary Summary'!E98</f>
        <v>-</v>
      </c>
      <c r="K91" s="4">
        <f>'Binary Summary'!F98</f>
        <v>8.1512801208436301</v>
      </c>
      <c r="M91" s="25"/>
      <c r="N91" s="1" t="str">
        <f>'Single Summary'!$A$185</f>
        <v>M420</v>
      </c>
      <c r="O91" s="4">
        <f>'Single Summary'!$D$185</f>
        <v>-3.2986080165674281E-2</v>
      </c>
      <c r="Q91" s="19"/>
    </row>
    <row r="92" spans="1:17">
      <c r="A92" s="4"/>
      <c r="B92" s="4" t="str">
        <f>'Binary Summary'!A99</f>
        <v>B62</v>
      </c>
      <c r="C92" s="4">
        <f>'Binary Summary'!G99</f>
        <v>0.61031286081877134</v>
      </c>
      <c r="D92" s="4">
        <f>'Binary Summary'!H99</f>
        <v>0.53667541247308215</v>
      </c>
      <c r="E92" s="4">
        <f>'Binary Summary'!I99</f>
        <v>0.38725489996435769</v>
      </c>
      <c r="H92" s="1" t="str">
        <f>'Binary Summary'!A99</f>
        <v>B62</v>
      </c>
      <c r="I92" s="4">
        <f>'Binary Summary'!D99</f>
        <v>1.0194177889617135</v>
      </c>
      <c r="J92" s="4">
        <f>'Binary Summary'!E99</f>
        <v>0.37605334801825308</v>
      </c>
      <c r="K92" s="4">
        <f>'Binary Summary'!F99</f>
        <v>0.30109096138431468</v>
      </c>
      <c r="M92" s="25"/>
      <c r="N92" s="1" t="str">
        <f>'Single Summary'!$A$187</f>
        <v>M495</v>
      </c>
      <c r="O92" s="4">
        <f>'Single Summary'!$D$187</f>
        <v>0.30751391983432441</v>
      </c>
      <c r="Q92" s="19"/>
    </row>
    <row r="93" spans="1:17">
      <c r="A93" s="4"/>
      <c r="B93" s="4" t="str">
        <f>'Binary Summary'!A100</f>
        <v>HD 94115</v>
      </c>
      <c r="C93" s="4">
        <f>'Binary Summary'!G100</f>
        <v>0.2553423453594541</v>
      </c>
      <c r="D93" s="4">
        <f>'Binary Summary'!H100</f>
        <v>0.11729051843392983</v>
      </c>
      <c r="E93" s="4">
        <f>'Binary Summary'!I100</f>
        <v>5.9641787843280315E-2</v>
      </c>
      <c r="H93" s="1"/>
      <c r="I93" s="4">
        <f>'Binary Summary'!D100</f>
        <v>1.6297306497804849</v>
      </c>
      <c r="J93" s="4">
        <f>'Binary Summary'!E100</f>
        <v>0.91272876049133522</v>
      </c>
      <c r="K93" s="4">
        <f>'Binary Summary'!F100</f>
        <v>0.68834586134867237</v>
      </c>
      <c r="M93" s="25"/>
      <c r="N93" s="1" t="str">
        <f>'Single Summary'!$A$189</f>
        <v>M586</v>
      </c>
      <c r="O93" s="4">
        <f>'Single Summary'!$D$189</f>
        <v>0.23351391983432457</v>
      </c>
      <c r="Q93" s="19"/>
    </row>
    <row r="94" spans="1:17">
      <c r="A94" s="4"/>
      <c r="B94" s="4" t="str">
        <f>'Binary Summary'!A101</f>
        <v>W24 / R81 a</v>
      </c>
      <c r="C94" s="4">
        <f>'Binary Summary'!G101</f>
        <v>9.1389056704599998</v>
      </c>
      <c r="D94" s="4">
        <f>'Binary Summary'!H101</f>
        <v>8.6377105631166664</v>
      </c>
      <c r="E94" s="4">
        <f>'Binary Summary'!I101</f>
        <v>8.7663485556266689</v>
      </c>
      <c r="H94" s="1" t="str">
        <f>'Binary Summary'!A101</f>
        <v>W24 / R81 a</v>
      </c>
      <c r="I94" s="4">
        <f>'Binary Summary'!D101</f>
        <v>1.9745249532170357</v>
      </c>
      <c r="J94" s="4">
        <f>'Binary Summary'!E101</f>
        <v>1.9245249532170359</v>
      </c>
      <c r="K94" s="4">
        <f>'Binary Summary'!F101</f>
        <v>1.9145249532170361</v>
      </c>
      <c r="M94" s="25"/>
      <c r="N94" s="1" t="str">
        <f>'Single Summary'!$A$191</f>
        <v>M623</v>
      </c>
      <c r="O94" s="4">
        <f>'Single Summary'!$D$191</f>
        <v>-1.4022860801656742</v>
      </c>
      <c r="Q94" s="19"/>
    </row>
    <row r="95" spans="1:17">
      <c r="A95" s="4"/>
      <c r="B95" s="4" t="str">
        <f>'Binary Summary'!A102</f>
        <v>HD 93424</v>
      </c>
      <c r="C95" s="4">
        <f>'Binary Summary'!G102</f>
        <v>0.16906868845600989</v>
      </c>
      <c r="D95" s="4">
        <f>'Binary Summary'!H102</f>
        <v>0.19281791899225048</v>
      </c>
      <c r="E95" s="4">
        <f>'Binary Summary'!I102</f>
        <v>6.9076010189668288E-2</v>
      </c>
      <c r="H95" s="1"/>
      <c r="I95" s="4">
        <f>'Binary Summary'!D102</f>
        <v>11.113430623677036</v>
      </c>
      <c r="J95" s="4">
        <f>'Binary Summary'!E102</f>
        <v>10.562235516333704</v>
      </c>
      <c r="K95" s="4">
        <f>'Binary Summary'!F102</f>
        <v>10.680873508843707</v>
      </c>
      <c r="M95" s="25"/>
      <c r="N95" s="1" t="str">
        <f>'Single Summary'!$A$193</f>
        <v>M633</v>
      </c>
      <c r="O95" s="4">
        <f>'Single Summary'!$D$193</f>
        <v>0.25071391983432356</v>
      </c>
      <c r="Q95" s="19"/>
    </row>
    <row r="96" spans="1:17">
      <c r="A96" s="4"/>
      <c r="B96" s="4" t="str">
        <f>'Binary Summary'!A103</f>
        <v>W24 / R81 b</v>
      </c>
      <c r="C96" s="4">
        <f>'Binary Summary'!G103</f>
        <v>7.5933333333333337</v>
      </c>
      <c r="D96" s="4">
        <f>'Binary Summary'!H103</f>
        <v>7.2226666666666688</v>
      </c>
      <c r="E96" s="4">
        <f>'Binary Summary'!I103</f>
        <v>7.1186666666666687</v>
      </c>
      <c r="H96" s="1" t="str">
        <f>'Binary Summary'!A103</f>
        <v>W24 / R81 b</v>
      </c>
      <c r="I96" s="4">
        <f>'Binary Summary'!D103</f>
        <v>1.9700019912719622</v>
      </c>
      <c r="J96" s="4">
        <f>'Binary Summary'!E103</f>
        <v>1.921655324605295</v>
      </c>
      <c r="K96" s="4">
        <f>'Binary Summary'!F103</f>
        <v>1.9160019912719628</v>
      </c>
      <c r="M96" s="78" t="str">
        <f>'Single Summary'!A195</f>
        <v>IC 2602</v>
      </c>
      <c r="N96" s="1" t="str">
        <f>'Single Summary'!$A$196</f>
        <v>R40</v>
      </c>
      <c r="O96" s="4">
        <f>'Single Summary'!$D$196</f>
        <v>0.69342865793863062</v>
      </c>
      <c r="Q96" s="19"/>
    </row>
    <row r="97" spans="1:17">
      <c r="A97" s="4"/>
      <c r="B97" s="4" t="str">
        <f>'Binary Summary'!A104</f>
        <v>HD 93424</v>
      </c>
      <c r="C97" s="4">
        <f>'Binary Summary'!G104</f>
        <v>5.2646620657613628E-2</v>
      </c>
      <c r="D97" s="4">
        <f>'Binary Summary'!H104</f>
        <v>4.2449970553582239E-2</v>
      </c>
      <c r="E97" s="4">
        <f>'Binary Summary'!I104</f>
        <v>4.4560819860800016E-2</v>
      </c>
      <c r="H97" s="1"/>
      <c r="I97" s="4">
        <f>'Binary Summary'!D104</f>
        <v>9.5633353246052959</v>
      </c>
      <c r="J97" s="4">
        <f>'Binary Summary'!E104</f>
        <v>9.1443219912719638</v>
      </c>
      <c r="K97" s="4">
        <f>'Binary Summary'!F104</f>
        <v>9.0346686579386315</v>
      </c>
      <c r="M97" s="25"/>
      <c r="N97" s="1" t="str">
        <f>'Single Summary'!$A$198</f>
        <v>R47</v>
      </c>
      <c r="O97" s="4">
        <f>'Single Summary'!$D$198</f>
        <v>-1.8970380087280394</v>
      </c>
      <c r="Q97" s="19"/>
    </row>
    <row r="98" spans="1:17">
      <c r="A98" s="4"/>
      <c r="B98" s="4" t="str">
        <f>'Binary Summary'!A105</f>
        <v>W24 / R81 c</v>
      </c>
      <c r="C98" s="4">
        <f>'Binary Summary'!G105</f>
        <v>4.71</v>
      </c>
      <c r="D98" s="4">
        <f>'Binary Summary'!H105</f>
        <v>4.08</v>
      </c>
      <c r="E98" s="4">
        <f>'Binary Summary'!I105</f>
        <v>3.89</v>
      </c>
      <c r="H98" s="1" t="str">
        <f>'Binary Summary'!A105</f>
        <v>W24 / R81 c</v>
      </c>
      <c r="I98" s="4">
        <f>'Binary Summary'!D105</f>
        <v>1.9700019912719622</v>
      </c>
      <c r="J98" s="4">
        <f>'Binary Summary'!E105</f>
        <v>1.921655324605295</v>
      </c>
      <c r="K98" s="4">
        <f>'Binary Summary'!F105</f>
        <v>1.9160019912719628</v>
      </c>
      <c r="M98" s="25"/>
      <c r="N98" s="1" t="str">
        <f>'Single Summary'!$A$200</f>
        <v>R51</v>
      </c>
      <c r="O98" s="4">
        <f>'Single Summary'!$D$200</f>
        <v>-1.3010380087280389</v>
      </c>
      <c r="Q98" s="19"/>
    </row>
    <row r="99" spans="1:17">
      <c r="A99" s="4"/>
      <c r="B99" s="4" t="str">
        <f>'Binary Summary'!A106</f>
        <v>HD 93424</v>
      </c>
      <c r="C99" s="4">
        <f>'Binary Summary'!G106</f>
        <v>3.2781500941919096E-2</v>
      </c>
      <c r="D99" s="4">
        <f>'Binary Summary'!H106</f>
        <v>3.0560224011564899E-2</v>
      </c>
      <c r="E99" s="4">
        <f>'Binary Summary'!I106</f>
        <v>3.0719672054718823E-2</v>
      </c>
      <c r="H99" s="1"/>
      <c r="I99" s="4">
        <f>'Binary Summary'!D106</f>
        <v>6.6800019912719613</v>
      </c>
      <c r="J99" s="4">
        <f>'Binary Summary'!E106</f>
        <v>6.001655324605295</v>
      </c>
      <c r="K99" s="4">
        <f>'Binary Summary'!F106</f>
        <v>5.8060019912719625</v>
      </c>
      <c r="M99" s="25"/>
      <c r="N99" s="1" t="str">
        <f>'Single Summary'!$A$202</f>
        <v>R65</v>
      </c>
      <c r="O99" s="4">
        <f>'Single Summary'!$D$202</f>
        <v>-0.65887134206136899</v>
      </c>
      <c r="Q99" s="19"/>
    </row>
    <row r="100" spans="1:17">
      <c r="A100" s="4"/>
      <c r="B100" s="4" t="str">
        <f>'Binary Summary'!A107</f>
        <v>W25 a</v>
      </c>
      <c r="C100" s="4">
        <f>'Binary Summary'!G107</f>
        <v>7.2099999999999973</v>
      </c>
      <c r="D100" s="4">
        <f>'Binary Summary'!H107</f>
        <v>6.7009999999999996</v>
      </c>
      <c r="E100" s="4">
        <f>'Binary Summary'!I107</f>
        <v>6.400333333333335</v>
      </c>
      <c r="H100" s="1" t="str">
        <f>'Binary Summary'!A107</f>
        <v>W25 a</v>
      </c>
      <c r="I100" s="4">
        <f>'Binary Summary'!D107</f>
        <v>1.7800019912719627</v>
      </c>
      <c r="J100" s="4">
        <f>'Binary Summary'!E107</f>
        <v>1.7561886579386305</v>
      </c>
      <c r="K100" s="4">
        <f>'Binary Summary'!F107</f>
        <v>1.7517353246052965</v>
      </c>
      <c r="M100" s="25"/>
      <c r="N100" s="1" t="str">
        <f>'Single Summary'!$A$204</f>
        <v>W12</v>
      </c>
      <c r="O100" s="4">
        <f>'Single Summary'!$D$204</f>
        <v>1.0082286579386306</v>
      </c>
      <c r="Q100" s="19"/>
    </row>
    <row r="101" spans="1:17">
      <c r="A101" s="4"/>
      <c r="B101" s="4" t="str">
        <f>'Binary Summary'!A108</f>
        <v>HD 93517</v>
      </c>
      <c r="C101" s="4">
        <f>'Binary Summary'!G108</f>
        <v>4.1243181254602551E-2</v>
      </c>
      <c r="D101" s="4">
        <f>'Binary Summary'!H108</f>
        <v>3.4936450242627058E-2</v>
      </c>
      <c r="E101" s="4">
        <f>'Binary Summary'!I108</f>
        <v>3.9176239964776829E-2</v>
      </c>
      <c r="H101" s="1"/>
      <c r="I101" s="4">
        <f>'Binary Summary'!D108</f>
        <v>8.99000199127196</v>
      </c>
      <c r="J101" s="4">
        <f>'Binary Summary'!E108</f>
        <v>8.4571886579386302</v>
      </c>
      <c r="K101" s="4">
        <f>'Binary Summary'!F108</f>
        <v>8.1520686579386314</v>
      </c>
      <c r="M101" s="25"/>
      <c r="N101" s="1" t="str">
        <f>'Single Summary'!$A$206</f>
        <v>W15</v>
      </c>
      <c r="O101" s="4">
        <f>'Single Summary'!$D$206</f>
        <v>-0.62107134206136916</v>
      </c>
      <c r="Q101" s="19"/>
    </row>
    <row r="102" spans="1:17">
      <c r="A102" s="4"/>
      <c r="B102" s="4" t="str">
        <f>'Binary Summary'!A109</f>
        <v>W25 b</v>
      </c>
      <c r="C102" s="4">
        <f>'Binary Summary'!G109</f>
        <v>8.6165127510600001</v>
      </c>
      <c r="D102" s="4">
        <f>'Binary Summary'!H109</f>
        <v>8.2624603012333342</v>
      </c>
      <c r="E102" s="4">
        <f>'Binary Summary'!I109</f>
        <v>7.9644215158599998</v>
      </c>
      <c r="H102" s="1" t="str">
        <f>'Binary Summary'!A109</f>
        <v>W25 b</v>
      </c>
      <c r="I102" s="4">
        <f>'Binary Summary'!D109</f>
        <v>1.7800019912719627</v>
      </c>
      <c r="J102" s="4">
        <f>'Binary Summary'!E109</f>
        <v>1.7561886579386305</v>
      </c>
      <c r="K102" s="4">
        <f>'Binary Summary'!F109</f>
        <v>1.7517353246052965</v>
      </c>
      <c r="M102" s="25"/>
      <c r="N102" s="1" t="str">
        <f>'Single Summary'!$A$208</f>
        <v>W16</v>
      </c>
      <c r="O102" s="4">
        <f>'Single Summary'!$D$208</f>
        <v>1.4563286579386308</v>
      </c>
      <c r="Q102" s="19"/>
    </row>
    <row r="103" spans="1:17">
      <c r="A103" s="4"/>
      <c r="B103" s="4" t="str">
        <f>'Binary Summary'!A110</f>
        <v>HD 93517</v>
      </c>
      <c r="C103" s="4">
        <f>'Binary Summary'!G110</f>
        <v>0.18125470552863918</v>
      </c>
      <c r="D103" s="4">
        <f>'Binary Summary'!H110</f>
        <v>0.100552551248783</v>
      </c>
      <c r="E103" s="4">
        <f>'Binary Summary'!I110</f>
        <v>0.14655609333581351</v>
      </c>
      <c r="H103" s="1"/>
      <c r="I103" s="4">
        <f>'Binary Summary'!D110</f>
        <v>10.396514742331963</v>
      </c>
      <c r="J103" s="4">
        <f>'Binary Summary'!E110</f>
        <v>10.018648959171964</v>
      </c>
      <c r="K103" s="4">
        <f>'Binary Summary'!F110</f>
        <v>9.7161568404652972</v>
      </c>
      <c r="M103" s="25"/>
      <c r="N103" s="1" t="str">
        <f>'Single Summary'!$A$210</f>
        <v>W17</v>
      </c>
      <c r="O103" s="4">
        <f>'Single Summary'!$D$210</f>
        <v>1.7005286579386309</v>
      </c>
      <c r="Q103" s="19"/>
    </row>
    <row r="104" spans="1:17">
      <c r="A104" s="4"/>
      <c r="B104" s="4" t="str">
        <f>'Binary Summary'!A111</f>
        <v>W25 c</v>
      </c>
      <c r="C104" s="4">
        <f>'Binary Summary'!G111</f>
        <v>7.8909409646233328</v>
      </c>
      <c r="D104" s="4">
        <f>'Binary Summary'!H111</f>
        <v>6.8297564570600002</v>
      </c>
      <c r="E104" s="4">
        <f>'Binary Summary'!I111</f>
        <v>7.0754927434850003</v>
      </c>
      <c r="H104" s="1" t="str">
        <f>'Binary Summary'!A111</f>
        <v>W25 c</v>
      </c>
      <c r="I104" s="4">
        <f>'Binary Summary'!D111</f>
        <v>1.7800019912719627</v>
      </c>
      <c r="J104" s="4">
        <f>'Binary Summary'!E111</f>
        <v>1.7561886579386305</v>
      </c>
      <c r="K104" s="4">
        <f>'Binary Summary'!F111</f>
        <v>1.7517353246052965</v>
      </c>
      <c r="M104" s="25"/>
      <c r="N104" s="1" t="str">
        <f>'Single Summary'!$A$212</f>
        <v>B10</v>
      </c>
      <c r="O104" s="4">
        <f>'Single Summary'!$D$212</f>
        <v>-0.14326467539470222</v>
      </c>
      <c r="Q104" s="19"/>
    </row>
    <row r="105" spans="1:17">
      <c r="A105" s="4"/>
      <c r="B105" s="4" t="str">
        <f>'Binary Summary'!A112</f>
        <v>HD 93517</v>
      </c>
      <c r="C105" s="4">
        <f>'Binary Summary'!G112</f>
        <v>3.4478040371288154E-2</v>
      </c>
      <c r="D105" s="4">
        <f>'Binary Summary'!H112</f>
        <v>3.307255363692535E-2</v>
      </c>
      <c r="E105" s="4">
        <f>'Binary Summary'!I112</f>
        <v>5.2790779722138373E-2</v>
      </c>
      <c r="H105" s="1"/>
      <c r="I105" s="4">
        <f>'Binary Summary'!D112</f>
        <v>9.6709429558952955</v>
      </c>
      <c r="J105" s="4">
        <f>'Binary Summary'!E112</f>
        <v>8.5859451149986317</v>
      </c>
      <c r="K105" s="4">
        <f>'Binary Summary'!F112</f>
        <v>8.8272280680902977</v>
      </c>
      <c r="M105" s="25"/>
      <c r="N105" s="1" t="str">
        <f>'Single Summary'!$A$214</f>
        <v>B14</v>
      </c>
      <c r="O105" s="4">
        <f>'Single Summary'!$D$214</f>
        <v>7.1668657938630531E-2</v>
      </c>
      <c r="Q105" s="19"/>
    </row>
    <row r="106" spans="1:17">
      <c r="A106" s="4"/>
      <c r="B106" s="4" t="str">
        <f>'Binary Summary'!A113</f>
        <v>B1</v>
      </c>
      <c r="C106" s="4" t="str">
        <f>'Binary Summary'!G113</f>
        <v>-</v>
      </c>
      <c r="D106" s="4" t="str">
        <f>'Binary Summary'!H113</f>
        <v>-</v>
      </c>
      <c r="E106" s="4">
        <f>'Binary Summary'!I113</f>
        <v>8.2649999999999988</v>
      </c>
      <c r="H106" s="1" t="str">
        <f>'Binary Summary'!A113</f>
        <v>B1</v>
      </c>
      <c r="I106" s="4" t="str">
        <f>'Binary Summary'!D113</f>
        <v>-</v>
      </c>
      <c r="J106" s="4" t="str">
        <f>'Binary Summary'!E113</f>
        <v>-</v>
      </c>
      <c r="K106" s="4">
        <f>'Binary Summary'!F113</f>
        <v>2.1532686579386286</v>
      </c>
      <c r="M106" s="25"/>
      <c r="N106" s="1" t="str">
        <f>'Single Summary'!$A$216</f>
        <v>B36</v>
      </c>
      <c r="O106" s="4">
        <f>'Single Summary'!$D$216</f>
        <v>2.3457686579386312</v>
      </c>
      <c r="Q106" s="19"/>
    </row>
    <row r="107" spans="1:17">
      <c r="A107" s="4"/>
      <c r="B107" s="4" t="str">
        <f>'Binary Summary'!A114</f>
        <v>HD 91698</v>
      </c>
      <c r="C107" s="4">
        <f>'Binary Summary'!G114</f>
        <v>0</v>
      </c>
      <c r="D107" s="4">
        <f>'Binary Summary'!H114</f>
        <v>0</v>
      </c>
      <c r="E107" s="4">
        <f>'Binary Summary'!I114</f>
        <v>4.131567845410361E-2</v>
      </c>
      <c r="H107" s="1"/>
      <c r="I107" s="4" t="str">
        <f>'Binary Summary'!D114</f>
        <v>-</v>
      </c>
      <c r="J107" s="4" t="str">
        <f>'Binary Summary'!E114</f>
        <v>-</v>
      </c>
      <c r="K107" s="4">
        <f>'Binary Summary'!F114</f>
        <v>10.418268657938629</v>
      </c>
      <c r="M107" s="25"/>
      <c r="N107" s="1" t="str">
        <f>'Single Summary'!$A$218</f>
        <v>B46</v>
      </c>
      <c r="O107" s="4">
        <f>'Single Summary'!$D$218</f>
        <v>-0.88453134206136941</v>
      </c>
      <c r="Q107" s="19"/>
    </row>
    <row r="108" spans="1:17">
      <c r="M108" s="25"/>
      <c r="N108" s="1" t="str">
        <f>'Single Summary'!$A$220</f>
        <v>B5</v>
      </c>
      <c r="O108" s="4">
        <f>'Single Summary'!$D$220</f>
        <v>2.0773686579386306</v>
      </c>
      <c r="Q108" s="19"/>
    </row>
    <row r="109" spans="1:17">
      <c r="M109" s="25"/>
      <c r="N109" s="1" t="str">
        <f>'Single Summary'!$A$222</f>
        <v>R7</v>
      </c>
      <c r="O109" s="4">
        <f>'Single Summary'!$D$222</f>
        <v>2.3603686579386309</v>
      </c>
      <c r="Q109" s="19"/>
    </row>
    <row r="110" spans="1:17">
      <c r="M110" s="25"/>
      <c r="N110" s="1" t="str">
        <f>'Single Summary'!$A$224</f>
        <v>R79</v>
      </c>
      <c r="O110" s="4">
        <f>'Single Summary'!$D$224</f>
        <v>2.1268686579386298</v>
      </c>
      <c r="Q110" s="19"/>
    </row>
    <row r="111" spans="1:17">
      <c r="M111" s="25"/>
      <c r="N111" s="1" t="str">
        <f>'Single Summary'!$A$226</f>
        <v>W28</v>
      </c>
      <c r="O111" s="4">
        <f>'Single Summary'!$D$226</f>
        <v>1.1926686579386301</v>
      </c>
      <c r="Q111" s="19"/>
    </row>
    <row r="112" spans="1:17">
      <c r="M112" s="25"/>
      <c r="N112" s="1" t="str">
        <f>'Single Summary'!$A$228</f>
        <v>W29</v>
      </c>
      <c r="O112" s="4">
        <f>'Single Summary'!$D$228</f>
        <v>-0.58113134206136952</v>
      </c>
      <c r="Q112" s="19"/>
    </row>
    <row r="113" spans="13:18">
      <c r="M113" s="25"/>
      <c r="N113" s="1" t="str">
        <f>'Single Summary'!$A$230</f>
        <v>W41</v>
      </c>
      <c r="O113" s="4">
        <f>'Single Summary'!$D$230</f>
        <v>1.8187686579386302</v>
      </c>
    </row>
    <row r="114" spans="13:18">
      <c r="M114" s="25"/>
      <c r="N114" s="1" t="str">
        <f>'Single Summary'!$A$232</f>
        <v>W5</v>
      </c>
      <c r="O114" s="4">
        <f>'Single Summary'!$D$232</f>
        <v>1.8711686579386297</v>
      </c>
      <c r="Q114" s="77"/>
    </row>
    <row r="115" spans="13:18">
      <c r="M115" s="25"/>
      <c r="N115" s="1" t="str">
        <f>'Single Summary'!$A$234</f>
        <v>W62</v>
      </c>
      <c r="O115" s="4">
        <f>'Single Summary'!$D$234</f>
        <v>1.9653686579386305</v>
      </c>
      <c r="Q115" s="58"/>
    </row>
    <row r="116" spans="13:18">
      <c r="M116" s="25"/>
      <c r="N116" s="1" t="str">
        <f>'Single Summary'!$A$236</f>
        <v>W63</v>
      </c>
      <c r="O116" s="4">
        <f>'Single Summary'!$D$236</f>
        <v>1.9101686579386303</v>
      </c>
      <c r="Q116" s="77"/>
    </row>
    <row r="117" spans="13:18">
      <c r="M117" s="25"/>
      <c r="N117" s="1" t="str">
        <f>'Single Summary'!$A$238</f>
        <v>W7</v>
      </c>
      <c r="O117" s="4">
        <f>'Single Summary'!$D$238</f>
        <v>1.6959686579386304</v>
      </c>
      <c r="Q117" s="58"/>
    </row>
    <row r="118" spans="13:18">
      <c r="M118" s="25"/>
      <c r="N118" s="1" t="str">
        <f>'Single Summary'!$A$240</f>
        <v>W9</v>
      </c>
      <c r="O118" s="4">
        <f>'Single Summary'!$D$240</f>
        <v>2.4500686579386315</v>
      </c>
      <c r="Q118" s="77"/>
    </row>
    <row r="119" spans="13:18">
      <c r="M119" s="25"/>
      <c r="N119" s="1" t="str">
        <f>'Single Summary'!$A$242</f>
        <v>R41</v>
      </c>
      <c r="O119" s="4">
        <f>'Single Summary'!$D$242</f>
        <v>2.4550686579386323</v>
      </c>
      <c r="Q119" s="58"/>
    </row>
    <row r="120" spans="13:18">
      <c r="Q120" s="77"/>
      <c r="R120" s="19"/>
    </row>
    <row r="121" spans="13:18">
      <c r="Q121" s="58"/>
      <c r="R121" s="19"/>
    </row>
    <row r="122" spans="13:18">
      <c r="Q122" s="77"/>
      <c r="R122" s="19"/>
    </row>
    <row r="123" spans="13:18">
      <c r="Q123" s="58"/>
      <c r="R123" s="19"/>
    </row>
    <row r="124" spans="13:18">
      <c r="Q124" s="77"/>
      <c r="R124" s="19"/>
    </row>
    <row r="125" spans="13:18">
      <c r="Q125" s="58"/>
      <c r="R125" s="19"/>
    </row>
    <row r="126" spans="13:18">
      <c r="Q126" s="77"/>
      <c r="R126" s="19"/>
    </row>
    <row r="127" spans="13:18">
      <c r="Q127" s="58"/>
      <c r="R127" s="19"/>
    </row>
    <row r="128" spans="13:18">
      <c r="Q128" s="77"/>
      <c r="R128" s="19"/>
    </row>
    <row r="129" spans="17:18">
      <c r="Q129" s="58"/>
      <c r="R129" s="19"/>
    </row>
    <row r="130" spans="17:18">
      <c r="Q130" s="77"/>
      <c r="R130" s="19"/>
    </row>
    <row r="131" spans="17:18">
      <c r="Q131" s="58"/>
      <c r="R131" s="19"/>
    </row>
    <row r="132" spans="17:18">
      <c r="Q132" s="77"/>
      <c r="R132" s="19"/>
    </row>
    <row r="133" spans="17:18">
      <c r="Q133" s="58"/>
      <c r="R133" s="19"/>
    </row>
    <row r="134" spans="17:18">
      <c r="Q134" s="77"/>
      <c r="R134" s="19"/>
    </row>
    <row r="135" spans="17:18">
      <c r="Q135" s="58"/>
      <c r="R135" s="19"/>
    </row>
    <row r="136" spans="17:18">
      <c r="Q136" s="77"/>
      <c r="R136" s="19"/>
    </row>
    <row r="137" spans="17:18">
      <c r="Q137" s="58"/>
      <c r="R137" s="19"/>
    </row>
    <row r="138" spans="17:18">
      <c r="Q138" s="77"/>
      <c r="R138" s="19"/>
    </row>
    <row r="139" spans="17:18">
      <c r="Q139" s="58"/>
      <c r="R139" s="19"/>
    </row>
    <row r="140" spans="17:18">
      <c r="Q140" s="77"/>
      <c r="R140" s="19"/>
    </row>
    <row r="141" spans="17:18">
      <c r="Q141" s="58"/>
      <c r="R141" s="19"/>
    </row>
    <row r="142" spans="17:18">
      <c r="Q142" s="77"/>
      <c r="R142" s="19"/>
    </row>
    <row r="143" spans="17:18">
      <c r="Q143" s="58"/>
      <c r="R143" s="19"/>
    </row>
    <row r="144" spans="17:18">
      <c r="Q144" s="77"/>
      <c r="R144" s="19"/>
    </row>
    <row r="145" spans="17:18">
      <c r="Q145" s="58"/>
      <c r="R145" s="19"/>
    </row>
    <row r="146" spans="17:18">
      <c r="Q146" s="77"/>
      <c r="R146" s="19"/>
    </row>
    <row r="147" spans="17:18">
      <c r="Q147" s="58"/>
      <c r="R147" s="19"/>
    </row>
    <row r="148" spans="17:18">
      <c r="Q148" s="77"/>
      <c r="R148" s="19"/>
    </row>
    <row r="149" spans="17:18">
      <c r="Q149" s="58"/>
      <c r="R149" s="19"/>
    </row>
    <row r="150" spans="17:18">
      <c r="Q150" s="77"/>
      <c r="R150" s="19"/>
    </row>
    <row r="151" spans="17:18">
      <c r="Q151" s="58"/>
      <c r="R151" s="19"/>
    </row>
    <row r="152" spans="17:18">
      <c r="Q152" s="77"/>
      <c r="R152" s="19"/>
    </row>
    <row r="153" spans="17:18">
      <c r="Q153" s="58"/>
      <c r="R153" s="19"/>
    </row>
    <row r="154" spans="17:18">
      <c r="Q154" s="77"/>
      <c r="R154" s="19"/>
    </row>
    <row r="155" spans="17:18">
      <c r="Q155" s="58"/>
      <c r="R155" s="19"/>
    </row>
    <row r="156" spans="17:18">
      <c r="Q156" s="77"/>
      <c r="R156" s="19"/>
    </row>
    <row r="157" spans="17:18">
      <c r="Q157" s="58"/>
      <c r="R157" s="19"/>
    </row>
    <row r="158" spans="17:18">
      <c r="Q158" s="77"/>
      <c r="R158" s="19"/>
    </row>
    <row r="159" spans="17:18">
      <c r="Q159" s="58"/>
      <c r="R159" s="19"/>
    </row>
    <row r="160" spans="17:18">
      <c r="Q160" s="77"/>
      <c r="R160" s="19"/>
    </row>
    <row r="161" spans="17:18">
      <c r="Q161" s="58"/>
      <c r="R161" s="19"/>
    </row>
    <row r="162" spans="17:18">
      <c r="Q162" s="77"/>
      <c r="R162" s="19"/>
    </row>
    <row r="163" spans="17:18">
      <c r="Q163" s="58"/>
      <c r="R163" s="19"/>
    </row>
    <row r="164" spans="17:18">
      <c r="R164" s="19"/>
    </row>
    <row r="165" spans="17:18">
      <c r="Q165" s="77"/>
      <c r="R165" s="19"/>
    </row>
    <row r="166" spans="17:18">
      <c r="Q166" s="58"/>
      <c r="R166" s="19"/>
    </row>
    <row r="167" spans="17:18">
      <c r="Q167" s="77"/>
      <c r="R167" s="19"/>
    </row>
    <row r="168" spans="17:18">
      <c r="Q168" s="58"/>
      <c r="R168" s="19"/>
    </row>
    <row r="169" spans="17:18">
      <c r="Q169" s="77"/>
      <c r="R169" s="19"/>
    </row>
    <row r="170" spans="17:18">
      <c r="Q170" s="58"/>
      <c r="R170" s="19"/>
    </row>
    <row r="171" spans="17:18">
      <c r="Q171" s="77"/>
      <c r="R171" s="19"/>
    </row>
    <row r="172" spans="17:18">
      <c r="Q172" s="58"/>
      <c r="R172" s="19"/>
    </row>
    <row r="173" spans="17:18">
      <c r="Q173" s="77"/>
      <c r="R173" s="19"/>
    </row>
    <row r="174" spans="17:18">
      <c r="Q174" s="58"/>
      <c r="R174" s="19"/>
    </row>
    <row r="175" spans="17:18">
      <c r="Q175" s="77"/>
      <c r="R175" s="19"/>
    </row>
    <row r="176" spans="17:18">
      <c r="Q176" s="58"/>
      <c r="R176" s="19"/>
    </row>
    <row r="177" spans="17:18">
      <c r="Q177" s="77"/>
      <c r="R177" s="19"/>
    </row>
    <row r="178" spans="17:18">
      <c r="Q178" s="58"/>
      <c r="R178" s="19"/>
    </row>
    <row r="179" spans="17:18">
      <c r="Q179" s="77"/>
      <c r="R179" s="19"/>
    </row>
    <row r="180" spans="17:18">
      <c r="Q180" s="58"/>
      <c r="R180" s="19"/>
    </row>
    <row r="181" spans="17:18">
      <c r="Q181" s="77"/>
      <c r="R181" s="19"/>
    </row>
    <row r="182" spans="17:18">
      <c r="Q182" s="58"/>
      <c r="R182" s="19"/>
    </row>
    <row r="183" spans="17:18">
      <c r="Q183" s="77"/>
      <c r="R183" s="19"/>
    </row>
    <row r="184" spans="17:18">
      <c r="Q184" s="58"/>
      <c r="R184" s="19"/>
    </row>
    <row r="185" spans="17:18">
      <c r="Q185" s="77"/>
      <c r="R185" s="19"/>
    </row>
    <row r="186" spans="17:18">
      <c r="Q186" s="58"/>
      <c r="R186" s="19"/>
    </row>
    <row r="187" spans="17:18">
      <c r="Q187" s="77"/>
      <c r="R187" s="19"/>
    </row>
    <row r="188" spans="17:18">
      <c r="Q188" s="58"/>
      <c r="R188" s="19"/>
    </row>
    <row r="189" spans="17:18">
      <c r="Q189" s="77"/>
      <c r="R189" s="19"/>
    </row>
    <row r="190" spans="17:18">
      <c r="Q190" s="58"/>
      <c r="R190" s="19"/>
    </row>
    <row r="191" spans="17:18">
      <c r="Q191" s="77"/>
      <c r="R191" s="19"/>
    </row>
    <row r="192" spans="17:18">
      <c r="Q192" s="58"/>
      <c r="R192" s="19"/>
    </row>
    <row r="193" spans="17:18">
      <c r="Q193" s="77"/>
      <c r="R193" s="19"/>
    </row>
    <row r="194" spans="17:18">
      <c r="Q194" s="58"/>
      <c r="R194" s="19"/>
    </row>
    <row r="195" spans="17:18">
      <c r="R195" s="19"/>
    </row>
    <row r="196" spans="17:18">
      <c r="Q196" s="77"/>
      <c r="R196" s="19"/>
    </row>
    <row r="197" spans="17:18">
      <c r="Q197" s="58"/>
      <c r="R197" s="19"/>
    </row>
    <row r="198" spans="17:18">
      <c r="Q198" s="77"/>
      <c r="R198" s="19"/>
    </row>
    <row r="199" spans="17:18">
      <c r="Q199" s="58"/>
      <c r="R199" s="19"/>
    </row>
    <row r="200" spans="17:18">
      <c r="Q200" s="77"/>
      <c r="R200" s="19"/>
    </row>
    <row r="201" spans="17:18">
      <c r="Q201" s="58"/>
      <c r="R201" s="19"/>
    </row>
    <row r="202" spans="17:18">
      <c r="Q202" s="77"/>
      <c r="R202" s="19"/>
    </row>
    <row r="203" spans="17:18">
      <c r="Q203" s="58"/>
      <c r="R203" s="19"/>
    </row>
    <row r="204" spans="17:18">
      <c r="Q204" s="77"/>
      <c r="R204" s="19"/>
    </row>
    <row r="205" spans="17:18">
      <c r="Q205" s="58"/>
      <c r="R205" s="19"/>
    </row>
    <row r="206" spans="17:18">
      <c r="Q206" s="77"/>
      <c r="R206" s="19"/>
    </row>
    <row r="207" spans="17:18">
      <c r="Q207" s="58"/>
      <c r="R207" s="19"/>
    </row>
    <row r="208" spans="17:18">
      <c r="Q208" s="77"/>
      <c r="R208" s="19"/>
    </row>
    <row r="209" spans="17:18">
      <c r="Q209" s="58"/>
      <c r="R209" s="19"/>
    </row>
    <row r="210" spans="17:18">
      <c r="Q210" s="77"/>
      <c r="R210" s="19"/>
    </row>
    <row r="211" spans="17:18">
      <c r="Q211" s="58"/>
      <c r="R211" s="19"/>
    </row>
    <row r="212" spans="17:18">
      <c r="Q212" s="77"/>
      <c r="R212" s="19"/>
    </row>
    <row r="213" spans="17:18">
      <c r="Q213" s="58"/>
      <c r="R213" s="19"/>
    </row>
    <row r="214" spans="17:18">
      <c r="Q214" s="77"/>
      <c r="R214" s="19"/>
    </row>
    <row r="215" spans="17:18">
      <c r="Q215" s="58"/>
      <c r="R215" s="19"/>
    </row>
    <row r="216" spans="17:18">
      <c r="Q216" s="77"/>
      <c r="R216" s="19"/>
    </row>
    <row r="217" spans="17:18">
      <c r="Q217" s="58"/>
      <c r="R217" s="19"/>
    </row>
    <row r="218" spans="17:18">
      <c r="Q218" s="77"/>
      <c r="R218" s="19"/>
    </row>
    <row r="219" spans="17:18">
      <c r="Q219" s="58"/>
      <c r="R219" s="19"/>
    </row>
    <row r="220" spans="17:18">
      <c r="Q220" s="77"/>
      <c r="R220" s="19"/>
    </row>
    <row r="221" spans="17:18">
      <c r="Q221" s="58"/>
      <c r="R221" s="19"/>
    </row>
    <row r="222" spans="17:18">
      <c r="Q222" s="77"/>
      <c r="R222" s="19"/>
    </row>
    <row r="223" spans="17:18">
      <c r="Q223" s="58"/>
      <c r="R223" s="19"/>
    </row>
    <row r="224" spans="17:18">
      <c r="Q224" s="77"/>
      <c r="R224" s="19"/>
    </row>
    <row r="225" spans="17:18">
      <c r="Q225" s="58"/>
      <c r="R225" s="19"/>
    </row>
    <row r="226" spans="17:18">
      <c r="Q226" s="77"/>
      <c r="R226" s="19"/>
    </row>
    <row r="227" spans="17:18">
      <c r="Q227" s="58"/>
      <c r="R227" s="19"/>
    </row>
    <row r="228" spans="17:18">
      <c r="Q228" s="77"/>
      <c r="R228" s="19"/>
    </row>
    <row r="229" spans="17:18">
      <c r="Q229" s="58"/>
      <c r="R229" s="19"/>
    </row>
    <row r="230" spans="17:18">
      <c r="Q230" s="77"/>
      <c r="R230" s="19"/>
    </row>
    <row r="231" spans="17:18">
      <c r="Q231" s="58"/>
      <c r="R231" s="19"/>
    </row>
    <row r="232" spans="17:18">
      <c r="Q232" s="77"/>
      <c r="R232" s="19"/>
    </row>
    <row r="233" spans="17:18">
      <c r="Q233" s="58"/>
      <c r="R233" s="19"/>
    </row>
    <row r="234" spans="17:18">
      <c r="Q234" s="77"/>
      <c r="R234" s="19"/>
    </row>
    <row r="235" spans="17:18">
      <c r="Q235" s="58"/>
      <c r="R235" s="19"/>
    </row>
    <row r="236" spans="17:18">
      <c r="Q236" s="77"/>
      <c r="R236" s="19"/>
    </row>
    <row r="237" spans="17:18">
      <c r="Q237" s="58"/>
      <c r="R237" s="19"/>
    </row>
    <row r="238" spans="17:18">
      <c r="Q238" s="77"/>
      <c r="R238" s="19"/>
    </row>
    <row r="239" spans="17:18">
      <c r="Q239" s="58"/>
      <c r="R239" s="19"/>
    </row>
    <row r="240" spans="17:18">
      <c r="Q240" s="77"/>
      <c r="R240" s="19"/>
    </row>
    <row r="241" spans="17:18">
      <c r="Q241" s="58"/>
      <c r="R241" s="19"/>
    </row>
    <row r="242" spans="17:18">
      <c r="Q242" s="77"/>
      <c r="R242" s="19"/>
    </row>
    <row r="243" spans="17:18">
      <c r="Q243" s="58"/>
      <c r="R243" s="19"/>
    </row>
    <row r="244" spans="17:18">
      <c r="Q244" s="19"/>
      <c r="R244" s="19"/>
    </row>
    <row r="245" spans="17:18">
      <c r="Q245" s="19"/>
      <c r="R245" s="19"/>
    </row>
    <row r="246" spans="17:18">
      <c r="Q246" s="19"/>
      <c r="R246" s="19"/>
    </row>
    <row r="247" spans="17:18">
      <c r="Q247" s="19"/>
      <c r="R247" s="19"/>
    </row>
    <row r="248" spans="17:18">
      <c r="Q248" s="19"/>
      <c r="R248" s="19"/>
    </row>
    <row r="249" spans="17:18">
      <c r="Q249" s="19"/>
      <c r="R249" s="19"/>
    </row>
    <row r="250" spans="17:18">
      <c r="Q250" s="19"/>
      <c r="R250" s="19"/>
    </row>
    <row r="251" spans="17:18">
      <c r="Q251" s="19"/>
      <c r="R251" s="19"/>
    </row>
    <row r="252" spans="17:18">
      <c r="Q252" s="19"/>
      <c r="R252" s="19"/>
    </row>
    <row r="253" spans="17:18">
      <c r="Q253" s="19"/>
      <c r="R253" s="19"/>
    </row>
    <row r="254" spans="17:18">
      <c r="Q254" s="19"/>
      <c r="R254" s="19"/>
    </row>
    <row r="255" spans="17:18">
      <c r="Q255" s="19"/>
      <c r="R255" s="19"/>
    </row>
    <row r="256" spans="17:18">
      <c r="Q256" s="19"/>
      <c r="R256" s="19"/>
    </row>
    <row r="257" spans="17:18">
      <c r="Q257" s="19"/>
      <c r="R257" s="19"/>
    </row>
    <row r="258" spans="17:18">
      <c r="Q258" s="19"/>
      <c r="R258" s="19"/>
    </row>
    <row r="259" spans="17:18">
      <c r="Q259" s="19"/>
      <c r="R259" s="19"/>
    </row>
    <row r="260" spans="17:18">
      <c r="Q260" s="19"/>
      <c r="R260" s="19"/>
    </row>
    <row r="261" spans="17:18">
      <c r="Q261" s="19"/>
      <c r="R261" s="19"/>
    </row>
    <row r="262" spans="17:18">
      <c r="Q262" s="19"/>
      <c r="R262" s="19"/>
    </row>
    <row r="263" spans="17:18">
      <c r="Q263" s="19"/>
      <c r="R263" s="19"/>
    </row>
    <row r="264" spans="17:18">
      <c r="Q264" s="19"/>
      <c r="R264" s="19"/>
    </row>
    <row r="265" spans="17:18">
      <c r="Q265" s="19"/>
      <c r="R265" s="19"/>
    </row>
    <row r="266" spans="17:18">
      <c r="Q266" s="19"/>
      <c r="R266" s="19"/>
    </row>
    <row r="267" spans="17:18">
      <c r="Q267" s="19"/>
      <c r="R267" s="19"/>
    </row>
    <row r="268" spans="17:18">
      <c r="Q268" s="19"/>
      <c r="R268" s="19"/>
    </row>
    <row r="269" spans="17:18">
      <c r="Q269" s="19"/>
      <c r="R269" s="19"/>
    </row>
    <row r="270" spans="17:18">
      <c r="Q270" s="19"/>
      <c r="R270" s="19"/>
    </row>
    <row r="271" spans="17:18">
      <c r="Q271" s="19"/>
      <c r="R271" s="19"/>
    </row>
    <row r="272" spans="17:18">
      <c r="Q272" s="19"/>
      <c r="R272" s="19"/>
    </row>
    <row r="273" spans="17:18">
      <c r="Q273" s="19"/>
      <c r="R273" s="19"/>
    </row>
    <row r="274" spans="17:18">
      <c r="Q274" s="19"/>
      <c r="R274" s="19"/>
    </row>
    <row r="275" spans="17:18">
      <c r="Q275" s="19"/>
      <c r="R275" s="19"/>
    </row>
    <row r="276" spans="17:18">
      <c r="Q276" s="19"/>
      <c r="R276" s="19"/>
    </row>
    <row r="277" spans="17:18">
      <c r="Q277" s="19"/>
      <c r="R277" s="19"/>
    </row>
    <row r="278" spans="17:18">
      <c r="Q278" s="19"/>
      <c r="R278" s="19"/>
    </row>
    <row r="279" spans="17:18">
      <c r="Q279" s="19"/>
      <c r="R279" s="19"/>
    </row>
    <row r="280" spans="17:18">
      <c r="Q280" s="19"/>
      <c r="R280" s="19"/>
    </row>
    <row r="281" spans="17:18">
      <c r="Q281" s="19"/>
      <c r="R281" s="19"/>
    </row>
    <row r="282" spans="17:18">
      <c r="Q282" s="19"/>
      <c r="R282" s="19"/>
    </row>
    <row r="283" spans="17:18">
      <c r="Q283" s="19"/>
      <c r="R283" s="19"/>
    </row>
    <row r="284" spans="17:18">
      <c r="Q284" s="19"/>
      <c r="R284" s="19"/>
    </row>
    <row r="285" spans="17:18">
      <c r="Q285" s="19"/>
      <c r="R285" s="19"/>
    </row>
    <row r="286" spans="17:18">
      <c r="Q286" s="19"/>
      <c r="R28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G3" sqref="G3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6384" width="10.83203125" style="1"/>
  </cols>
  <sheetData>
    <row r="1" spans="1:10">
      <c r="A1" s="24" t="s">
        <v>696</v>
      </c>
      <c r="B1" s="24" t="s">
        <v>320</v>
      </c>
      <c r="C1" s="24" t="s">
        <v>42</v>
      </c>
      <c r="D1" s="24" t="s">
        <v>736</v>
      </c>
      <c r="E1" s="24" t="s">
        <v>156</v>
      </c>
      <c r="F1" s="24" t="s">
        <v>155</v>
      </c>
      <c r="G1" s="24" t="s">
        <v>41</v>
      </c>
      <c r="H1" s="24" t="s">
        <v>243</v>
      </c>
      <c r="I1" s="24" t="s">
        <v>244</v>
      </c>
      <c r="J1" s="24" t="s">
        <v>245</v>
      </c>
    </row>
    <row r="2" spans="1:10">
      <c r="A2" s="1">
        <v>0</v>
      </c>
      <c r="B2" s="87" t="s">
        <v>91</v>
      </c>
      <c r="C2" s="1" t="s">
        <v>716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</row>
    <row r="3" spans="1:10">
      <c r="B3" s="57"/>
      <c r="C3" s="32" t="s">
        <v>19</v>
      </c>
      <c r="D3" s="1">
        <v>145</v>
      </c>
      <c r="E3" s="4"/>
      <c r="F3" s="4"/>
      <c r="G3" s="4">
        <v>7.806</v>
      </c>
      <c r="H3" s="33">
        <v>2.8466931970011782</v>
      </c>
      <c r="I3" s="33">
        <v>2.6165173145148497</v>
      </c>
      <c r="J3" s="33">
        <v>2.5967080684362625</v>
      </c>
    </row>
    <row r="4" spans="1:10">
      <c r="A4" s="1">
        <v>1</v>
      </c>
      <c r="C4" s="1" t="s">
        <v>717</v>
      </c>
      <c r="D4" s="1">
        <v>145</v>
      </c>
      <c r="E4" s="4">
        <v>7.5</v>
      </c>
      <c r="F4" s="4">
        <v>7.5060000000000002</v>
      </c>
      <c r="G4" s="4">
        <v>7.4649999999999999</v>
      </c>
      <c r="H4" s="4">
        <f t="shared" ref="H4:H23" si="0">E4-(5*LOG(D4, 10)-5)</f>
        <v>1.6931599888251281</v>
      </c>
      <c r="I4" s="4">
        <f t="shared" ref="I4:I23" si="1">F4-(5*LOG(D4, 10)-5)</f>
        <v>1.6991599888251283</v>
      </c>
      <c r="J4" s="4">
        <f t="shared" ref="J4:J23" si="2">G4-(5*LOG(D4, 10)-5)</f>
        <v>1.6581599888251279</v>
      </c>
    </row>
    <row r="5" spans="1:10">
      <c r="A5" s="1">
        <v>2</v>
      </c>
      <c r="C5" s="1" t="s">
        <v>718</v>
      </c>
      <c r="D5" s="1">
        <v>145</v>
      </c>
      <c r="E5" s="4">
        <v>4.0709999999999997</v>
      </c>
      <c r="F5" s="4">
        <v>4.0190000000000001</v>
      </c>
      <c r="G5" s="4">
        <v>4.1420000000000003</v>
      </c>
      <c r="H5" s="4">
        <f t="shared" si="0"/>
        <v>-1.7358400111748722</v>
      </c>
      <c r="I5" s="4">
        <f t="shared" si="1"/>
        <v>-1.7878400111748718</v>
      </c>
      <c r="J5" s="4">
        <f t="shared" si="2"/>
        <v>-1.6648400111748716</v>
      </c>
    </row>
    <row r="6" spans="1:10">
      <c r="A6" s="1">
        <v>3</v>
      </c>
      <c r="C6" s="1" t="s">
        <v>719</v>
      </c>
      <c r="D6" s="1">
        <v>145</v>
      </c>
      <c r="E6" s="4">
        <v>7.4770000000000003</v>
      </c>
      <c r="F6" s="4">
        <v>7.4720000000000004</v>
      </c>
      <c r="G6" s="4">
        <v>7.4</v>
      </c>
      <c r="H6" s="4">
        <f t="shared" si="0"/>
        <v>1.6701599888251284</v>
      </c>
      <c r="I6" s="4">
        <f t="shared" si="1"/>
        <v>1.6651599888251285</v>
      </c>
      <c r="J6" s="4">
        <f t="shared" si="2"/>
        <v>1.5931599888251284</v>
      </c>
    </row>
    <row r="7" spans="1:10">
      <c r="A7" s="1">
        <v>4</v>
      </c>
      <c r="C7" s="1" t="s">
        <v>720</v>
      </c>
      <c r="D7" s="1">
        <v>145</v>
      </c>
      <c r="E7" s="4">
        <v>7.34</v>
      </c>
      <c r="F7" s="4">
        <v>7.3330000000000002</v>
      </c>
      <c r="G7" s="4">
        <v>7.2530000000000001</v>
      </c>
      <c r="H7" s="4">
        <f t="shared" si="0"/>
        <v>1.5331599888251279</v>
      </c>
      <c r="I7" s="4">
        <f t="shared" si="1"/>
        <v>1.5261599888251283</v>
      </c>
      <c r="J7" s="4">
        <f t="shared" si="2"/>
        <v>1.4461599888251282</v>
      </c>
    </row>
    <row r="8" spans="1:10">
      <c r="A8" s="1">
        <v>5</v>
      </c>
      <c r="C8" s="1" t="s">
        <v>721</v>
      </c>
      <c r="D8" s="1">
        <v>145</v>
      </c>
      <c r="E8" s="4">
        <v>7.3230000000000004</v>
      </c>
      <c r="F8" s="4">
        <v>7.2859999999999996</v>
      </c>
      <c r="G8" s="4">
        <v>7.218</v>
      </c>
      <c r="H8" s="4">
        <f t="shared" si="0"/>
        <v>1.5161599888251285</v>
      </c>
      <c r="I8" s="4">
        <f t="shared" si="1"/>
        <v>1.4791599888251277</v>
      </c>
      <c r="J8" s="4">
        <f t="shared" si="2"/>
        <v>1.4111599888251281</v>
      </c>
    </row>
    <row r="9" spans="1:10">
      <c r="A9" s="1">
        <v>6</v>
      </c>
      <c r="C9" s="1" t="s">
        <v>722</v>
      </c>
      <c r="D9" s="1">
        <v>145</v>
      </c>
      <c r="E9" s="4">
        <v>6.44</v>
      </c>
      <c r="F9" s="4">
        <v>6.4909999999999997</v>
      </c>
      <c r="G9" s="4">
        <v>6.4950000000000001</v>
      </c>
      <c r="H9" s="4">
        <f t="shared" si="0"/>
        <v>0.63315998882512847</v>
      </c>
      <c r="I9" s="4">
        <f t="shared" si="1"/>
        <v>0.68415998882512774</v>
      </c>
      <c r="J9" s="4">
        <f t="shared" si="2"/>
        <v>0.68815998882512819</v>
      </c>
    </row>
    <row r="10" spans="1:10">
      <c r="A10" s="1">
        <v>7</v>
      </c>
      <c r="C10" s="1" t="s">
        <v>723</v>
      </c>
      <c r="D10" s="1">
        <v>145</v>
      </c>
      <c r="E10" s="4">
        <v>5.7709999999999999</v>
      </c>
      <c r="F10" s="4">
        <v>5.8140000000000001</v>
      </c>
      <c r="G10" s="4">
        <v>5.8019999999999996</v>
      </c>
      <c r="H10" s="4">
        <f t="shared" si="0"/>
        <v>-3.5840011174872011E-2</v>
      </c>
      <c r="I10" s="4">
        <f t="shared" si="1"/>
        <v>7.1599888251281385E-3</v>
      </c>
      <c r="J10" s="4">
        <f t="shared" si="2"/>
        <v>-4.8400111748723162E-3</v>
      </c>
    </row>
    <row r="11" spans="1:10">
      <c r="A11" s="1">
        <v>8</v>
      </c>
      <c r="C11" s="1" t="s">
        <v>724</v>
      </c>
      <c r="D11" s="1">
        <v>145</v>
      </c>
      <c r="E11" s="4">
        <v>5.8230000000000004</v>
      </c>
      <c r="F11" s="4">
        <v>5.9249999999999998</v>
      </c>
      <c r="G11" s="4">
        <v>5.8940000000000001</v>
      </c>
      <c r="H11" s="4">
        <f t="shared" si="0"/>
        <v>1.615998882512848E-2</v>
      </c>
      <c r="I11" s="4">
        <f t="shared" si="1"/>
        <v>0.1181599888251279</v>
      </c>
      <c r="J11" s="4">
        <f t="shared" si="2"/>
        <v>8.715998882512821E-2</v>
      </c>
    </row>
    <row r="12" spans="1:10">
      <c r="A12" s="1">
        <v>9</v>
      </c>
      <c r="C12" s="1" t="s">
        <v>725</v>
      </c>
      <c r="D12" s="1">
        <v>145</v>
      </c>
      <c r="E12" s="4">
        <v>5.5439999999999996</v>
      </c>
      <c r="F12" s="4">
        <v>5.54</v>
      </c>
      <c r="G12" s="4">
        <v>5.5330000000000004</v>
      </c>
      <c r="H12" s="4">
        <f t="shared" si="0"/>
        <v>-0.26284001117487232</v>
      </c>
      <c r="I12" s="4">
        <f t="shared" si="1"/>
        <v>-0.26684001117487188</v>
      </c>
      <c r="J12" s="4">
        <f t="shared" si="2"/>
        <v>-0.27384001117487156</v>
      </c>
    </row>
    <row r="13" spans="1:10">
      <c r="A13" s="1">
        <v>10</v>
      </c>
      <c r="C13" s="1" t="s">
        <v>726</v>
      </c>
      <c r="D13" s="1">
        <v>145</v>
      </c>
      <c r="E13" s="4">
        <v>5.1970000000000001</v>
      </c>
      <c r="F13" s="4">
        <v>5.2679999999999998</v>
      </c>
      <c r="G13" s="4">
        <v>5.2629999999999999</v>
      </c>
      <c r="H13" s="4">
        <f t="shared" si="0"/>
        <v>-0.60984001117487185</v>
      </c>
      <c r="I13" s="4">
        <f t="shared" si="1"/>
        <v>-0.53884001117487212</v>
      </c>
      <c r="J13" s="4">
        <f t="shared" si="2"/>
        <v>-0.54384001117487202</v>
      </c>
    </row>
    <row r="14" spans="1:10">
      <c r="A14" s="1">
        <v>11</v>
      </c>
      <c r="C14" s="1" t="s">
        <v>727</v>
      </c>
      <c r="D14" s="1">
        <v>145</v>
      </c>
      <c r="E14" s="4">
        <v>7.2510000000000003</v>
      </c>
      <c r="F14" s="4">
        <v>7.282</v>
      </c>
      <c r="G14" s="4">
        <v>7.2050000000000001</v>
      </c>
      <c r="H14" s="4">
        <f t="shared" si="0"/>
        <v>1.4441599888251284</v>
      </c>
      <c r="I14" s="4">
        <f t="shared" si="1"/>
        <v>1.4751599888251281</v>
      </c>
      <c r="J14" s="4">
        <f t="shared" si="2"/>
        <v>1.3981599888251282</v>
      </c>
    </row>
    <row r="15" spans="1:10">
      <c r="A15" s="1">
        <v>12</v>
      </c>
      <c r="C15" s="1" t="s">
        <v>728</v>
      </c>
      <c r="D15" s="1">
        <v>145</v>
      </c>
      <c r="E15" s="4">
        <v>7.3369999999999997</v>
      </c>
      <c r="F15" s="4">
        <v>7.3529999999999998</v>
      </c>
      <c r="G15" s="4">
        <v>7.3360000000000003</v>
      </c>
      <c r="H15" s="4">
        <f t="shared" si="0"/>
        <v>1.5301599888251278</v>
      </c>
      <c r="I15" s="4">
        <f t="shared" si="1"/>
        <v>1.5461599888251278</v>
      </c>
      <c r="J15" s="4">
        <f t="shared" si="2"/>
        <v>1.5291599888251284</v>
      </c>
    </row>
    <row r="16" spans="1:10">
      <c r="A16" s="1">
        <v>13</v>
      </c>
      <c r="C16" s="1" t="s">
        <v>729</v>
      </c>
      <c r="D16" s="1">
        <v>145</v>
      </c>
      <c r="E16" s="4">
        <v>9.65</v>
      </c>
      <c r="F16" s="4">
        <v>9.5709999999999997</v>
      </c>
      <c r="G16" s="4">
        <v>9.5120000000000005</v>
      </c>
      <c r="H16" s="4">
        <f t="shared" si="0"/>
        <v>3.8431599888251284</v>
      </c>
      <c r="I16" s="4">
        <f t="shared" si="1"/>
        <v>3.7641599888251278</v>
      </c>
      <c r="J16" s="4">
        <f t="shared" si="2"/>
        <v>3.7051599888251285</v>
      </c>
    </row>
    <row r="17" spans="1:10">
      <c r="A17" s="1">
        <v>14</v>
      </c>
      <c r="C17" s="1" t="s">
        <v>730</v>
      </c>
      <c r="D17" s="1">
        <v>145</v>
      </c>
      <c r="E17" s="4">
        <v>8.0730000000000004</v>
      </c>
      <c r="F17" s="4">
        <v>7.8330000000000002</v>
      </c>
      <c r="G17" s="4">
        <v>7.7990000000000004</v>
      </c>
      <c r="H17" s="4">
        <f t="shared" si="0"/>
        <v>2.2661599888251285</v>
      </c>
      <c r="I17" s="4">
        <f t="shared" si="1"/>
        <v>2.0261599888251283</v>
      </c>
      <c r="J17" s="4">
        <f t="shared" si="2"/>
        <v>1.9921599888251285</v>
      </c>
    </row>
    <row r="18" spans="1:10">
      <c r="A18" s="1">
        <v>15</v>
      </c>
      <c r="C18" s="1" t="s">
        <v>731</v>
      </c>
      <c r="D18" s="1">
        <v>145</v>
      </c>
      <c r="E18" s="4">
        <v>8.0850000000000009</v>
      </c>
      <c r="F18" s="4">
        <v>7.9909999999999997</v>
      </c>
      <c r="G18" s="4">
        <v>7.9850000000000003</v>
      </c>
      <c r="H18" s="4">
        <f t="shared" si="0"/>
        <v>2.2781599888251289</v>
      </c>
      <c r="I18" s="4">
        <f t="shared" si="1"/>
        <v>2.1841599888251277</v>
      </c>
      <c r="J18" s="4">
        <f t="shared" si="2"/>
        <v>2.1781599888251284</v>
      </c>
    </row>
    <row r="19" spans="1:10">
      <c r="A19" s="1">
        <v>16</v>
      </c>
      <c r="C19" s="1" t="s">
        <v>732</v>
      </c>
      <c r="D19" s="1">
        <v>145</v>
      </c>
      <c r="E19" s="4">
        <v>9.1479999999999997</v>
      </c>
      <c r="F19" s="4">
        <v>9.1389999999999993</v>
      </c>
      <c r="G19" s="4">
        <v>9.0630000000000006</v>
      </c>
      <c r="H19" s="4">
        <f t="shared" si="0"/>
        <v>3.3411599888251278</v>
      </c>
      <c r="I19" s="4">
        <f t="shared" si="1"/>
        <v>3.3321599888251274</v>
      </c>
      <c r="J19" s="4">
        <f t="shared" si="2"/>
        <v>3.2561599888251287</v>
      </c>
    </row>
    <row r="20" spans="1:10">
      <c r="A20" s="1">
        <v>17</v>
      </c>
      <c r="C20" s="1" t="s">
        <v>733</v>
      </c>
      <c r="D20" s="1">
        <v>145</v>
      </c>
      <c r="E20" s="4">
        <v>8.0760000000000005</v>
      </c>
      <c r="F20" s="4">
        <v>8.0120000000000005</v>
      </c>
      <c r="G20" s="4">
        <v>7.9349999999999996</v>
      </c>
      <c r="H20" s="4">
        <f t="shared" si="0"/>
        <v>2.2691599888251286</v>
      </c>
      <c r="I20" s="4">
        <f t="shared" si="1"/>
        <v>2.2051599888251285</v>
      </c>
      <c r="J20" s="4">
        <f t="shared" si="2"/>
        <v>2.1281599888251277</v>
      </c>
    </row>
    <row r="21" spans="1:10">
      <c r="A21" s="1">
        <v>18</v>
      </c>
      <c r="C21" s="1" t="s">
        <v>734</v>
      </c>
      <c r="D21" s="1">
        <v>145</v>
      </c>
      <c r="E21" s="4">
        <v>8.2590000000000003</v>
      </c>
      <c r="F21" s="4">
        <v>8.2219999999999995</v>
      </c>
      <c r="G21" s="4">
        <v>8.1219999999999999</v>
      </c>
      <c r="H21" s="4">
        <f t="shared" si="0"/>
        <v>2.4521599888251284</v>
      </c>
      <c r="I21" s="4">
        <f t="shared" si="1"/>
        <v>2.4151599888251276</v>
      </c>
      <c r="J21" s="4">
        <f t="shared" si="2"/>
        <v>2.315159988825128</v>
      </c>
    </row>
    <row r="22" spans="1:10">
      <c r="A22" s="1">
        <v>19</v>
      </c>
      <c r="C22" s="1" t="s">
        <v>735</v>
      </c>
      <c r="D22" s="1">
        <v>145</v>
      </c>
      <c r="E22" s="4">
        <v>7.6390000000000002</v>
      </c>
      <c r="F22" s="4">
        <v>7.5880000000000001</v>
      </c>
      <c r="G22" s="4">
        <v>7.5209999999999999</v>
      </c>
      <c r="H22" s="4">
        <f t="shared" si="0"/>
        <v>1.8321599888251283</v>
      </c>
      <c r="I22" s="4">
        <f t="shared" si="1"/>
        <v>1.7811599888251282</v>
      </c>
      <c r="J22" s="4">
        <f t="shared" si="2"/>
        <v>1.714159988825128</v>
      </c>
    </row>
    <row r="23" spans="1:10">
      <c r="A23" s="1">
        <v>20</v>
      </c>
      <c r="B23" s="87" t="s">
        <v>92</v>
      </c>
      <c r="C23" s="1" t="s">
        <v>737</v>
      </c>
      <c r="D23" s="1">
        <v>270</v>
      </c>
      <c r="E23" s="4">
        <v>5.83</v>
      </c>
      <c r="F23" s="4">
        <v>5.8330000000000002</v>
      </c>
      <c r="G23" s="4">
        <v>5.7960000000000003</v>
      </c>
      <c r="H23" s="4">
        <f t="shared" si="0"/>
        <v>-1.3268188207949372</v>
      </c>
      <c r="I23" s="4">
        <f t="shared" si="1"/>
        <v>-1.3238188207949371</v>
      </c>
      <c r="J23" s="4">
        <f t="shared" si="2"/>
        <v>-1.360818820794937</v>
      </c>
    </row>
    <row r="24" spans="1:10">
      <c r="A24" s="1">
        <v>21</v>
      </c>
      <c r="C24" s="1" t="s">
        <v>738</v>
      </c>
      <c r="D24" s="1">
        <v>270</v>
      </c>
      <c r="E24" s="4">
        <v>6.0880000000000001</v>
      </c>
      <c r="F24" s="4">
        <v>6.1440000000000001</v>
      </c>
      <c r="G24" s="4">
        <v>6.1509999999999998</v>
      </c>
      <c r="H24" s="4">
        <f>E24-(5*LOG(D24, 10)-5)</f>
        <v>-1.0688188207949372</v>
      </c>
      <c r="I24" s="4">
        <f>F24-(5*LOG(D24, 10)-5)</f>
        <v>-1.0128188207949371</v>
      </c>
      <c r="J24" s="4">
        <f>G24-(5*LOG(D24, 10)-5)</f>
        <v>-1.0058188207949375</v>
      </c>
    </row>
    <row r="25" spans="1:10">
      <c r="A25" s="1">
        <v>22</v>
      </c>
      <c r="C25" s="1" t="s">
        <v>739</v>
      </c>
      <c r="D25" s="1">
        <v>270</v>
      </c>
      <c r="E25" s="4">
        <v>6.2309999999999999</v>
      </c>
      <c r="F25" s="4">
        <v>6.2350000000000003</v>
      </c>
      <c r="G25" s="4">
        <v>6.2619999999999996</v>
      </c>
      <c r="H25" s="4">
        <f>E25-(5*LOG(D25, 10)-5)</f>
        <v>-0.92581882079493738</v>
      </c>
      <c r="I25" s="4">
        <f>F25-(5*LOG(D25, 10)-5)</f>
        <v>-0.92181882079493693</v>
      </c>
      <c r="J25" s="4">
        <f>G25-(5*LOG(D25, 10)-5)</f>
        <v>-0.89481882079493769</v>
      </c>
    </row>
    <row r="26" spans="1:10">
      <c r="A26" s="1">
        <v>23</v>
      </c>
      <c r="B26" s="87" t="s">
        <v>93</v>
      </c>
      <c r="C26" s="1" t="s">
        <v>740</v>
      </c>
      <c r="D26" s="1">
        <v>184</v>
      </c>
      <c r="E26" s="4">
        <v>7.31</v>
      </c>
      <c r="F26" s="4">
        <v>7.4509999999999996</v>
      </c>
      <c r="G26" s="4">
        <v>7.3630000000000004</v>
      </c>
      <c r="H26" s="4">
        <f>E26-(5*LOG(D26, 10)-5)</f>
        <v>0.98591088495231727</v>
      </c>
      <c r="I26" s="4">
        <f>F26-(5*LOG(D26, 10)-5)</f>
        <v>1.1269108849523173</v>
      </c>
      <c r="J26" s="4">
        <f>G26-(5*LOG(D26, 10)-5)</f>
        <v>1.0389108849523181</v>
      </c>
    </row>
    <row r="27" spans="1:10">
      <c r="A27" s="1">
        <v>24</v>
      </c>
      <c r="C27" s="1" t="s">
        <v>741</v>
      </c>
      <c r="D27" s="1">
        <v>184</v>
      </c>
      <c r="E27" s="4">
        <v>7.9809999999999999</v>
      </c>
      <c r="F27" s="4">
        <v>8.0229999999999997</v>
      </c>
      <c r="G27" s="4">
        <v>7.9459999999999997</v>
      </c>
      <c r="H27" s="4">
        <f>E27-(5*LOG(D27, 10)-5)</f>
        <v>1.6569108849523175</v>
      </c>
      <c r="I27" s="4">
        <f>F27-(5*LOG(D27, 10)-5)</f>
        <v>1.6989108849523173</v>
      </c>
      <c r="J27" s="4">
        <f>G27-(5*LOG(D27, 10)-5)</f>
        <v>1.6219108849523174</v>
      </c>
    </row>
    <row r="28" spans="1:10">
      <c r="A28" s="1">
        <v>25</v>
      </c>
      <c r="C28" s="1" t="s">
        <v>742</v>
      </c>
      <c r="D28" s="1">
        <v>184</v>
      </c>
      <c r="E28" s="4">
        <v>5.218</v>
      </c>
      <c r="F28" s="4">
        <v>5.3280000000000003</v>
      </c>
      <c r="G28" s="4">
        <v>5.3380000000000001</v>
      </c>
      <c r="H28" s="4">
        <f t="shared" ref="H28:H92" si="3">E28-(5*LOG(D28, 10)-5)</f>
        <v>-1.1060891150476824</v>
      </c>
      <c r="I28" s="4">
        <f t="shared" ref="I28:I92" si="4">F28-(5*LOG(D28, 10)-5)</f>
        <v>-0.99608911504768205</v>
      </c>
      <c r="J28" s="4">
        <f t="shared" ref="J28:J92" si="5">G28-(5*LOG(D28, 10)-5)</f>
        <v>-0.98608911504768226</v>
      </c>
    </row>
    <row r="29" spans="1:10">
      <c r="A29" s="1">
        <v>26</v>
      </c>
      <c r="C29" s="1" t="s">
        <v>743</v>
      </c>
      <c r="D29" s="1">
        <v>184</v>
      </c>
      <c r="E29" s="4">
        <v>5.8049999999999997</v>
      </c>
      <c r="F29" s="4">
        <v>5.8380000000000001</v>
      </c>
      <c r="G29" s="4">
        <v>5.8310000000000004</v>
      </c>
      <c r="H29" s="4">
        <f t="shared" si="3"/>
        <v>-0.51908911504768263</v>
      </c>
      <c r="I29" s="4">
        <f t="shared" si="4"/>
        <v>-0.48608911504768226</v>
      </c>
      <c r="J29" s="4">
        <f t="shared" si="5"/>
        <v>-0.49308911504768194</v>
      </c>
    </row>
    <row r="30" spans="1:10">
      <c r="A30" s="1">
        <v>27</v>
      </c>
      <c r="C30" s="1" t="s">
        <v>744</v>
      </c>
      <c r="D30" s="1">
        <v>184</v>
      </c>
      <c r="E30" s="4">
        <v>7.9059999999999997</v>
      </c>
      <c r="F30" s="4">
        <v>7.9429999999999996</v>
      </c>
      <c r="G30" s="4">
        <v>7.9779999999999998</v>
      </c>
      <c r="H30" s="4">
        <f t="shared" si="3"/>
        <v>1.5819108849523174</v>
      </c>
      <c r="I30" s="4">
        <f t="shared" si="4"/>
        <v>1.6189108849523173</v>
      </c>
      <c r="J30" s="4">
        <f t="shared" si="5"/>
        <v>1.6539108849523174</v>
      </c>
    </row>
    <row r="31" spans="1:10">
      <c r="A31" s="1">
        <v>28</v>
      </c>
      <c r="C31" s="1" t="s">
        <v>745</v>
      </c>
      <c r="D31" s="1">
        <v>184</v>
      </c>
      <c r="E31" s="4">
        <v>5.9329999999999998</v>
      </c>
      <c r="F31" s="4">
        <v>5.9340000000000002</v>
      </c>
      <c r="G31" s="4">
        <v>5.9340000000000002</v>
      </c>
      <c r="H31" s="4">
        <f t="shared" si="3"/>
        <v>-0.39108911504768251</v>
      </c>
      <c r="I31" s="4">
        <f t="shared" si="4"/>
        <v>-0.39008911504768218</v>
      </c>
      <c r="J31" s="4">
        <f t="shared" si="5"/>
        <v>-0.39008911504768218</v>
      </c>
    </row>
    <row r="32" spans="1:10">
      <c r="A32" s="1">
        <v>29</v>
      </c>
      <c r="C32" s="1" t="s">
        <v>746</v>
      </c>
      <c r="D32" s="1">
        <v>184</v>
      </c>
      <c r="E32" s="4">
        <v>7.7320000000000002</v>
      </c>
      <c r="F32" s="4">
        <v>7.7859999999999996</v>
      </c>
      <c r="G32" s="4">
        <v>7.7949999999999999</v>
      </c>
      <c r="H32" s="4">
        <f t="shared" si="3"/>
        <v>1.4079108849523179</v>
      </c>
      <c r="I32" s="4">
        <f t="shared" si="4"/>
        <v>1.4619108849523172</v>
      </c>
      <c r="J32" s="4">
        <f t="shared" si="5"/>
        <v>1.4709108849523176</v>
      </c>
    </row>
    <row r="33" spans="1:10">
      <c r="A33" s="1">
        <v>30</v>
      </c>
      <c r="C33" s="1" t="s">
        <v>747</v>
      </c>
      <c r="D33" s="1">
        <v>184</v>
      </c>
      <c r="E33" s="4">
        <v>5.71</v>
      </c>
      <c r="F33" s="4">
        <v>5.8029999999999999</v>
      </c>
      <c r="G33" s="4">
        <v>5.7839999999999998</v>
      </c>
      <c r="H33" s="4">
        <f t="shared" si="3"/>
        <v>-0.61408911504768238</v>
      </c>
      <c r="I33" s="4">
        <f t="shared" si="4"/>
        <v>-0.52108911504768241</v>
      </c>
      <c r="J33" s="4">
        <f t="shared" si="5"/>
        <v>-0.54008911504768253</v>
      </c>
    </row>
    <row r="34" spans="1:10">
      <c r="A34" s="1">
        <v>31</v>
      </c>
      <c r="C34" s="1" t="s">
        <v>748</v>
      </c>
      <c r="D34" s="1">
        <v>184</v>
      </c>
      <c r="E34" s="4">
        <v>7.617</v>
      </c>
      <c r="F34" s="4">
        <v>7.5529999999999999</v>
      </c>
      <c r="G34" s="4">
        <v>7.48</v>
      </c>
      <c r="H34" s="4">
        <f t="shared" si="3"/>
        <v>1.2929108849523177</v>
      </c>
      <c r="I34" s="4">
        <f t="shared" si="4"/>
        <v>1.2289108849523176</v>
      </c>
      <c r="J34" s="4">
        <f t="shared" si="5"/>
        <v>1.1559108849523181</v>
      </c>
    </row>
    <row r="35" spans="1:10">
      <c r="A35" s="1">
        <v>32</v>
      </c>
      <c r="C35" s="1" t="s">
        <v>749</v>
      </c>
      <c r="D35" s="1">
        <v>184</v>
      </c>
      <c r="E35" s="4">
        <v>7.0570000000000004</v>
      </c>
      <c r="F35" s="4">
        <v>6.9359999999999999</v>
      </c>
      <c r="G35" s="4">
        <v>6.8209999999999997</v>
      </c>
      <c r="H35" s="4">
        <f t="shared" si="3"/>
        <v>0.73291088495231804</v>
      </c>
      <c r="I35" s="4">
        <f t="shared" si="4"/>
        <v>0.6119108849523176</v>
      </c>
      <c r="J35" s="4">
        <f t="shared" si="5"/>
        <v>0.49691088495231739</v>
      </c>
    </row>
    <row r="36" spans="1:10">
      <c r="A36" s="1">
        <v>33</v>
      </c>
      <c r="C36" s="1" t="s">
        <v>750</v>
      </c>
      <c r="D36" s="1">
        <v>184</v>
      </c>
      <c r="E36" s="4">
        <v>7.51</v>
      </c>
      <c r="F36" s="4">
        <v>7.4950000000000001</v>
      </c>
      <c r="G36" s="4">
        <v>7.4539999999999997</v>
      </c>
      <c r="H36" s="4">
        <f t="shared" si="3"/>
        <v>1.1859108849523174</v>
      </c>
      <c r="I36" s="4">
        <f t="shared" si="4"/>
        <v>1.1709108849523178</v>
      </c>
      <c r="J36" s="4">
        <f t="shared" si="5"/>
        <v>1.1299108849523174</v>
      </c>
    </row>
    <row r="37" spans="1:10">
      <c r="A37" s="1">
        <v>34</v>
      </c>
      <c r="C37" s="1" t="s">
        <v>751</v>
      </c>
      <c r="D37" s="1">
        <v>184</v>
      </c>
      <c r="E37" s="4">
        <v>6.6479999999999997</v>
      </c>
      <c r="F37" s="4">
        <v>6.7080000000000002</v>
      </c>
      <c r="G37" s="4">
        <v>6.7350000000000003</v>
      </c>
      <c r="H37" s="4">
        <f t="shared" si="3"/>
        <v>0.32391088495231735</v>
      </c>
      <c r="I37" s="4">
        <f t="shared" si="4"/>
        <v>0.38391088495231784</v>
      </c>
      <c r="J37" s="4">
        <f t="shared" si="5"/>
        <v>0.41091088495231798</v>
      </c>
    </row>
    <row r="38" spans="1:10">
      <c r="A38" s="1">
        <v>35</v>
      </c>
      <c r="C38" s="1" t="s">
        <v>752</v>
      </c>
      <c r="D38" s="1">
        <v>184</v>
      </c>
      <c r="E38" s="4">
        <v>8</v>
      </c>
      <c r="F38" s="4">
        <v>8.0120000000000005</v>
      </c>
      <c r="G38" s="4">
        <v>8.0570000000000004</v>
      </c>
      <c r="H38" s="4">
        <f t="shared" si="3"/>
        <v>1.6759108849523177</v>
      </c>
      <c r="I38" s="4">
        <f t="shared" si="4"/>
        <v>1.6879108849523181</v>
      </c>
      <c r="J38" s="4">
        <f t="shared" si="5"/>
        <v>1.732910884952318</v>
      </c>
    </row>
    <row r="39" spans="1:10">
      <c r="A39" s="1">
        <v>36</v>
      </c>
      <c r="C39" s="1" t="s">
        <v>753</v>
      </c>
      <c r="D39" s="1">
        <v>184</v>
      </c>
      <c r="E39" s="4">
        <v>7.4889999999999999</v>
      </c>
      <c r="F39" s="4">
        <v>7.548</v>
      </c>
      <c r="G39" s="4">
        <v>7.5060000000000002</v>
      </c>
      <c r="H39" s="4">
        <f t="shared" si="3"/>
        <v>1.1649108849523175</v>
      </c>
      <c r="I39" s="4">
        <f t="shared" si="4"/>
        <v>1.2239108849523177</v>
      </c>
      <c r="J39" s="4">
        <f t="shared" si="5"/>
        <v>1.1819108849523179</v>
      </c>
    </row>
    <row r="40" spans="1:10">
      <c r="A40" s="1">
        <v>37</v>
      </c>
      <c r="C40" s="1" t="s">
        <v>754</v>
      </c>
      <c r="D40" s="1">
        <v>184</v>
      </c>
      <c r="E40" s="4">
        <v>8.2739999999999991</v>
      </c>
      <c r="F40" s="4">
        <v>8.2650000000000006</v>
      </c>
      <c r="G40" s="4">
        <v>8.2240000000000002</v>
      </c>
      <c r="H40" s="4">
        <f t="shared" si="3"/>
        <v>1.9499108849523168</v>
      </c>
      <c r="I40" s="4">
        <f t="shared" si="4"/>
        <v>1.9409108849523182</v>
      </c>
      <c r="J40" s="4">
        <f t="shared" si="5"/>
        <v>1.8999108849523179</v>
      </c>
    </row>
    <row r="41" spans="1:10">
      <c r="A41" s="1">
        <v>38</v>
      </c>
      <c r="C41" s="1" t="s">
        <v>755</v>
      </c>
      <c r="D41" s="1">
        <v>184</v>
      </c>
      <c r="E41" s="4">
        <v>6.0629999999999997</v>
      </c>
      <c r="F41" s="4">
        <v>6.1769999999999996</v>
      </c>
      <c r="G41" s="4">
        <v>6.1459999999999999</v>
      </c>
      <c r="H41" s="4">
        <f t="shared" si="3"/>
        <v>-0.26108911504768262</v>
      </c>
      <c r="I41" s="4">
        <f t="shared" si="4"/>
        <v>-0.14708911504768274</v>
      </c>
      <c r="J41" s="4">
        <f t="shared" si="5"/>
        <v>-0.17808911504768243</v>
      </c>
    </row>
    <row r="42" spans="1:10">
      <c r="A42" s="1">
        <v>39</v>
      </c>
      <c r="C42" s="1" t="s">
        <v>756</v>
      </c>
      <c r="D42" s="1">
        <v>184</v>
      </c>
      <c r="E42" s="4">
        <v>7.5830000000000002</v>
      </c>
      <c r="F42" s="4">
        <v>7.6760000000000002</v>
      </c>
      <c r="G42" s="4">
        <v>7.6369999999999996</v>
      </c>
      <c r="H42" s="4">
        <f t="shared" si="3"/>
        <v>1.2589108849523178</v>
      </c>
      <c r="I42" s="4">
        <f t="shared" si="4"/>
        <v>1.3519108849523178</v>
      </c>
      <c r="J42" s="4">
        <f t="shared" si="5"/>
        <v>1.3129108849523172</v>
      </c>
    </row>
    <row r="43" spans="1:10">
      <c r="A43" s="1">
        <v>40</v>
      </c>
      <c r="C43" s="1" t="s">
        <v>757</v>
      </c>
      <c r="D43" s="1">
        <v>184</v>
      </c>
      <c r="E43" s="4">
        <v>8.0280000000000005</v>
      </c>
      <c r="F43" s="4">
        <v>8.0359999999999996</v>
      </c>
      <c r="G43" s="4">
        <v>7.9969999999999999</v>
      </c>
      <c r="H43" s="4">
        <f t="shared" si="3"/>
        <v>1.7039108849523181</v>
      </c>
      <c r="I43" s="4">
        <f t="shared" si="4"/>
        <v>1.7119108849523172</v>
      </c>
      <c r="J43" s="4">
        <f t="shared" si="5"/>
        <v>1.6729108849523175</v>
      </c>
    </row>
    <row r="44" spans="1:10">
      <c r="A44" s="1">
        <v>41</v>
      </c>
      <c r="C44" s="1" t="s">
        <v>758</v>
      </c>
      <c r="D44" s="1">
        <v>184</v>
      </c>
      <c r="E44" s="4">
        <v>7.6289999999999996</v>
      </c>
      <c r="F44" s="4">
        <v>7.6260000000000003</v>
      </c>
      <c r="G44" s="4">
        <v>7.5709999999999997</v>
      </c>
      <c r="H44" s="4">
        <f t="shared" si="3"/>
        <v>1.3049108849523172</v>
      </c>
      <c r="I44" s="4">
        <f t="shared" si="4"/>
        <v>1.301910884952318</v>
      </c>
      <c r="J44" s="4">
        <f t="shared" si="5"/>
        <v>1.2469108849523174</v>
      </c>
    </row>
    <row r="45" spans="1:10">
      <c r="A45" s="1">
        <v>42</v>
      </c>
      <c r="C45" s="1" t="s">
        <v>759</v>
      </c>
      <c r="D45" s="1">
        <v>184</v>
      </c>
      <c r="E45" s="4">
        <v>6.7030000000000003</v>
      </c>
      <c r="F45" s="4">
        <v>6.8390000000000004</v>
      </c>
      <c r="G45" s="4">
        <v>6.7859999999999996</v>
      </c>
      <c r="H45" s="4">
        <f t="shared" si="3"/>
        <v>0.37891088495231795</v>
      </c>
      <c r="I45" s="4">
        <f t="shared" si="4"/>
        <v>0.51491088495231807</v>
      </c>
      <c r="J45" s="4">
        <f t="shared" si="5"/>
        <v>0.46191088495231725</v>
      </c>
    </row>
    <row r="46" spans="1:10">
      <c r="A46" s="1">
        <v>43</v>
      </c>
      <c r="C46" s="1" t="s">
        <v>760</v>
      </c>
      <c r="D46" s="1">
        <v>184</v>
      </c>
      <c r="E46" s="4">
        <v>7.2370000000000001</v>
      </c>
      <c r="F46" s="4">
        <v>7.2919999999999998</v>
      </c>
      <c r="G46" s="4">
        <v>7.23</v>
      </c>
      <c r="H46" s="4">
        <f t="shared" si="3"/>
        <v>0.91291088495231776</v>
      </c>
      <c r="I46" s="4">
        <f t="shared" si="4"/>
        <v>0.96791088495231747</v>
      </c>
      <c r="J46" s="4">
        <f t="shared" si="5"/>
        <v>0.90591088495231809</v>
      </c>
    </row>
    <row r="47" spans="1:10">
      <c r="A47" s="1">
        <v>44</v>
      </c>
      <c r="C47" s="1" t="s">
        <v>761</v>
      </c>
      <c r="D47" s="1">
        <v>184</v>
      </c>
      <c r="E47" s="4">
        <v>7.0449999999999999</v>
      </c>
      <c r="F47" s="4">
        <v>7.0860000000000003</v>
      </c>
      <c r="G47" s="4">
        <v>7.101</v>
      </c>
      <c r="H47" s="4">
        <f t="shared" si="3"/>
        <v>0.72091088495231759</v>
      </c>
      <c r="I47" s="4">
        <f t="shared" si="4"/>
        <v>0.76191088495231796</v>
      </c>
      <c r="J47" s="4">
        <f t="shared" si="5"/>
        <v>0.77691088495231764</v>
      </c>
    </row>
    <row r="48" spans="1:10">
      <c r="A48" s="1">
        <v>45</v>
      </c>
      <c r="C48" s="1" t="s">
        <v>762</v>
      </c>
      <c r="D48" s="1">
        <v>184</v>
      </c>
      <c r="E48" s="4">
        <v>6.03</v>
      </c>
      <c r="F48" s="4">
        <v>6.1</v>
      </c>
      <c r="G48" s="4">
        <v>6.1070000000000002</v>
      </c>
      <c r="H48" s="4">
        <f t="shared" si="3"/>
        <v>-0.29408911504768209</v>
      </c>
      <c r="I48" s="4">
        <f t="shared" si="4"/>
        <v>-0.2240891150476827</v>
      </c>
      <c r="J48" s="4">
        <f t="shared" si="5"/>
        <v>-0.21708911504768214</v>
      </c>
    </row>
    <row r="49" spans="1:10">
      <c r="A49" s="1">
        <v>46</v>
      </c>
      <c r="C49" s="1" t="s">
        <v>763</v>
      </c>
      <c r="D49" s="1">
        <v>184</v>
      </c>
      <c r="E49" s="4">
        <v>6.556</v>
      </c>
      <c r="F49" s="4">
        <v>6.66</v>
      </c>
      <c r="G49" s="4">
        <v>6.68</v>
      </c>
      <c r="H49" s="4">
        <f t="shared" si="3"/>
        <v>0.23191088495231771</v>
      </c>
      <c r="I49" s="4">
        <f t="shared" si="4"/>
        <v>0.3359108849523178</v>
      </c>
      <c r="J49" s="4">
        <f t="shared" si="5"/>
        <v>0.35591088495231737</v>
      </c>
    </row>
    <row r="50" spans="1:10">
      <c r="A50" s="1">
        <v>47</v>
      </c>
      <c r="C50" s="1" t="s">
        <v>764</v>
      </c>
      <c r="D50" s="1">
        <v>184</v>
      </c>
      <c r="E50" s="4">
        <v>6.3319999999999999</v>
      </c>
      <c r="F50" s="4">
        <v>6.18</v>
      </c>
      <c r="G50" s="4">
        <v>6.0970000000000004</v>
      </c>
      <c r="H50" s="4">
        <f t="shared" si="3"/>
        <v>7.9108849523175095E-3</v>
      </c>
      <c r="I50" s="4">
        <f t="shared" si="4"/>
        <v>-0.14408911504768263</v>
      </c>
      <c r="J50" s="4">
        <f t="shared" si="5"/>
        <v>-0.22708911504768192</v>
      </c>
    </row>
    <row r="51" spans="1:10">
      <c r="A51" s="1">
        <v>48</v>
      </c>
      <c r="C51" s="1" t="s">
        <v>765</v>
      </c>
      <c r="D51" s="1">
        <v>184</v>
      </c>
      <c r="E51" s="4">
        <v>5.2309999999999999</v>
      </c>
      <c r="F51" s="4">
        <v>5.2809999999999997</v>
      </c>
      <c r="G51" s="4">
        <v>5.2869999999999999</v>
      </c>
      <c r="H51" s="4">
        <f t="shared" si="3"/>
        <v>-1.0930891150476825</v>
      </c>
      <c r="I51" s="4">
        <f t="shared" si="4"/>
        <v>-1.0430891150476826</v>
      </c>
      <c r="J51" s="4">
        <f t="shared" si="5"/>
        <v>-1.0370891150476824</v>
      </c>
    </row>
    <row r="52" spans="1:10">
      <c r="A52" s="1">
        <v>49</v>
      </c>
      <c r="C52" s="1" t="s">
        <v>766</v>
      </c>
      <c r="D52" s="1">
        <v>184</v>
      </c>
      <c r="E52" s="4">
        <v>8.3539999999999992</v>
      </c>
      <c r="F52" s="4">
        <v>8.3940000000000001</v>
      </c>
      <c r="G52" s="4">
        <v>8.3190000000000008</v>
      </c>
      <c r="H52" s="4">
        <f t="shared" si="3"/>
        <v>2.0299108849523169</v>
      </c>
      <c r="I52" s="4">
        <f t="shared" si="4"/>
        <v>2.0699108849523178</v>
      </c>
      <c r="J52" s="4">
        <f t="shared" si="5"/>
        <v>1.9949108849523185</v>
      </c>
    </row>
    <row r="53" spans="1:10">
      <c r="A53" s="1">
        <v>50</v>
      </c>
      <c r="C53" s="1" t="s">
        <v>767</v>
      </c>
      <c r="D53" s="1">
        <v>184</v>
      </c>
      <c r="E53" s="4">
        <v>6.6760000000000002</v>
      </c>
      <c r="F53" s="4">
        <v>6.766</v>
      </c>
      <c r="G53" s="4">
        <v>6.7220000000000004</v>
      </c>
      <c r="H53" s="4">
        <f t="shared" si="3"/>
        <v>0.35191088495231782</v>
      </c>
      <c r="I53" s="4">
        <f t="shared" si="4"/>
        <v>0.44191088495231767</v>
      </c>
      <c r="J53" s="4">
        <f t="shared" si="5"/>
        <v>0.39791088495231808</v>
      </c>
    </row>
    <row r="54" spans="1:10">
      <c r="A54" s="1">
        <v>51</v>
      </c>
      <c r="B54" s="87" t="s">
        <v>94</v>
      </c>
      <c r="C54" s="1" t="s">
        <v>768</v>
      </c>
      <c r="D54" s="1">
        <v>342</v>
      </c>
      <c r="E54" s="4">
        <v>7.5110000000000001</v>
      </c>
      <c r="F54" s="4">
        <v>7.5880000000000001</v>
      </c>
      <c r="G54" s="4">
        <v>7.5439999999999996</v>
      </c>
      <c r="H54" s="4">
        <f t="shared" si="3"/>
        <v>-0.15913053028067292</v>
      </c>
      <c r="I54" s="4">
        <f t="shared" si="4"/>
        <v>-8.2130530280672964E-2</v>
      </c>
      <c r="J54" s="4">
        <f t="shared" si="5"/>
        <v>-0.12613053028067345</v>
      </c>
    </row>
    <row r="55" spans="1:10">
      <c r="A55" s="1">
        <v>52</v>
      </c>
      <c r="C55" s="1" t="s">
        <v>769</v>
      </c>
      <c r="D55" s="1">
        <v>342</v>
      </c>
      <c r="E55" s="4">
        <v>8.3629999999999995</v>
      </c>
      <c r="F55" s="4">
        <v>8.3989999999999991</v>
      </c>
      <c r="G55" s="4">
        <v>8.3580000000000005</v>
      </c>
      <c r="H55" s="4">
        <f t="shared" si="3"/>
        <v>0.6928694697193265</v>
      </c>
      <c r="I55" s="4">
        <f t="shared" si="4"/>
        <v>0.72886946971932609</v>
      </c>
      <c r="J55" s="4">
        <f t="shared" si="5"/>
        <v>0.6878694697193275</v>
      </c>
    </row>
    <row r="56" spans="1:10">
      <c r="C56" s="32" t="s">
        <v>512</v>
      </c>
      <c r="D56" s="1">
        <v>342</v>
      </c>
      <c r="E56" s="4"/>
      <c r="F56" s="4"/>
      <c r="G56" s="4"/>
      <c r="H56" s="4"/>
      <c r="I56" s="4"/>
      <c r="J56" s="4"/>
    </row>
    <row r="57" spans="1:10">
      <c r="A57" s="1">
        <v>53</v>
      </c>
      <c r="C57" s="1" t="s">
        <v>770</v>
      </c>
      <c r="D57" s="1">
        <v>342</v>
      </c>
      <c r="E57" s="4">
        <v>8.0969999999999995</v>
      </c>
      <c r="F57" s="4">
        <v>8.0820000000000007</v>
      </c>
      <c r="G57" s="4">
        <v>8.0459999999999994</v>
      </c>
      <c r="H57" s="4">
        <f t="shared" si="3"/>
        <v>0.42686946971932649</v>
      </c>
      <c r="I57" s="4">
        <f t="shared" si="4"/>
        <v>0.4118694697193277</v>
      </c>
      <c r="J57" s="4">
        <f t="shared" si="5"/>
        <v>0.37586946971932633</v>
      </c>
    </row>
    <row r="58" spans="1:10">
      <c r="A58" s="1">
        <v>54</v>
      </c>
      <c r="C58" s="1" t="s">
        <v>771</v>
      </c>
      <c r="D58" s="1">
        <v>342</v>
      </c>
      <c r="E58" s="4">
        <v>8.0169999999999995</v>
      </c>
      <c r="F58" s="4">
        <v>8.02</v>
      </c>
      <c r="G58" s="4">
        <v>7.9619999999999997</v>
      </c>
      <c r="H58" s="4">
        <f t="shared" si="3"/>
        <v>0.34686946971932642</v>
      </c>
      <c r="I58" s="4">
        <f t="shared" si="4"/>
        <v>0.34986946971932653</v>
      </c>
      <c r="J58" s="4">
        <f t="shared" si="5"/>
        <v>0.2918694697193267</v>
      </c>
    </row>
    <row r="59" spans="1:10">
      <c r="A59" s="1">
        <v>55</v>
      </c>
      <c r="C59" s="1" t="s">
        <v>772</v>
      </c>
      <c r="D59" s="1">
        <v>342</v>
      </c>
      <c r="E59" s="4">
        <v>6.5419999999999998</v>
      </c>
      <c r="F59" s="4">
        <v>6.5709999999999997</v>
      </c>
      <c r="G59" s="4">
        <v>6.5339999999999998</v>
      </c>
      <c r="H59" s="4">
        <f t="shared" si="3"/>
        <v>-1.1281305302806732</v>
      </c>
      <c r="I59" s="4">
        <f t="shared" si="4"/>
        <v>-1.0991305302806733</v>
      </c>
      <c r="J59" s="4">
        <f t="shared" si="5"/>
        <v>-1.1361305302806732</v>
      </c>
    </row>
    <row r="60" spans="1:10">
      <c r="A60" s="1">
        <v>56</v>
      </c>
      <c r="C60" s="1" t="s">
        <v>773</v>
      </c>
      <c r="D60" s="1">
        <v>342</v>
      </c>
      <c r="E60" s="4">
        <v>6.7469999999999999</v>
      </c>
      <c r="F60" s="4">
        <v>6.7830000000000004</v>
      </c>
      <c r="G60" s="4">
        <v>6.7640000000000002</v>
      </c>
      <c r="H60" s="4">
        <f t="shared" si="3"/>
        <v>-0.92313053028067316</v>
      </c>
      <c r="I60" s="4">
        <f t="shared" si="4"/>
        <v>-0.88713053028067268</v>
      </c>
      <c r="J60" s="4">
        <f t="shared" si="5"/>
        <v>-0.90613053028067281</v>
      </c>
    </row>
    <row r="61" spans="1:10">
      <c r="A61" s="1">
        <v>57</v>
      </c>
      <c r="C61" s="1" t="s">
        <v>774</v>
      </c>
      <c r="D61" s="1">
        <v>342</v>
      </c>
      <c r="E61" s="4">
        <v>6.9189999999999996</v>
      </c>
      <c r="F61" s="4">
        <v>6.9219999999999997</v>
      </c>
      <c r="G61" s="4">
        <v>6.8550000000000004</v>
      </c>
      <c r="H61" s="4">
        <f t="shared" si="3"/>
        <v>-0.75113053028067345</v>
      </c>
      <c r="I61" s="4">
        <f t="shared" si="4"/>
        <v>-0.74813053028067333</v>
      </c>
      <c r="J61" s="4">
        <f t="shared" si="5"/>
        <v>-0.81513053028067262</v>
      </c>
    </row>
    <row r="62" spans="1:10">
      <c r="A62" s="1">
        <v>58</v>
      </c>
      <c r="C62" s="1" t="s">
        <v>775</v>
      </c>
      <c r="D62" s="1">
        <v>342</v>
      </c>
      <c r="E62" s="4">
        <v>8.0579999999999998</v>
      </c>
      <c r="F62" s="4">
        <v>8.1029999999999998</v>
      </c>
      <c r="G62" s="4">
        <v>8.109</v>
      </c>
      <c r="H62" s="4">
        <f t="shared" si="3"/>
        <v>0.38786946971932679</v>
      </c>
      <c r="I62" s="4">
        <f t="shared" si="4"/>
        <v>0.43286946971932672</v>
      </c>
      <c r="J62" s="4">
        <f t="shared" si="5"/>
        <v>0.43886946971932694</v>
      </c>
    </row>
    <row r="63" spans="1:10">
      <c r="A63" s="1">
        <v>59</v>
      </c>
      <c r="C63" s="1" t="s">
        <v>776</v>
      </c>
      <c r="D63" s="1">
        <v>342</v>
      </c>
      <c r="E63" s="4">
        <v>7.024</v>
      </c>
      <c r="F63" s="4">
        <v>7.0990000000000002</v>
      </c>
      <c r="G63" s="4">
        <v>7.0640000000000001</v>
      </c>
      <c r="H63" s="4">
        <f t="shared" si="3"/>
        <v>-0.64613053028067302</v>
      </c>
      <c r="I63" s="4">
        <f t="shared" si="4"/>
        <v>-0.57113053028067284</v>
      </c>
      <c r="J63" s="4">
        <f t="shared" si="5"/>
        <v>-0.60613053028067299</v>
      </c>
    </row>
    <row r="64" spans="1:10">
      <c r="A64" s="1">
        <v>60</v>
      </c>
      <c r="C64" s="1" t="s">
        <v>777</v>
      </c>
      <c r="D64" s="1">
        <v>342</v>
      </c>
      <c r="E64" s="4">
        <v>8.3629999999999995</v>
      </c>
      <c r="F64" s="4">
        <v>8.3469999999999995</v>
      </c>
      <c r="G64" s="4">
        <v>8.3689999999999998</v>
      </c>
      <c r="H64" s="4">
        <f t="shared" si="3"/>
        <v>0.6928694697193265</v>
      </c>
      <c r="I64" s="4">
        <f t="shared" si="4"/>
        <v>0.67686946971932649</v>
      </c>
      <c r="J64" s="4">
        <f t="shared" si="5"/>
        <v>0.69886946971932673</v>
      </c>
    </row>
    <row r="65" spans="1:10">
      <c r="A65" s="1">
        <v>61</v>
      </c>
      <c r="C65" s="1" t="s">
        <v>778</v>
      </c>
      <c r="D65" s="1">
        <v>342</v>
      </c>
      <c r="E65" s="4">
        <v>5.5579999999999998</v>
      </c>
      <c r="F65" s="4">
        <v>5.4950000000000001</v>
      </c>
      <c r="G65" s="4">
        <v>5.359</v>
      </c>
      <c r="H65" s="4">
        <f t="shared" si="3"/>
        <v>-2.1121305302806732</v>
      </c>
      <c r="I65" s="4">
        <f t="shared" si="4"/>
        <v>-2.1751305302806729</v>
      </c>
      <c r="J65" s="4">
        <f t="shared" si="5"/>
        <v>-2.3111305302806731</v>
      </c>
    </row>
    <row r="66" spans="1:10">
      <c r="A66" s="1">
        <v>62</v>
      </c>
      <c r="C66" s="1" t="s">
        <v>779</v>
      </c>
      <c r="D66" s="1">
        <v>342</v>
      </c>
      <c r="E66" s="4">
        <v>6.3339999999999996</v>
      </c>
      <c r="F66" s="4">
        <v>6.3789999999999996</v>
      </c>
      <c r="G66" s="4">
        <v>6.3620000000000001</v>
      </c>
      <c r="H66" s="4">
        <f t="shared" si="3"/>
        <v>-1.3361305302806734</v>
      </c>
      <c r="I66" s="4">
        <f t="shared" si="4"/>
        <v>-1.2911305302806735</v>
      </c>
      <c r="J66" s="4">
        <f t="shared" si="5"/>
        <v>-1.3081305302806729</v>
      </c>
    </row>
    <row r="67" spans="1:10">
      <c r="A67" s="1">
        <v>63</v>
      </c>
      <c r="C67" s="1" t="s">
        <v>780</v>
      </c>
      <c r="D67" s="1">
        <v>342</v>
      </c>
      <c r="E67" s="4">
        <v>7.641</v>
      </c>
      <c r="F67" s="4">
        <v>7.7</v>
      </c>
      <c r="G67" s="4">
        <v>7.6070000000000002</v>
      </c>
      <c r="H67" s="4">
        <f t="shared" si="3"/>
        <v>-2.9130530280673028E-2</v>
      </c>
      <c r="I67" s="4">
        <f t="shared" si="4"/>
        <v>2.9869469719327135E-2</v>
      </c>
      <c r="J67" s="4">
        <f t="shared" si="5"/>
        <v>-6.3130530280672836E-2</v>
      </c>
    </row>
    <row r="68" spans="1:10">
      <c r="A68" s="1">
        <v>64</v>
      </c>
      <c r="C68" s="1" t="s">
        <v>781</v>
      </c>
      <c r="D68" s="1">
        <v>342</v>
      </c>
      <c r="E68" s="4">
        <v>-9.99</v>
      </c>
      <c r="F68" s="4">
        <v>-9.99</v>
      </c>
      <c r="G68" s="4">
        <v>-9.99</v>
      </c>
      <c r="H68" s="4">
        <f t="shared" si="3"/>
        <v>-17.660130530280675</v>
      </c>
      <c r="I68" s="4">
        <f t="shared" si="4"/>
        <v>-17.660130530280675</v>
      </c>
      <c r="J68" s="4">
        <f t="shared" si="5"/>
        <v>-17.660130530280675</v>
      </c>
    </row>
    <row r="69" spans="1:10">
      <c r="A69" s="1">
        <v>65</v>
      </c>
      <c r="C69" s="1" t="s">
        <v>782</v>
      </c>
      <c r="D69" s="1">
        <v>342</v>
      </c>
      <c r="E69" s="4">
        <v>8.2360000000000007</v>
      </c>
      <c r="F69" s="4">
        <v>8.3450000000000006</v>
      </c>
      <c r="G69" s="4">
        <v>8.23</v>
      </c>
      <c r="H69" s="4">
        <f t="shared" si="3"/>
        <v>0.56586946971932761</v>
      </c>
      <c r="I69" s="4">
        <f t="shared" si="4"/>
        <v>0.6748694697193276</v>
      </c>
      <c r="J69" s="4">
        <f t="shared" si="5"/>
        <v>0.55986946971932738</v>
      </c>
    </row>
    <row r="70" spans="1:10">
      <c r="A70" s="1">
        <v>66</v>
      </c>
      <c r="C70" s="1" t="s">
        <v>783</v>
      </c>
      <c r="D70" s="1">
        <v>342</v>
      </c>
      <c r="E70" s="4">
        <v>5.0220000000000002</v>
      </c>
      <c r="F70" s="4">
        <v>4.859</v>
      </c>
      <c r="G70" s="4">
        <v>4.7370000000000001</v>
      </c>
      <c r="H70" s="4">
        <f t="shared" si="3"/>
        <v>-2.6481305302806728</v>
      </c>
      <c r="I70" s="4">
        <f t="shared" si="4"/>
        <v>-2.8111305302806731</v>
      </c>
      <c r="J70" s="4">
        <f t="shared" si="5"/>
        <v>-2.9331305302806729</v>
      </c>
    </row>
    <row r="71" spans="1:10">
      <c r="A71" s="1">
        <v>67</v>
      </c>
      <c r="C71" s="1" t="s">
        <v>784</v>
      </c>
      <c r="D71" s="1">
        <v>342</v>
      </c>
      <c r="E71" s="4">
        <v>7.673</v>
      </c>
      <c r="F71" s="4">
        <v>7.7160000000000002</v>
      </c>
      <c r="G71" s="4">
        <v>7.6589999999999998</v>
      </c>
      <c r="H71" s="4">
        <f t="shared" si="3"/>
        <v>2.8694697193270002E-3</v>
      </c>
      <c r="I71" s="4">
        <f t="shared" si="4"/>
        <v>4.5869469719327149E-2</v>
      </c>
      <c r="J71" s="4">
        <f t="shared" si="5"/>
        <v>-1.1130530280673234E-2</v>
      </c>
    </row>
    <row r="72" spans="1:10">
      <c r="A72" s="1">
        <v>68</v>
      </c>
      <c r="C72" s="1" t="s">
        <v>785</v>
      </c>
      <c r="D72" s="1">
        <v>342</v>
      </c>
      <c r="E72" s="4">
        <v>8.3070000000000004</v>
      </c>
      <c r="F72" s="4">
        <v>8.3480000000000008</v>
      </c>
      <c r="G72" s="4">
        <v>8.3339999999999996</v>
      </c>
      <c r="H72" s="4">
        <f t="shared" si="3"/>
        <v>0.63686946971932734</v>
      </c>
      <c r="I72" s="4">
        <f t="shared" si="4"/>
        <v>0.67786946971932771</v>
      </c>
      <c r="J72" s="4">
        <f t="shared" si="5"/>
        <v>0.66386946971932659</v>
      </c>
    </row>
    <row r="73" spans="1:10">
      <c r="A73" s="1">
        <v>69</v>
      </c>
      <c r="C73" s="1" t="s">
        <v>786</v>
      </c>
      <c r="D73" s="1">
        <v>342</v>
      </c>
      <c r="E73" s="4">
        <v>8.1560000000000006</v>
      </c>
      <c r="F73" s="4">
        <v>8.1379999999999999</v>
      </c>
      <c r="G73" s="4">
        <v>8.125</v>
      </c>
      <c r="H73" s="4">
        <f t="shared" si="3"/>
        <v>0.48586946971932754</v>
      </c>
      <c r="I73" s="4">
        <f t="shared" si="4"/>
        <v>0.46786946971932686</v>
      </c>
      <c r="J73" s="4">
        <f t="shared" si="5"/>
        <v>0.45486946971932696</v>
      </c>
    </row>
    <row r="74" spans="1:10">
      <c r="A74" s="1">
        <v>70</v>
      </c>
      <c r="C74" s="1" t="s">
        <v>787</v>
      </c>
      <c r="D74" s="1">
        <v>342</v>
      </c>
      <c r="E74" s="4">
        <v>8.0519999999999996</v>
      </c>
      <c r="F74" s="4">
        <v>8.1029999999999998</v>
      </c>
      <c r="G74" s="4">
        <v>8.0449999999999999</v>
      </c>
      <c r="H74" s="4">
        <f t="shared" si="3"/>
        <v>0.38186946971932656</v>
      </c>
      <c r="I74" s="4">
        <f t="shared" si="4"/>
        <v>0.43286946971932672</v>
      </c>
      <c r="J74" s="4">
        <f t="shared" si="5"/>
        <v>0.37486946971932689</v>
      </c>
    </row>
    <row r="75" spans="1:10">
      <c r="A75" s="1">
        <v>71</v>
      </c>
      <c r="C75" s="1" t="s">
        <v>788</v>
      </c>
      <c r="D75" s="1">
        <v>342</v>
      </c>
      <c r="E75" s="4">
        <v>8.2880000000000003</v>
      </c>
      <c r="F75" s="4">
        <v>8.23</v>
      </c>
      <c r="G75" s="4">
        <v>8.2880000000000003</v>
      </c>
      <c r="H75" s="4">
        <f t="shared" si="3"/>
        <v>0.61786946971932721</v>
      </c>
      <c r="I75" s="4">
        <f t="shared" si="4"/>
        <v>0.55986946971932738</v>
      </c>
      <c r="J75" s="4">
        <f t="shared" si="5"/>
        <v>0.61786946971932721</v>
      </c>
    </row>
    <row r="76" spans="1:10">
      <c r="A76" s="1">
        <v>72</v>
      </c>
      <c r="C76" s="1" t="s">
        <v>789</v>
      </c>
      <c r="D76" s="1">
        <v>342</v>
      </c>
      <c r="E76" s="4">
        <v>8.2129999999999992</v>
      </c>
      <c r="F76" s="4">
        <v>8.202</v>
      </c>
      <c r="G76" s="4">
        <v>8.2270000000000003</v>
      </c>
      <c r="H76" s="4">
        <f t="shared" si="3"/>
        <v>0.54286946971932615</v>
      </c>
      <c r="I76" s="4">
        <f t="shared" si="4"/>
        <v>0.53186946971932691</v>
      </c>
      <c r="J76" s="4">
        <f t="shared" si="5"/>
        <v>0.55686946971932727</v>
      </c>
    </row>
    <row r="77" spans="1:10">
      <c r="A77" s="1">
        <v>73</v>
      </c>
      <c r="C77" s="1" t="s">
        <v>790</v>
      </c>
      <c r="D77" s="1">
        <v>342</v>
      </c>
      <c r="E77" s="4">
        <v>8.3279999999999994</v>
      </c>
      <c r="F77" s="4">
        <v>8.3640000000000008</v>
      </c>
      <c r="G77" s="4">
        <v>8.3680000000000003</v>
      </c>
      <c r="H77" s="4">
        <f t="shared" si="3"/>
        <v>0.65786946971932636</v>
      </c>
      <c r="I77" s="4">
        <f t="shared" si="4"/>
        <v>0.69386946971932772</v>
      </c>
      <c r="J77" s="4">
        <f t="shared" si="5"/>
        <v>0.69786946971932728</v>
      </c>
    </row>
    <row r="78" spans="1:10">
      <c r="A78" s="1">
        <v>74</v>
      </c>
      <c r="B78" s="87" t="s">
        <v>95</v>
      </c>
      <c r="C78" s="1" t="s">
        <v>791</v>
      </c>
      <c r="D78" s="1">
        <v>412</v>
      </c>
      <c r="E78" s="4">
        <v>8.7010000000000005</v>
      </c>
      <c r="F78" s="4">
        <v>8.7889999999999997</v>
      </c>
      <c r="G78" s="4">
        <v>8.7490000000000006</v>
      </c>
      <c r="H78" s="4">
        <f t="shared" si="3"/>
        <v>0.62651391983432703</v>
      </c>
      <c r="I78" s="4">
        <f t="shared" si="4"/>
        <v>0.71451391983432622</v>
      </c>
      <c r="J78" s="4">
        <f t="shared" si="5"/>
        <v>0.67451391983432707</v>
      </c>
    </row>
    <row r="79" spans="1:10">
      <c r="A79" s="1">
        <v>75</v>
      </c>
      <c r="C79" s="1" t="s">
        <v>792</v>
      </c>
      <c r="D79" s="1">
        <v>412</v>
      </c>
      <c r="E79" s="4">
        <v>7.7830000000000004</v>
      </c>
      <c r="F79" s="4">
        <v>7.7880000000000003</v>
      </c>
      <c r="G79" s="4">
        <v>7.7370000000000001</v>
      </c>
      <c r="H79" s="4">
        <f t="shared" si="3"/>
        <v>-0.29148608016567312</v>
      </c>
      <c r="I79" s="4">
        <f t="shared" si="4"/>
        <v>-0.28648608016567323</v>
      </c>
      <c r="J79" s="4">
        <f t="shared" si="5"/>
        <v>-0.33748608016567339</v>
      </c>
    </row>
    <row r="80" spans="1:10">
      <c r="A80" s="1">
        <v>76</v>
      </c>
      <c r="C80" s="1" t="s">
        <v>791</v>
      </c>
      <c r="D80" s="1">
        <v>412</v>
      </c>
      <c r="E80" s="4">
        <v>8.7010000000000005</v>
      </c>
      <c r="F80" s="4">
        <v>8.7889999999999997</v>
      </c>
      <c r="G80" s="4">
        <v>8.7490000000000006</v>
      </c>
      <c r="H80" s="4">
        <f t="shared" si="3"/>
        <v>0.62651391983432703</v>
      </c>
      <c r="I80" s="4">
        <f t="shared" si="4"/>
        <v>0.71451391983432622</v>
      </c>
      <c r="J80" s="4">
        <f t="shared" si="5"/>
        <v>0.67451391983432707</v>
      </c>
    </row>
    <row r="81" spans="1:10">
      <c r="A81" s="1">
        <v>77</v>
      </c>
      <c r="C81" s="1" t="s">
        <v>793</v>
      </c>
      <c r="D81" s="1">
        <v>412</v>
      </c>
      <c r="E81" s="4">
        <v>8.2080000000000002</v>
      </c>
      <c r="F81" s="4">
        <v>8.2669999999999995</v>
      </c>
      <c r="G81" s="4">
        <v>8.2539999999999996</v>
      </c>
      <c r="H81" s="4">
        <f t="shared" si="3"/>
        <v>0.1335139198343267</v>
      </c>
      <c r="I81" s="4">
        <f t="shared" si="4"/>
        <v>0.19251391983432597</v>
      </c>
      <c r="J81" s="4">
        <f t="shared" si="5"/>
        <v>0.17951391983432607</v>
      </c>
    </row>
    <row r="82" spans="1:10">
      <c r="A82" s="1">
        <v>78</v>
      </c>
      <c r="C82" s="1" t="s">
        <v>794</v>
      </c>
      <c r="D82" s="1">
        <v>412</v>
      </c>
      <c r="E82" s="4">
        <v>8.1120000000000001</v>
      </c>
      <c r="F82" s="4">
        <v>8.1690000000000005</v>
      </c>
      <c r="G82" s="4">
        <v>8.1189999999999998</v>
      </c>
      <c r="H82" s="4">
        <f t="shared" si="3"/>
        <v>3.7513919834326614E-2</v>
      </c>
      <c r="I82" s="4">
        <f t="shared" si="4"/>
        <v>9.4513919834326998E-2</v>
      </c>
      <c r="J82" s="4">
        <f t="shared" si="5"/>
        <v>4.4513919834326288E-2</v>
      </c>
    </row>
    <row r="83" spans="1:10">
      <c r="A83" s="1">
        <v>79</v>
      </c>
      <c r="C83" s="1" t="s">
        <v>795</v>
      </c>
      <c r="D83" s="1">
        <v>412</v>
      </c>
      <c r="E83" s="4">
        <v>8.2149999999999999</v>
      </c>
      <c r="F83" s="4">
        <v>8.2680000000000007</v>
      </c>
      <c r="G83" s="4">
        <v>8.2840000000000007</v>
      </c>
      <c r="H83" s="4">
        <f t="shared" si="3"/>
        <v>0.14051391983432637</v>
      </c>
      <c r="I83" s="4">
        <f t="shared" si="4"/>
        <v>0.1935139198343272</v>
      </c>
      <c r="J83" s="4">
        <f t="shared" si="5"/>
        <v>0.20951391983432721</v>
      </c>
    </row>
    <row r="84" spans="1:10">
      <c r="A84" s="1">
        <v>80</v>
      </c>
      <c r="C84" s="1" t="s">
        <v>796</v>
      </c>
      <c r="D84" s="1">
        <v>412</v>
      </c>
      <c r="E84" s="4">
        <v>8.5389999999999997</v>
      </c>
      <c r="F84" s="4">
        <v>8.6059999999999999</v>
      </c>
      <c r="G84" s="4">
        <v>8.5429999999999993</v>
      </c>
      <c r="H84" s="4">
        <f t="shared" si="3"/>
        <v>0.46451391983432622</v>
      </c>
      <c r="I84" s="4">
        <f t="shared" si="4"/>
        <v>0.53151391983432639</v>
      </c>
      <c r="J84" s="4">
        <f t="shared" si="5"/>
        <v>0.46851391983432578</v>
      </c>
    </row>
    <row r="85" spans="1:10">
      <c r="A85" s="1">
        <v>81</v>
      </c>
      <c r="C85" s="1" t="s">
        <v>797</v>
      </c>
      <c r="D85" s="1">
        <v>412</v>
      </c>
      <c r="E85" s="4">
        <v>8.2970000000000006</v>
      </c>
      <c r="F85" s="4">
        <v>8.2750000000000004</v>
      </c>
      <c r="G85" s="4">
        <v>8.2230000000000008</v>
      </c>
      <c r="H85" s="4">
        <f t="shared" si="3"/>
        <v>0.22251391983432711</v>
      </c>
      <c r="I85" s="4">
        <f t="shared" si="4"/>
        <v>0.20051391983432687</v>
      </c>
      <c r="J85" s="4">
        <f t="shared" si="5"/>
        <v>0.14851391983432727</v>
      </c>
    </row>
    <row r="86" spans="1:10">
      <c r="A86" s="1">
        <v>82</v>
      </c>
      <c r="C86" s="1" t="s">
        <v>798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</row>
    <row r="87" spans="1:10">
      <c r="A87" s="1">
        <v>83</v>
      </c>
      <c r="C87" s="1" t="s">
        <v>799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</row>
    <row r="88" spans="1:10">
      <c r="A88" s="1">
        <v>84</v>
      </c>
      <c r="C88" s="1" t="s">
        <v>800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</row>
    <row r="89" spans="1:10">
      <c r="A89" s="1">
        <v>85</v>
      </c>
      <c r="C89" s="1" t="s">
        <v>801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</row>
    <row r="90" spans="1:10">
      <c r="A90" s="1">
        <v>86</v>
      </c>
      <c r="C90" s="1" t="s">
        <v>802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</row>
    <row r="91" spans="1:10">
      <c r="A91" s="1">
        <v>87</v>
      </c>
      <c r="C91" s="1" t="s">
        <v>803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</row>
    <row r="92" spans="1:10">
      <c r="A92" s="1">
        <v>88</v>
      </c>
      <c r="B92" s="87" t="s">
        <v>96</v>
      </c>
      <c r="C92" s="1" t="s">
        <v>804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</row>
    <row r="93" spans="1:10">
      <c r="A93" s="1">
        <v>89</v>
      </c>
      <c r="C93" s="1" t="s">
        <v>805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6">E93-(5*LOG(D93, 10)-5)</f>
        <v>-7.6931342061369534E-2</v>
      </c>
      <c r="I93" s="4">
        <f t="shared" ref="I93:I114" si="7">F93-(5*LOG(D93, 10)-5)</f>
        <v>1.0686579386307571E-3</v>
      </c>
      <c r="J93" s="4">
        <f t="shared" ref="J93:J114" si="8">G93-(5*LOG(D93, 10)-5)</f>
        <v>1.0068657938631098E-2</v>
      </c>
    </row>
    <row r="94" spans="1:10">
      <c r="A94" s="1">
        <v>90</v>
      </c>
      <c r="C94" s="1" t="s">
        <v>806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6"/>
        <v>0.9240686579386308</v>
      </c>
      <c r="I94" s="4">
        <f t="shared" si="7"/>
        <v>0.95806865793863061</v>
      </c>
      <c r="J94" s="4">
        <f t="shared" si="8"/>
        <v>0.89706865793863066</v>
      </c>
    </row>
    <row r="95" spans="1:10">
      <c r="A95" s="1">
        <v>91</v>
      </c>
      <c r="C95" s="1" t="s">
        <v>807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6"/>
        <v>-0.80993134206136919</v>
      </c>
      <c r="I95" s="4">
        <f t="shared" si="7"/>
        <v>-0.75693134206136925</v>
      </c>
      <c r="J95" s="4">
        <f t="shared" si="8"/>
        <v>-0.77193134206136893</v>
      </c>
    </row>
    <row r="96" spans="1:10">
      <c r="A96" s="1">
        <v>92</v>
      </c>
      <c r="C96" s="1" t="s">
        <v>808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6"/>
        <v>0.91806865793863057</v>
      </c>
      <c r="I96" s="4">
        <f t="shared" si="7"/>
        <v>0.94506865793863071</v>
      </c>
      <c r="J96" s="4">
        <f t="shared" si="8"/>
        <v>0.92906865793863069</v>
      </c>
    </row>
    <row r="97" spans="1:10">
      <c r="A97" s="1">
        <v>93</v>
      </c>
      <c r="C97" s="1" t="s">
        <v>809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6"/>
        <v>-0.79593134206136895</v>
      </c>
      <c r="I97" s="4">
        <f t="shared" si="7"/>
        <v>-0.71993134206136933</v>
      </c>
      <c r="J97" s="4">
        <f t="shared" si="8"/>
        <v>-0.73293134206136923</v>
      </c>
    </row>
    <row r="98" spans="1:10">
      <c r="A98" s="1">
        <v>94</v>
      </c>
      <c r="C98" s="1" t="s">
        <v>810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6"/>
        <v>1.3520686579386307</v>
      </c>
      <c r="I98" s="4">
        <f t="shared" si="7"/>
        <v>1.4170686579386311</v>
      </c>
      <c r="J98" s="4">
        <f t="shared" si="8"/>
        <v>1.374068657938631</v>
      </c>
    </row>
    <row r="99" spans="1:10">
      <c r="A99" s="1">
        <v>95</v>
      </c>
      <c r="C99" s="1" t="s">
        <v>811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6"/>
        <v>1.6280686579386305</v>
      </c>
      <c r="I99" s="4">
        <f t="shared" si="7"/>
        <v>1.6690686579386309</v>
      </c>
      <c r="J99" s="4">
        <f t="shared" si="8"/>
        <v>1.6010686579386304</v>
      </c>
    </row>
    <row r="100" spans="1:10">
      <c r="A100" s="1">
        <v>96</v>
      </c>
      <c r="C100" s="1" t="s">
        <v>812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6"/>
        <v>2.7900686579386313</v>
      </c>
      <c r="I100" s="4">
        <f t="shared" si="7"/>
        <v>2.7480686579386315</v>
      </c>
      <c r="J100" s="4">
        <f t="shared" si="8"/>
        <v>2.7420686579386313</v>
      </c>
    </row>
    <row r="101" spans="1:10">
      <c r="A101" s="1">
        <v>97</v>
      </c>
      <c r="C101" s="1" t="s">
        <v>813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6"/>
        <v>0.7600686579386311</v>
      </c>
      <c r="I101" s="4">
        <f t="shared" si="7"/>
        <v>0.16306865793863068</v>
      </c>
      <c r="J101" s="4">
        <f t="shared" si="8"/>
        <v>1.6068657938630437E-2</v>
      </c>
    </row>
    <row r="102" spans="1:10">
      <c r="A102" s="1">
        <v>98</v>
      </c>
      <c r="C102" s="1" t="s">
        <v>814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6"/>
        <v>2.5060686579386307</v>
      </c>
      <c r="I102" s="4">
        <f t="shared" si="7"/>
        <v>2.3910686579386304</v>
      </c>
      <c r="J102" s="4">
        <f t="shared" si="8"/>
        <v>2.2710686579386312</v>
      </c>
    </row>
    <row r="103" spans="1:10">
      <c r="A103" s="1">
        <v>99</v>
      </c>
      <c r="C103" s="1" t="s">
        <v>815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6"/>
        <v>6.0068657938630921E-2</v>
      </c>
      <c r="I103" s="4">
        <f t="shared" si="7"/>
        <v>-0.68393134206136885</v>
      </c>
      <c r="J103" s="4">
        <f t="shared" si="8"/>
        <v>-0.94593134206136931</v>
      </c>
    </row>
    <row r="104" spans="1:10">
      <c r="A104" s="1">
        <v>100</v>
      </c>
      <c r="C104" s="1" t="s">
        <v>816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6"/>
        <v>2.1170686579386304</v>
      </c>
      <c r="I104" s="4">
        <f t="shared" si="7"/>
        <v>2.1310686579386307</v>
      </c>
      <c r="J104" s="4">
        <f t="shared" si="8"/>
        <v>2.0410686579386308</v>
      </c>
    </row>
    <row r="105" spans="1:10">
      <c r="A105" s="1">
        <v>101</v>
      </c>
      <c r="C105" s="1" t="s">
        <v>817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6"/>
        <v>2.5780686579386316</v>
      </c>
      <c r="I105" s="4">
        <f t="shared" si="7"/>
        <v>2.4010686579386302</v>
      </c>
      <c r="J105" s="4">
        <f t="shared" si="8"/>
        <v>2.3460686579386305</v>
      </c>
    </row>
    <row r="106" spans="1:10">
      <c r="A106" s="1">
        <v>102</v>
      </c>
      <c r="C106" s="1" t="s">
        <v>818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6"/>
        <v>2.4230686579386305</v>
      </c>
      <c r="I106" s="4">
        <f t="shared" si="7"/>
        <v>2.19306865793863</v>
      </c>
      <c r="J106" s="4">
        <f t="shared" si="8"/>
        <v>2.1230686579386306</v>
      </c>
    </row>
    <row r="107" spans="1:10">
      <c r="A107" s="1">
        <v>103</v>
      </c>
      <c r="C107" s="1" t="s">
        <v>819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6"/>
        <v>1.5060686579386307</v>
      </c>
      <c r="I107" s="4">
        <f t="shared" si="7"/>
        <v>1.2500686579386304</v>
      </c>
      <c r="J107" s="4">
        <f t="shared" si="8"/>
        <v>1.1490686579386304</v>
      </c>
    </row>
    <row r="108" spans="1:10">
      <c r="A108" s="1">
        <v>104</v>
      </c>
      <c r="C108" s="1" t="s">
        <v>820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6"/>
        <v>-0.67993134206136929</v>
      </c>
      <c r="I108" s="4">
        <f t="shared" si="7"/>
        <v>-0.63093134206136892</v>
      </c>
      <c r="J108" s="4">
        <f t="shared" si="8"/>
        <v>-0.62493134206136958</v>
      </c>
    </row>
    <row r="109" spans="1:10">
      <c r="A109" s="1">
        <v>105</v>
      </c>
      <c r="C109" s="1" t="s">
        <v>821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6"/>
        <v>2.2050686579386305</v>
      </c>
      <c r="I109" s="4">
        <f t="shared" si="7"/>
        <v>1.8620686579386305</v>
      </c>
      <c r="J109" s="4">
        <f t="shared" si="8"/>
        <v>1.7740686579386304</v>
      </c>
    </row>
    <row r="110" spans="1:10">
      <c r="A110" s="1">
        <v>106</v>
      </c>
      <c r="C110" s="1" t="s">
        <v>822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6"/>
        <v>1.9360686579386304</v>
      </c>
      <c r="I110" s="4">
        <f t="shared" si="7"/>
        <v>1.9110686579386309</v>
      </c>
      <c r="J110" s="4">
        <f t="shared" si="8"/>
        <v>1.8520686579386307</v>
      </c>
    </row>
    <row r="111" spans="1:10">
      <c r="A111" s="1">
        <v>107</v>
      </c>
      <c r="C111" s="1" t="s">
        <v>823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6"/>
        <v>2.0130686579386303</v>
      </c>
      <c r="I111" s="4">
        <f t="shared" si="7"/>
        <v>1.9870686579386305</v>
      </c>
      <c r="J111" s="4">
        <f t="shared" si="8"/>
        <v>1.930068657938631</v>
      </c>
    </row>
    <row r="112" spans="1:10">
      <c r="A112" s="1">
        <v>108</v>
      </c>
      <c r="C112" s="1" t="s">
        <v>824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6"/>
        <v>2.1540686579386303</v>
      </c>
      <c r="I112" s="4">
        <f t="shared" si="7"/>
        <v>1.9330686579386311</v>
      </c>
      <c r="J112" s="4">
        <f t="shared" si="8"/>
        <v>1.9130686579386307</v>
      </c>
    </row>
    <row r="113" spans="1:10">
      <c r="A113" s="1">
        <v>109</v>
      </c>
      <c r="C113" s="1" t="s">
        <v>825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6"/>
        <v>1.8970686579386307</v>
      </c>
      <c r="I113" s="4">
        <f t="shared" si="7"/>
        <v>1.7180686579386304</v>
      </c>
      <c r="J113" s="4">
        <f t="shared" si="8"/>
        <v>1.680068657938631</v>
      </c>
    </row>
    <row r="114" spans="1:10">
      <c r="A114" s="1">
        <v>110</v>
      </c>
      <c r="C114" s="1" t="s">
        <v>826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6"/>
        <v>2.624068657938631</v>
      </c>
      <c r="I114" s="4">
        <f t="shared" si="7"/>
        <v>2.4750686579386301</v>
      </c>
      <c r="J114" s="4">
        <f t="shared" si="8"/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workbookViewId="0">
      <selection activeCell="O3" sqref="O3"/>
    </sheetView>
  </sheetViews>
  <sheetFormatPr baseColWidth="10" defaultRowHeight="15" x14ac:dyDescent="0"/>
  <cols>
    <col min="1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84" t="s">
        <v>696</v>
      </c>
      <c r="B1" s="84" t="s">
        <v>320</v>
      </c>
      <c r="C1" s="84" t="s">
        <v>42</v>
      </c>
      <c r="D1" s="84" t="s">
        <v>163</v>
      </c>
      <c r="E1" s="84" t="s">
        <v>156</v>
      </c>
      <c r="F1" s="84" t="s">
        <v>155</v>
      </c>
      <c r="G1" s="84" t="s">
        <v>41</v>
      </c>
      <c r="H1" s="80" t="s">
        <v>678</v>
      </c>
      <c r="I1" s="80" t="s">
        <v>679</v>
      </c>
      <c r="J1" s="80" t="s">
        <v>680</v>
      </c>
      <c r="K1" s="84" t="s">
        <v>687</v>
      </c>
      <c r="L1" s="80" t="s">
        <v>689</v>
      </c>
      <c r="M1" s="84" t="s">
        <v>706</v>
      </c>
      <c r="N1" s="84" t="s">
        <v>704</v>
      </c>
      <c r="O1" s="84" t="s">
        <v>701</v>
      </c>
      <c r="P1" s="84" t="s">
        <v>702</v>
      </c>
      <c r="Q1" s="84" t="s">
        <v>708</v>
      </c>
      <c r="R1" s="84" t="s">
        <v>707</v>
      </c>
      <c r="S1" s="84" t="s">
        <v>705</v>
      </c>
      <c r="T1" s="84" t="s">
        <v>701</v>
      </c>
      <c r="U1" s="84" t="s">
        <v>702</v>
      </c>
      <c r="V1" s="84" t="s">
        <v>709</v>
      </c>
      <c r="W1" s="84" t="s">
        <v>700</v>
      </c>
      <c r="X1" s="84" t="s">
        <v>699</v>
      </c>
      <c r="Y1" s="84" t="s">
        <v>701</v>
      </c>
      <c r="Z1" s="84" t="s">
        <v>702</v>
      </c>
      <c r="AA1" s="84" t="s">
        <v>710</v>
      </c>
      <c r="AB1" s="84" t="s">
        <v>64</v>
      </c>
      <c r="AC1" s="84" t="s">
        <v>123</v>
      </c>
      <c r="AD1" s="4"/>
      <c r="AE1" s="84" t="s">
        <v>706</v>
      </c>
      <c r="AF1" s="84" t="s">
        <v>704</v>
      </c>
      <c r="AG1" s="84" t="s">
        <v>707</v>
      </c>
      <c r="AH1" s="84" t="s">
        <v>705</v>
      </c>
      <c r="AI1" s="84" t="s">
        <v>700</v>
      </c>
      <c r="AJ1" s="84" t="s">
        <v>699</v>
      </c>
      <c r="AM1" s="24" t="s">
        <v>706</v>
      </c>
      <c r="AN1" s="24" t="s">
        <v>704</v>
      </c>
      <c r="AO1" s="24" t="s">
        <v>707</v>
      </c>
      <c r="AP1" s="24" t="s">
        <v>705</v>
      </c>
      <c r="AQ1" s="24" t="s">
        <v>700</v>
      </c>
      <c r="AR1" s="24" t="s">
        <v>699</v>
      </c>
    </row>
    <row r="2" spans="1:44">
      <c r="A2" s="56">
        <v>0</v>
      </c>
      <c r="B2" s="81" t="s">
        <v>91</v>
      </c>
      <c r="C2" s="4" t="s">
        <v>28</v>
      </c>
      <c r="D2" s="28" t="s">
        <v>173</v>
      </c>
      <c r="E2" s="4">
        <v>0.34193448551223415</v>
      </c>
      <c r="F2" s="4">
        <v>0.39416394516838515</v>
      </c>
      <c r="G2" s="4">
        <v>0.42241915162825361</v>
      </c>
      <c r="H2" s="4">
        <v>3.226</v>
      </c>
      <c r="I2" s="4">
        <v>3.2130000000000001</v>
      </c>
      <c r="J2" s="4">
        <v>3.2090000000000001</v>
      </c>
      <c r="K2" s="4">
        <f t="shared" ref="K2:K33" si="0">STDEV(H2,I2,J2)</f>
        <v>8.8881944173155349E-3</v>
      </c>
      <c r="L2" s="28">
        <f t="shared" ref="L2:L33" si="1">K2/(AVERAGE(H2,I2,J2))</f>
        <v>2.763742045185179E-3</v>
      </c>
      <c r="M2" s="4">
        <v>3.1819999999999999</v>
      </c>
      <c r="N2" s="4">
        <v>3.1819999999999999</v>
      </c>
      <c r="O2" s="4">
        <f t="shared" ref="O2:O33" si="2">ABS(M2-H2)</f>
        <v>4.4000000000000039E-2</v>
      </c>
      <c r="P2" s="4">
        <f t="shared" ref="P2:P33" si="3">ABS(N2-H2)</f>
        <v>4.4000000000000039E-2</v>
      </c>
      <c r="Q2" s="51">
        <f>AVERAGE(O2, P2)</f>
        <v>4.4000000000000039E-2</v>
      </c>
      <c r="R2" s="4">
        <v>3.169</v>
      </c>
      <c r="S2" s="4">
        <v>3.169</v>
      </c>
      <c r="T2" s="4">
        <f t="shared" ref="T2:T33" si="4">ABS(R2-I2)</f>
        <v>4.4000000000000039E-2</v>
      </c>
      <c r="U2" s="4">
        <f t="shared" ref="U2:U33" si="5">ABS(S2-I2)</f>
        <v>4.4000000000000039E-2</v>
      </c>
      <c r="V2" s="51">
        <f>AVERAGE(T2, U2)</f>
        <v>4.4000000000000039E-2</v>
      </c>
      <c r="W2" s="4">
        <v>3.1619999999999999</v>
      </c>
      <c r="X2" s="4">
        <v>3.1619999999999999</v>
      </c>
      <c r="Y2" s="4">
        <f t="shared" ref="Y2:Y33" si="6">ABS(W2-J2)</f>
        <v>4.7000000000000153E-2</v>
      </c>
      <c r="Z2" s="4">
        <f t="shared" ref="Z2:Z21" si="7">ABS(X2-J2)</f>
        <v>4.7000000000000153E-2</v>
      </c>
      <c r="AA2" s="51">
        <f>AVERAGE(Y2, Z2)</f>
        <v>4.7000000000000153E-2</v>
      </c>
      <c r="AB2" s="4"/>
      <c r="AC2" s="28" t="s">
        <v>684</v>
      </c>
      <c r="AD2" s="85" t="s">
        <v>712</v>
      </c>
      <c r="AE2" s="4">
        <v>3.153</v>
      </c>
      <c r="AF2" s="4">
        <v>3.153</v>
      </c>
      <c r="AG2" s="4">
        <v>3.1389999999999998</v>
      </c>
      <c r="AH2" s="4">
        <v>3.1389999999999998</v>
      </c>
      <c r="AI2" s="4">
        <v>3.1309999999999998</v>
      </c>
      <c r="AJ2" s="4">
        <v>3.1309999999999998</v>
      </c>
      <c r="AL2" s="65" t="s">
        <v>713</v>
      </c>
      <c r="AM2" s="4">
        <v>3.1819999999999999</v>
      </c>
      <c r="AN2" s="4">
        <v>3.1819999999999999</v>
      </c>
      <c r="AO2" s="4">
        <v>3.169</v>
      </c>
      <c r="AP2" s="4">
        <v>3.169</v>
      </c>
      <c r="AQ2" s="4">
        <v>3.1619999999999999</v>
      </c>
      <c r="AR2" s="4">
        <v>3.1619999999999999</v>
      </c>
    </row>
    <row r="3" spans="1:44">
      <c r="A3" s="56">
        <v>1</v>
      </c>
      <c r="B3" s="4"/>
      <c r="C3" s="4"/>
      <c r="D3" s="28"/>
      <c r="E3" s="4">
        <v>2.3719344855122362</v>
      </c>
      <c r="F3" s="4">
        <v>2.3381639451683842</v>
      </c>
      <c r="G3" s="4">
        <v>2.4879191516282386</v>
      </c>
      <c r="H3" s="4">
        <v>1.403</v>
      </c>
      <c r="I3" s="4">
        <v>1.321</v>
      </c>
      <c r="J3" s="4">
        <v>1.258</v>
      </c>
      <c r="K3" s="4">
        <f t="shared" si="0"/>
        <v>7.2707175253432413E-2</v>
      </c>
      <c r="L3" s="28">
        <f t="shared" si="1"/>
        <v>5.4776877388321751E-2</v>
      </c>
      <c r="M3" s="4">
        <v>1.3959999999999999</v>
      </c>
      <c r="N3" s="4">
        <v>1.41</v>
      </c>
      <c r="O3" s="4">
        <f t="shared" si="2"/>
        <v>7.0000000000001172E-3</v>
      </c>
      <c r="P3" s="4">
        <f t="shared" si="3"/>
        <v>6.9999999999998952E-3</v>
      </c>
      <c r="Q3" s="51">
        <f t="shared" ref="Q3:Q66" si="8">AVERAGE(O3, P3)</f>
        <v>7.0000000000000062E-3</v>
      </c>
      <c r="R3" s="4">
        <v>1.3149999999999999</v>
      </c>
      <c r="S3" s="4">
        <v>1.327</v>
      </c>
      <c r="T3" s="4">
        <f t="shared" si="4"/>
        <v>6.0000000000000053E-3</v>
      </c>
      <c r="U3" s="4">
        <f t="shared" si="5"/>
        <v>6.0000000000000053E-3</v>
      </c>
      <c r="V3" s="51">
        <f t="shared" ref="V3:V66" si="9">AVERAGE(T3, U3)</f>
        <v>6.0000000000000053E-3</v>
      </c>
      <c r="W3" s="4">
        <v>1.25</v>
      </c>
      <c r="X3" s="4">
        <v>1.2649999999999999</v>
      </c>
      <c r="Y3" s="4">
        <f t="shared" si="6"/>
        <v>8.0000000000000071E-3</v>
      </c>
      <c r="Z3" s="4">
        <f t="shared" si="7"/>
        <v>6.9999999999998952E-3</v>
      </c>
      <c r="AA3" s="51">
        <f t="shared" ref="AA3:AA66" si="10">AVERAGE(Y3, Z3)</f>
        <v>7.4999999999999512E-3</v>
      </c>
      <c r="AB3" s="4"/>
      <c r="AC3" s="28" t="s">
        <v>685</v>
      </c>
      <c r="AD3" s="4"/>
      <c r="AE3" s="4">
        <v>1.3939999999999999</v>
      </c>
      <c r="AF3" s="4">
        <v>1.4119999999999999</v>
      </c>
      <c r="AG3" s="4">
        <v>1.3140000000000001</v>
      </c>
      <c r="AH3" s="4">
        <v>1.3280000000000001</v>
      </c>
      <c r="AI3" s="4">
        <v>1.2490000000000001</v>
      </c>
      <c r="AJ3" s="4">
        <v>1.2669999999999999</v>
      </c>
      <c r="AM3" s="4">
        <v>1.3959999999999999</v>
      </c>
      <c r="AN3" s="4">
        <v>1.41</v>
      </c>
      <c r="AO3" s="4">
        <v>1.3149999999999999</v>
      </c>
      <c r="AP3" s="4">
        <v>1.327</v>
      </c>
      <c r="AQ3" s="4">
        <v>1.25</v>
      </c>
      <c r="AR3" s="4">
        <v>1.2649999999999999</v>
      </c>
    </row>
    <row r="4" spans="1:44">
      <c r="A4" s="56">
        <v>2</v>
      </c>
      <c r="B4" s="4"/>
      <c r="C4" s="4" t="s">
        <v>29</v>
      </c>
      <c r="D4" s="28" t="s">
        <v>174</v>
      </c>
      <c r="E4" s="4">
        <v>2.5494545392219496</v>
      </c>
      <c r="F4" s="4">
        <v>2.5708254035375528</v>
      </c>
      <c r="G4" s="4">
        <v>2.5599836916532457</v>
      </c>
      <c r="H4" s="4">
        <v>1.347</v>
      </c>
      <c r="I4" s="4">
        <v>1.248</v>
      </c>
      <c r="J4" s="4">
        <v>1.232</v>
      </c>
      <c r="K4" s="4">
        <f t="shared" si="0"/>
        <v>6.2292321624204477E-2</v>
      </c>
      <c r="L4" s="28">
        <f t="shared" si="1"/>
        <v>4.8831190194045838E-2</v>
      </c>
      <c r="M4" s="4">
        <v>1.3380000000000001</v>
      </c>
      <c r="N4" s="4">
        <v>1.3380000000000001</v>
      </c>
      <c r="O4" s="4">
        <f t="shared" si="2"/>
        <v>8.999999999999897E-3</v>
      </c>
      <c r="P4" s="4">
        <f t="shared" si="3"/>
        <v>8.999999999999897E-3</v>
      </c>
      <c r="Q4" s="51">
        <f t="shared" si="8"/>
        <v>8.999999999999897E-3</v>
      </c>
      <c r="R4" s="4">
        <v>1.238</v>
      </c>
      <c r="S4" s="4">
        <v>1.238</v>
      </c>
      <c r="T4" s="4">
        <f t="shared" si="4"/>
        <v>1.0000000000000009E-2</v>
      </c>
      <c r="U4" s="4">
        <f t="shared" si="5"/>
        <v>1.0000000000000009E-2</v>
      </c>
      <c r="V4" s="51">
        <f t="shared" si="9"/>
        <v>1.0000000000000009E-2</v>
      </c>
      <c r="W4" s="4">
        <v>1.2210000000000001</v>
      </c>
      <c r="X4" s="4">
        <v>1.2210000000000001</v>
      </c>
      <c r="Y4" s="4">
        <f t="shared" si="6"/>
        <v>1.0999999999999899E-2</v>
      </c>
      <c r="Z4" s="4">
        <f t="shared" si="7"/>
        <v>1.0999999999999899E-2</v>
      </c>
      <c r="AA4" s="51">
        <f t="shared" si="10"/>
        <v>1.0999999999999899E-2</v>
      </c>
      <c r="AB4" s="4"/>
      <c r="AC4" s="28" t="s">
        <v>686</v>
      </c>
      <c r="AD4" s="4"/>
      <c r="AE4" s="4">
        <v>1.3320000000000001</v>
      </c>
      <c r="AF4" s="4">
        <v>1.3320000000000001</v>
      </c>
      <c r="AG4" s="4">
        <v>1.2310000000000001</v>
      </c>
      <c r="AH4" s="4">
        <v>1.2310000000000001</v>
      </c>
      <c r="AI4" s="4">
        <v>1.214</v>
      </c>
      <c r="AJ4" s="4">
        <v>1.214</v>
      </c>
      <c r="AM4" s="4">
        <v>1.3380000000000001</v>
      </c>
      <c r="AN4" s="4">
        <v>1.3380000000000001</v>
      </c>
      <c r="AO4" s="4">
        <v>1.238</v>
      </c>
      <c r="AP4" s="4">
        <v>1.238</v>
      </c>
      <c r="AQ4" s="4">
        <v>1.2210000000000001</v>
      </c>
      <c r="AR4" s="4">
        <v>1.2210000000000001</v>
      </c>
    </row>
    <row r="5" spans="1:44">
      <c r="A5" s="56">
        <v>3</v>
      </c>
      <c r="B5" s="4"/>
      <c r="C5" s="4"/>
      <c r="D5" s="28"/>
      <c r="E5" s="4">
        <v>4.8454545392219632</v>
      </c>
      <c r="F5" s="4">
        <v>4.5848254035375557</v>
      </c>
      <c r="G5" s="4">
        <v>4.5444836916532392</v>
      </c>
      <c r="H5" s="4">
        <v>0.79500000000000004</v>
      </c>
      <c r="I5" s="4">
        <v>0.73799999999999999</v>
      </c>
      <c r="J5" s="4">
        <v>0.72499999999999998</v>
      </c>
      <c r="K5" s="4">
        <f t="shared" si="0"/>
        <v>3.7233497463082028E-2</v>
      </c>
      <c r="L5" s="28">
        <f t="shared" si="1"/>
        <v>4.946877430878923E-2</v>
      </c>
      <c r="M5" s="4">
        <v>0.79100000000000004</v>
      </c>
      <c r="N5" s="4">
        <v>0.79900000000000004</v>
      </c>
      <c r="O5" s="4">
        <f t="shared" si="2"/>
        <v>4.0000000000000036E-3</v>
      </c>
      <c r="P5" s="4">
        <f t="shared" si="3"/>
        <v>4.0000000000000036E-3</v>
      </c>
      <c r="Q5" s="51">
        <f t="shared" si="8"/>
        <v>4.0000000000000036E-3</v>
      </c>
      <c r="R5" s="4">
        <v>0.73399999999999999</v>
      </c>
      <c r="S5" s="4">
        <v>0.74199999999999999</v>
      </c>
      <c r="T5" s="4">
        <f t="shared" si="4"/>
        <v>4.0000000000000036E-3</v>
      </c>
      <c r="U5" s="4">
        <f t="shared" si="5"/>
        <v>4.0000000000000036E-3</v>
      </c>
      <c r="V5" s="51">
        <f t="shared" si="9"/>
        <v>4.0000000000000036E-3</v>
      </c>
      <c r="W5" s="4">
        <v>0.72</v>
      </c>
      <c r="X5" s="4">
        <v>0.72899999999999998</v>
      </c>
      <c r="Y5" s="4">
        <f t="shared" si="6"/>
        <v>5.0000000000000044E-3</v>
      </c>
      <c r="Z5" s="4">
        <f t="shared" si="7"/>
        <v>4.0000000000000036E-3</v>
      </c>
      <c r="AA5" s="51">
        <f t="shared" si="10"/>
        <v>4.500000000000004E-3</v>
      </c>
      <c r="AB5" s="4"/>
      <c r="AC5" s="28" t="s">
        <v>692</v>
      </c>
      <c r="AD5" s="4"/>
      <c r="AE5" s="4">
        <v>0.79</v>
      </c>
      <c r="AF5" s="4">
        <v>0.8</v>
      </c>
      <c r="AG5" s="4">
        <v>0.73299999999999998</v>
      </c>
      <c r="AH5" s="4">
        <v>0.74299999999999999</v>
      </c>
      <c r="AI5" s="4">
        <v>0.72</v>
      </c>
      <c r="AJ5" s="4">
        <v>0.72899999999999998</v>
      </c>
      <c r="AM5" s="4">
        <v>0.79100000000000004</v>
      </c>
      <c r="AN5" s="4">
        <v>0.79900000000000004</v>
      </c>
      <c r="AO5" s="4">
        <v>0.73399999999999999</v>
      </c>
      <c r="AP5" s="4">
        <v>0.74199999999999999</v>
      </c>
      <c r="AQ5" s="4">
        <v>0.72</v>
      </c>
      <c r="AR5" s="4">
        <v>0.72899999999999998</v>
      </c>
    </row>
    <row r="6" spans="1:44">
      <c r="A6" s="56">
        <v>4</v>
      </c>
      <c r="B6" s="4"/>
      <c r="C6" s="4" t="s">
        <v>166</v>
      </c>
      <c r="D6" s="28" t="s">
        <v>175</v>
      </c>
      <c r="E6" s="4">
        <v>0.82377448615289595</v>
      </c>
      <c r="F6" s="4">
        <v>0.86340722664894631</v>
      </c>
      <c r="G6" s="4">
        <v>0.90130984656296231</v>
      </c>
      <c r="H6" s="4">
        <v>2.524</v>
      </c>
      <c r="I6" s="4">
        <v>2.476</v>
      </c>
      <c r="J6" s="4">
        <v>2.3919999999999999</v>
      </c>
      <c r="K6" s="4">
        <f t="shared" si="0"/>
        <v>6.6813172353960323E-2</v>
      </c>
      <c r="L6" s="28">
        <f t="shared" si="1"/>
        <v>2.711573553326312E-2</v>
      </c>
      <c r="M6" s="4">
        <v>2.476</v>
      </c>
      <c r="N6" s="4">
        <v>2.476</v>
      </c>
      <c r="O6" s="4">
        <f t="shared" si="2"/>
        <v>4.8000000000000043E-2</v>
      </c>
      <c r="P6" s="4">
        <f t="shared" si="3"/>
        <v>4.8000000000000043E-2</v>
      </c>
      <c r="Q6" s="51">
        <f t="shared" si="8"/>
        <v>4.8000000000000043E-2</v>
      </c>
      <c r="R6" s="4">
        <v>2.403</v>
      </c>
      <c r="S6" s="4">
        <v>2.403</v>
      </c>
      <c r="T6" s="4">
        <f t="shared" si="4"/>
        <v>7.2999999999999954E-2</v>
      </c>
      <c r="U6" s="4">
        <f t="shared" si="5"/>
        <v>7.2999999999999954E-2</v>
      </c>
      <c r="V6" s="51">
        <f t="shared" si="9"/>
        <v>7.2999999999999954E-2</v>
      </c>
      <c r="W6" s="4">
        <v>2.2410000000000001</v>
      </c>
      <c r="X6" s="4">
        <v>2.2410000000000001</v>
      </c>
      <c r="Y6" s="4">
        <f t="shared" si="6"/>
        <v>0.1509999999999998</v>
      </c>
      <c r="Z6" s="4">
        <f t="shared" si="7"/>
        <v>0.1509999999999998</v>
      </c>
      <c r="AA6" s="51">
        <f t="shared" si="10"/>
        <v>0.1509999999999998</v>
      </c>
      <c r="AB6" s="4"/>
      <c r="AC6" s="28" t="s">
        <v>693</v>
      </c>
      <c r="AD6" s="4"/>
      <c r="AE6" s="4">
        <v>2.4359999999999999</v>
      </c>
      <c r="AF6" s="4">
        <v>2.4359999999999999</v>
      </c>
      <c r="AG6" s="4">
        <v>2.3340000000000001</v>
      </c>
      <c r="AH6" s="4">
        <v>2.3340000000000001</v>
      </c>
      <c r="AI6" s="4">
        <v>2.1589999999999998</v>
      </c>
      <c r="AJ6" s="4">
        <v>2.1589999999999998</v>
      </c>
      <c r="AM6" s="4">
        <v>2.476</v>
      </c>
      <c r="AN6" s="4">
        <v>2.476</v>
      </c>
      <c r="AO6" s="4">
        <v>2.403</v>
      </c>
      <c r="AP6" s="4">
        <v>2.403</v>
      </c>
      <c r="AQ6" s="4">
        <v>2.2410000000000001</v>
      </c>
      <c r="AR6" s="4">
        <v>2.2410000000000001</v>
      </c>
    </row>
    <row r="7" spans="1:44">
      <c r="A7" s="56">
        <v>5</v>
      </c>
      <c r="B7" s="4"/>
      <c r="C7" s="4"/>
      <c r="D7" s="28"/>
      <c r="E7" s="4">
        <v>4.5997744861528904</v>
      </c>
      <c r="F7" s="4">
        <v>4.6110738933156359</v>
      </c>
      <c r="G7" s="4">
        <v>4.5739765132296224</v>
      </c>
      <c r="H7" s="4">
        <v>0.84499999999999997</v>
      </c>
      <c r="I7" s="4">
        <v>0.73299999999999998</v>
      </c>
      <c r="J7" s="4">
        <v>0.71899999999999997</v>
      </c>
      <c r="K7" s="4">
        <f t="shared" si="0"/>
        <v>6.9060360072427454E-2</v>
      </c>
      <c r="L7" s="28">
        <f t="shared" si="1"/>
        <v>9.0196377978790765E-2</v>
      </c>
      <c r="M7" s="4">
        <v>0.84099999999999997</v>
      </c>
      <c r="N7" s="4">
        <v>0.85</v>
      </c>
      <c r="O7" s="4">
        <f t="shared" si="2"/>
        <v>4.0000000000000036E-3</v>
      </c>
      <c r="P7" s="4">
        <f t="shared" si="3"/>
        <v>5.0000000000000044E-3</v>
      </c>
      <c r="Q7" s="51">
        <f t="shared" si="8"/>
        <v>4.500000000000004E-3</v>
      </c>
      <c r="R7" s="4">
        <v>0.72899999999999998</v>
      </c>
      <c r="S7" s="4">
        <v>0.73699999999999999</v>
      </c>
      <c r="T7" s="4">
        <f t="shared" si="4"/>
        <v>4.0000000000000036E-3</v>
      </c>
      <c r="U7" s="4">
        <f t="shared" si="5"/>
        <v>4.0000000000000036E-3</v>
      </c>
      <c r="V7" s="51">
        <f t="shared" si="9"/>
        <v>4.0000000000000036E-3</v>
      </c>
      <c r="W7" s="4">
        <v>0.71499999999999997</v>
      </c>
      <c r="X7" s="4">
        <v>0.72299999999999998</v>
      </c>
      <c r="Y7" s="4">
        <f t="shared" si="6"/>
        <v>4.0000000000000036E-3</v>
      </c>
      <c r="Z7" s="4">
        <f t="shared" si="7"/>
        <v>4.0000000000000036E-3</v>
      </c>
      <c r="AA7" s="51">
        <f t="shared" si="10"/>
        <v>4.0000000000000036E-3</v>
      </c>
      <c r="AB7" s="4"/>
      <c r="AC7" s="28"/>
      <c r="AD7" s="4"/>
      <c r="AE7" s="4">
        <v>0.84</v>
      </c>
      <c r="AF7" s="4">
        <v>0.85099999999999998</v>
      </c>
      <c r="AG7" s="4">
        <v>0.72799999999999998</v>
      </c>
      <c r="AH7" s="4">
        <v>0.73799999999999999</v>
      </c>
      <c r="AI7" s="4">
        <v>0.71399999999999997</v>
      </c>
      <c r="AJ7" s="4">
        <v>0.72399999999999998</v>
      </c>
      <c r="AM7" s="4">
        <v>0.84099999999999997</v>
      </c>
      <c r="AN7" s="4">
        <v>0.85</v>
      </c>
      <c r="AO7" s="4">
        <v>0.72899999999999998</v>
      </c>
      <c r="AP7" s="4">
        <v>0.73699999999999999</v>
      </c>
      <c r="AQ7" s="4">
        <v>0.71499999999999997</v>
      </c>
      <c r="AR7" s="4">
        <v>0.72299999999999998</v>
      </c>
    </row>
    <row r="8" spans="1:44">
      <c r="A8" s="56">
        <v>6</v>
      </c>
      <c r="B8" s="4"/>
      <c r="C8" s="4" t="s">
        <v>31</v>
      </c>
      <c r="D8" s="28" t="s">
        <v>176</v>
      </c>
      <c r="E8" s="4">
        <v>1.5496435537216309</v>
      </c>
      <c r="F8" s="4">
        <v>1.5607668044320606</v>
      </c>
      <c r="G8" s="4">
        <v>1.5585054956734723</v>
      </c>
      <c r="H8" s="4">
        <v>1.778</v>
      </c>
      <c r="I8" s="4">
        <v>1.7</v>
      </c>
      <c r="J8" s="4">
        <v>1.6830000000000001</v>
      </c>
      <c r="K8" s="4">
        <f t="shared" si="0"/>
        <v>5.0658990646610141E-2</v>
      </c>
      <c r="L8" s="28">
        <f t="shared" si="1"/>
        <v>2.9447194718045036E-2</v>
      </c>
      <c r="M8" s="4">
        <v>1.762</v>
      </c>
      <c r="N8" s="4">
        <v>1.762</v>
      </c>
      <c r="O8" s="4">
        <f t="shared" si="2"/>
        <v>1.6000000000000014E-2</v>
      </c>
      <c r="P8" s="4">
        <f t="shared" si="3"/>
        <v>1.6000000000000014E-2</v>
      </c>
      <c r="Q8" s="51">
        <f t="shared" si="8"/>
        <v>1.6000000000000014E-2</v>
      </c>
      <c r="R8" s="4">
        <v>1.681</v>
      </c>
      <c r="S8" s="4">
        <v>1.681</v>
      </c>
      <c r="T8" s="4">
        <f t="shared" si="4"/>
        <v>1.8999999999999906E-2</v>
      </c>
      <c r="U8" s="4">
        <f t="shared" si="5"/>
        <v>1.8999999999999906E-2</v>
      </c>
      <c r="V8" s="51">
        <f t="shared" si="9"/>
        <v>1.8999999999999906E-2</v>
      </c>
      <c r="W8" s="4">
        <v>1.665</v>
      </c>
      <c r="X8" s="4">
        <v>1.665</v>
      </c>
      <c r="Y8" s="4">
        <f t="shared" si="6"/>
        <v>1.8000000000000016E-2</v>
      </c>
      <c r="Z8" s="4">
        <f t="shared" si="7"/>
        <v>1.8000000000000016E-2</v>
      </c>
      <c r="AA8" s="51">
        <f t="shared" si="10"/>
        <v>1.8000000000000016E-2</v>
      </c>
      <c r="AB8" s="4"/>
      <c r="AC8" s="28" t="s">
        <v>694</v>
      </c>
      <c r="AD8" s="4"/>
      <c r="AE8" s="4">
        <v>1.7509999999999999</v>
      </c>
      <c r="AF8" s="4">
        <v>1.7509999999999999</v>
      </c>
      <c r="AG8" s="4">
        <v>1.669</v>
      </c>
      <c r="AH8" s="4">
        <v>1.669</v>
      </c>
      <c r="AI8" s="4">
        <v>1.653</v>
      </c>
      <c r="AJ8" s="4">
        <v>1.653</v>
      </c>
      <c r="AM8" s="4">
        <v>1.762</v>
      </c>
      <c r="AN8" s="4">
        <v>1.762</v>
      </c>
      <c r="AO8" s="4">
        <v>1.681</v>
      </c>
      <c r="AP8" s="4">
        <v>1.681</v>
      </c>
      <c r="AQ8" s="4">
        <v>1.665</v>
      </c>
      <c r="AR8" s="4">
        <v>1.665</v>
      </c>
    </row>
    <row r="9" spans="1:44">
      <c r="A9" s="56">
        <v>7</v>
      </c>
      <c r="B9" s="4"/>
      <c r="C9" s="4"/>
      <c r="D9" s="28"/>
      <c r="E9" s="4">
        <v>3.5196435537216342</v>
      </c>
      <c r="F9" s="4">
        <v>3.3657668044320648</v>
      </c>
      <c r="G9" s="4">
        <v>3.3590054956734736</v>
      </c>
      <c r="H9" s="4">
        <v>1.0820000000000001</v>
      </c>
      <c r="I9" s="4">
        <v>1.0209999999999999</v>
      </c>
      <c r="J9" s="4">
        <v>1.0069999999999999</v>
      </c>
      <c r="K9" s="4">
        <f t="shared" si="0"/>
        <v>3.9878983604567222E-2</v>
      </c>
      <c r="L9" s="28">
        <f t="shared" si="1"/>
        <v>3.8468472930450706E-2</v>
      </c>
      <c r="M9" s="4">
        <v>1.077</v>
      </c>
      <c r="N9" s="4">
        <v>1.0860000000000001</v>
      </c>
      <c r="O9" s="4">
        <f t="shared" si="2"/>
        <v>5.0000000000001155E-3</v>
      </c>
      <c r="P9" s="4">
        <f t="shared" si="3"/>
        <v>4.0000000000000036E-3</v>
      </c>
      <c r="Q9" s="51">
        <f t="shared" si="8"/>
        <v>4.5000000000000595E-3</v>
      </c>
      <c r="R9" s="4">
        <v>1.0169999999999999</v>
      </c>
      <c r="S9" s="4">
        <v>1.026</v>
      </c>
      <c r="T9" s="4">
        <f t="shared" si="4"/>
        <v>4.0000000000000036E-3</v>
      </c>
      <c r="U9" s="4">
        <f t="shared" si="5"/>
        <v>5.0000000000001155E-3</v>
      </c>
      <c r="V9" s="51">
        <f t="shared" si="9"/>
        <v>4.5000000000000595E-3</v>
      </c>
      <c r="W9" s="4">
        <v>1.002</v>
      </c>
      <c r="X9" s="4">
        <v>1.012</v>
      </c>
      <c r="Y9" s="4">
        <f t="shared" si="6"/>
        <v>4.9999999999998934E-3</v>
      </c>
      <c r="Z9" s="4">
        <f t="shared" si="7"/>
        <v>5.0000000000001155E-3</v>
      </c>
      <c r="AA9" s="51">
        <f t="shared" si="10"/>
        <v>5.0000000000000044E-3</v>
      </c>
      <c r="AB9" s="4"/>
      <c r="AC9" s="28" t="s">
        <v>695</v>
      </c>
      <c r="AD9" s="4"/>
      <c r="AE9" s="4">
        <v>1.0760000000000001</v>
      </c>
      <c r="AF9" s="4">
        <v>1.087</v>
      </c>
      <c r="AG9" s="4">
        <v>1.016</v>
      </c>
      <c r="AH9" s="4">
        <v>1.0269999999999999</v>
      </c>
      <c r="AI9" s="4">
        <v>1.0009999999999999</v>
      </c>
      <c r="AJ9" s="4">
        <v>1.0129999999999999</v>
      </c>
      <c r="AM9" s="4">
        <v>1.077</v>
      </c>
      <c r="AN9" s="4">
        <v>1.0860000000000001</v>
      </c>
      <c r="AO9" s="4">
        <v>1.0169999999999999</v>
      </c>
      <c r="AP9" s="4">
        <v>1.026</v>
      </c>
      <c r="AQ9" s="4">
        <v>1.002</v>
      </c>
      <c r="AR9" s="4">
        <v>1.012</v>
      </c>
    </row>
    <row r="10" spans="1:44">
      <c r="A10" s="56">
        <v>8</v>
      </c>
      <c r="B10" s="4"/>
      <c r="C10" s="28" t="s">
        <v>32</v>
      </c>
      <c r="D10" s="28" t="s">
        <v>177</v>
      </c>
      <c r="E10" s="4">
        <v>0.1899390834324759</v>
      </c>
      <c r="F10" s="4">
        <v>0.2353940469584952</v>
      </c>
      <c r="G10" s="4">
        <v>0.27407760504847101</v>
      </c>
      <c r="H10" s="4">
        <v>3.4420000000000002</v>
      </c>
      <c r="I10" s="4">
        <v>3.4350000000000001</v>
      </c>
      <c r="J10" s="4">
        <v>3.4319999999999999</v>
      </c>
      <c r="K10" s="28">
        <f t="shared" si="0"/>
        <v>5.1316014394469974E-3</v>
      </c>
      <c r="L10" s="28">
        <f t="shared" si="1"/>
        <v>1.493336338960228E-3</v>
      </c>
      <c r="M10" s="4">
        <v>3.399</v>
      </c>
      <c r="N10" s="4">
        <v>3.399</v>
      </c>
      <c r="O10" s="4">
        <f t="shared" si="2"/>
        <v>4.3000000000000149E-2</v>
      </c>
      <c r="P10" s="4">
        <f t="shared" si="3"/>
        <v>4.3000000000000149E-2</v>
      </c>
      <c r="Q10" s="51">
        <f t="shared" si="8"/>
        <v>4.3000000000000149E-2</v>
      </c>
      <c r="R10" s="4">
        <v>3.3929999999999998</v>
      </c>
      <c r="S10" s="4">
        <v>3.3929999999999998</v>
      </c>
      <c r="T10" s="4">
        <f t="shared" si="4"/>
        <v>4.2000000000000259E-2</v>
      </c>
      <c r="U10" s="4">
        <f t="shared" si="5"/>
        <v>4.2000000000000259E-2</v>
      </c>
      <c r="V10" s="51">
        <f t="shared" si="9"/>
        <v>4.2000000000000259E-2</v>
      </c>
      <c r="W10" s="4">
        <v>3.387</v>
      </c>
      <c r="X10" s="4">
        <v>3.387</v>
      </c>
      <c r="Y10" s="4">
        <f t="shared" si="6"/>
        <v>4.4999999999999929E-2</v>
      </c>
      <c r="Z10" s="4">
        <f t="shared" si="7"/>
        <v>4.4999999999999929E-2</v>
      </c>
      <c r="AA10" s="51">
        <f t="shared" si="10"/>
        <v>4.4999999999999929E-2</v>
      </c>
      <c r="AB10" s="4"/>
      <c r="AC10" s="4"/>
      <c r="AD10" s="4"/>
      <c r="AE10" s="4">
        <v>3.371</v>
      </c>
      <c r="AF10" s="4">
        <v>3.371</v>
      </c>
      <c r="AG10" s="4">
        <v>3.3650000000000002</v>
      </c>
      <c r="AH10" s="4">
        <v>3.3650000000000002</v>
      </c>
      <c r="AI10" s="4">
        <v>3.3570000000000002</v>
      </c>
      <c r="AJ10" s="4">
        <v>3.3570000000000002</v>
      </c>
      <c r="AM10" s="4">
        <v>3.399</v>
      </c>
      <c r="AN10" s="4">
        <v>3.399</v>
      </c>
      <c r="AO10" s="4">
        <v>3.3929999999999998</v>
      </c>
      <c r="AP10" s="4">
        <v>3.3929999999999998</v>
      </c>
      <c r="AQ10" s="4">
        <v>3.387</v>
      </c>
      <c r="AR10" s="4">
        <v>3.387</v>
      </c>
    </row>
    <row r="11" spans="1:44">
      <c r="A11" s="56">
        <v>9</v>
      </c>
      <c r="B11" s="4"/>
      <c r="C11" s="4"/>
      <c r="D11" s="28"/>
      <c r="E11" s="4">
        <v>1.6344390834324747</v>
      </c>
      <c r="F11" s="4">
        <v>1.7058940469585009</v>
      </c>
      <c r="G11" s="4">
        <v>1.7525776050484732</v>
      </c>
      <c r="H11" s="4">
        <v>1.7330000000000001</v>
      </c>
      <c r="I11" s="4">
        <v>1.6140000000000001</v>
      </c>
      <c r="J11" s="4">
        <v>1.569</v>
      </c>
      <c r="K11" s="4">
        <f t="shared" si="0"/>
        <v>8.4736847553666658E-2</v>
      </c>
      <c r="L11" s="28">
        <f t="shared" si="1"/>
        <v>5.1710850826078104E-2</v>
      </c>
      <c r="M11" s="4">
        <v>1.722</v>
      </c>
      <c r="N11" s="4">
        <v>1.744</v>
      </c>
      <c r="O11" s="4">
        <f t="shared" si="2"/>
        <v>1.1000000000000121E-2</v>
      </c>
      <c r="P11" s="4">
        <f t="shared" si="3"/>
        <v>1.0999999999999899E-2</v>
      </c>
      <c r="Q11" s="51">
        <f t="shared" si="8"/>
        <v>1.100000000000001E-2</v>
      </c>
      <c r="R11" s="4">
        <v>1.6020000000000001</v>
      </c>
      <c r="S11" s="4">
        <v>1.6259999999999999</v>
      </c>
      <c r="T11" s="4">
        <f t="shared" si="4"/>
        <v>1.2000000000000011E-2</v>
      </c>
      <c r="U11" s="4">
        <f t="shared" si="5"/>
        <v>1.1999999999999789E-2</v>
      </c>
      <c r="V11" s="51">
        <f t="shared" si="9"/>
        <v>1.19999999999999E-2</v>
      </c>
      <c r="W11" s="4">
        <v>1.556</v>
      </c>
      <c r="X11" s="4">
        <v>1.581</v>
      </c>
      <c r="Y11" s="4">
        <f t="shared" si="6"/>
        <v>1.2999999999999901E-2</v>
      </c>
      <c r="Z11" s="4">
        <f t="shared" si="7"/>
        <v>1.2000000000000011E-2</v>
      </c>
      <c r="AA11" s="51">
        <f t="shared" si="10"/>
        <v>1.2499999999999956E-2</v>
      </c>
      <c r="AB11" s="4"/>
      <c r="AC11" s="4"/>
      <c r="AD11" s="4"/>
      <c r="AE11" s="4">
        <v>1.72</v>
      </c>
      <c r="AF11" s="4">
        <v>1.7470000000000001</v>
      </c>
      <c r="AG11" s="4">
        <v>1.599</v>
      </c>
      <c r="AH11" s="4">
        <v>1.6279999999999999</v>
      </c>
      <c r="AI11" s="4">
        <v>1.5529999999999999</v>
      </c>
      <c r="AJ11" s="4">
        <v>1.5840000000000001</v>
      </c>
      <c r="AM11" s="4">
        <v>1.722</v>
      </c>
      <c r="AN11" s="4">
        <v>1.744</v>
      </c>
      <c r="AO11" s="4">
        <v>1.6020000000000001</v>
      </c>
      <c r="AP11" s="4">
        <v>1.6259999999999999</v>
      </c>
      <c r="AQ11" s="4">
        <v>1.556</v>
      </c>
      <c r="AR11" s="4">
        <v>1.581</v>
      </c>
    </row>
    <row r="12" spans="1:44">
      <c r="A12" s="56">
        <v>10</v>
      </c>
      <c r="B12" s="4"/>
      <c r="C12" s="60" t="s">
        <v>66</v>
      </c>
      <c r="D12" s="28" t="s">
        <v>187</v>
      </c>
      <c r="E12" s="4">
        <v>2.901259988825128</v>
      </c>
      <c r="F12" s="4">
        <v>2.6435799888251292</v>
      </c>
      <c r="G12" s="4">
        <v>2.5905599888251274</v>
      </c>
      <c r="H12" s="4">
        <v>1.2450000000000001</v>
      </c>
      <c r="I12" s="4">
        <v>1.2230000000000001</v>
      </c>
      <c r="J12" s="4">
        <v>1.2210000000000001</v>
      </c>
      <c r="K12" s="4">
        <f t="shared" si="0"/>
        <v>1.3316656236958798E-2</v>
      </c>
      <c r="L12" s="28">
        <f t="shared" si="1"/>
        <v>1.0829484605821739E-2</v>
      </c>
      <c r="M12" s="60">
        <v>1.2310000000000001</v>
      </c>
      <c r="N12" s="60">
        <v>1.2310000000000001</v>
      </c>
      <c r="O12" s="4">
        <f t="shared" si="2"/>
        <v>1.4000000000000012E-2</v>
      </c>
      <c r="P12" s="4">
        <f t="shared" si="3"/>
        <v>1.4000000000000012E-2</v>
      </c>
      <c r="Q12" s="51">
        <f t="shared" si="8"/>
        <v>1.4000000000000012E-2</v>
      </c>
      <c r="R12" s="60">
        <v>1.206</v>
      </c>
      <c r="S12" s="60">
        <v>1.206</v>
      </c>
      <c r="T12" s="4">
        <f t="shared" si="4"/>
        <v>1.7000000000000126E-2</v>
      </c>
      <c r="U12" s="4">
        <f t="shared" si="5"/>
        <v>1.7000000000000126E-2</v>
      </c>
      <c r="V12" s="51">
        <f t="shared" si="9"/>
        <v>1.7000000000000126E-2</v>
      </c>
      <c r="W12" s="60">
        <v>1.2030000000000001</v>
      </c>
      <c r="X12" s="60">
        <v>1.2030000000000001</v>
      </c>
      <c r="Y12" s="4">
        <f t="shared" si="6"/>
        <v>1.8000000000000016E-2</v>
      </c>
      <c r="Z12" s="4">
        <f t="shared" si="7"/>
        <v>1.8000000000000016E-2</v>
      </c>
      <c r="AA12" s="51">
        <f t="shared" si="10"/>
        <v>1.8000000000000016E-2</v>
      </c>
      <c r="AB12" s="4" t="s">
        <v>714</v>
      </c>
      <c r="AC12" s="4"/>
      <c r="AD12" s="4"/>
      <c r="AE12" s="4">
        <v>1.2310000000000001</v>
      </c>
      <c r="AF12" s="4">
        <v>1.2310000000000001</v>
      </c>
      <c r="AG12" s="4">
        <v>1.206</v>
      </c>
      <c r="AH12" s="4">
        <v>1.206</v>
      </c>
      <c r="AI12" s="4">
        <v>1.2030000000000001</v>
      </c>
      <c r="AJ12" s="4">
        <v>1.2030000000000001</v>
      </c>
      <c r="AM12" s="4">
        <v>1.2370000000000001</v>
      </c>
      <c r="AN12" s="4">
        <v>1.2370000000000001</v>
      </c>
      <c r="AO12" s="4">
        <v>1.212</v>
      </c>
      <c r="AP12" s="4">
        <v>1.212</v>
      </c>
      <c r="AQ12" s="4">
        <v>1.21</v>
      </c>
      <c r="AR12" s="4">
        <v>1.21</v>
      </c>
    </row>
    <row r="13" spans="1:44">
      <c r="A13" s="56">
        <v>11</v>
      </c>
      <c r="B13" s="4"/>
      <c r="C13" s="4"/>
      <c r="D13" s="28"/>
      <c r="E13" s="4">
        <v>7.4812599888251281</v>
      </c>
      <c r="F13" s="4">
        <v>6.0435799888251296</v>
      </c>
      <c r="G13" s="4">
        <v>5.7105599888251275</v>
      </c>
      <c r="H13" s="4">
        <v>0.33100000000000002</v>
      </c>
      <c r="I13" s="4">
        <v>0.47</v>
      </c>
      <c r="J13" s="4">
        <v>0.5</v>
      </c>
      <c r="K13" s="4">
        <f t="shared" si="0"/>
        <v>9.0168361043845915E-2</v>
      </c>
      <c r="L13" s="33">
        <f t="shared" si="1"/>
        <v>0.207920894028853</v>
      </c>
      <c r="M13" s="60">
        <v>0.32100000000000001</v>
      </c>
      <c r="N13" s="60">
        <v>0.34</v>
      </c>
      <c r="O13" s="4">
        <f t="shared" si="2"/>
        <v>1.0000000000000009E-2</v>
      </c>
      <c r="P13" s="4">
        <f t="shared" si="3"/>
        <v>9.000000000000008E-3</v>
      </c>
      <c r="Q13" s="51">
        <f t="shared" si="8"/>
        <v>9.5000000000000084E-3</v>
      </c>
      <c r="R13" s="60">
        <v>0.46200000000000002</v>
      </c>
      <c r="S13" s="60">
        <v>0.47899999999999998</v>
      </c>
      <c r="T13" s="4">
        <f t="shared" si="4"/>
        <v>7.9999999999999516E-3</v>
      </c>
      <c r="U13" s="4">
        <f t="shared" si="5"/>
        <v>9.000000000000008E-3</v>
      </c>
      <c r="V13" s="51">
        <f t="shared" si="9"/>
        <v>8.4999999999999798E-3</v>
      </c>
      <c r="W13" s="60">
        <v>0.49099999999999999</v>
      </c>
      <c r="X13" s="60">
        <v>0.50800000000000001</v>
      </c>
      <c r="Y13" s="4">
        <f t="shared" si="6"/>
        <v>9.000000000000008E-3</v>
      </c>
      <c r="Z13" s="4">
        <f t="shared" si="7"/>
        <v>8.0000000000000071E-3</v>
      </c>
      <c r="AA13" s="51">
        <f t="shared" si="10"/>
        <v>8.5000000000000075E-3</v>
      </c>
      <c r="AB13" s="4"/>
      <c r="AC13" s="4"/>
      <c r="AD13" s="4"/>
      <c r="AE13" s="4">
        <v>0.32100000000000001</v>
      </c>
      <c r="AF13" s="4">
        <v>0.34</v>
      </c>
      <c r="AG13" s="4">
        <v>0.46200000000000002</v>
      </c>
      <c r="AH13" s="4">
        <v>0.47899999999999998</v>
      </c>
      <c r="AI13" s="4">
        <v>0.49099999999999999</v>
      </c>
      <c r="AJ13" s="4">
        <v>0.50800000000000001</v>
      </c>
      <c r="AM13" s="4">
        <v>0.32500000000000001</v>
      </c>
      <c r="AN13" s="4">
        <v>0.33600000000000002</v>
      </c>
      <c r="AO13" s="4">
        <v>0.46500000000000002</v>
      </c>
      <c r="AP13" s="4">
        <v>0.47599999999999998</v>
      </c>
      <c r="AQ13" s="4">
        <v>0.49399999999999999</v>
      </c>
      <c r="AR13" s="4">
        <v>0.505</v>
      </c>
    </row>
    <row r="14" spans="1:44">
      <c r="A14" s="56">
        <v>12</v>
      </c>
      <c r="B14" s="81" t="s">
        <v>92</v>
      </c>
      <c r="C14" s="60" t="s">
        <v>290</v>
      </c>
      <c r="D14" s="28" t="s">
        <v>175</v>
      </c>
      <c r="E14" s="4">
        <v>-0.2241015173603671</v>
      </c>
      <c r="F14" s="4">
        <v>-0.33269994060470776</v>
      </c>
      <c r="G14" s="4">
        <v>-0.30045660300774113</v>
      </c>
      <c r="H14" s="4">
        <v>4.157</v>
      </c>
      <c r="I14" s="4">
        <v>4.59</v>
      </c>
      <c r="J14" s="4">
        <v>4.7720000000000002</v>
      </c>
      <c r="K14" s="4">
        <f t="shared" si="0"/>
        <v>0.31592140372778382</v>
      </c>
      <c r="L14" s="28">
        <f t="shared" si="1"/>
        <v>7.0106088555614426E-2</v>
      </c>
      <c r="M14" s="60">
        <v>4.0490000000000004</v>
      </c>
      <c r="N14" s="60">
        <v>4.0490000000000004</v>
      </c>
      <c r="O14" s="4">
        <f t="shared" si="2"/>
        <v>0.10799999999999965</v>
      </c>
      <c r="P14" s="4">
        <f t="shared" si="3"/>
        <v>0.10799999999999965</v>
      </c>
      <c r="Q14" s="51">
        <f t="shared" si="8"/>
        <v>0.10799999999999965</v>
      </c>
      <c r="R14" s="60">
        <v>4.4459999999999997</v>
      </c>
      <c r="S14" s="60">
        <v>4.4459999999999997</v>
      </c>
      <c r="T14" s="4">
        <f t="shared" si="4"/>
        <v>0.14400000000000013</v>
      </c>
      <c r="U14" s="4">
        <f t="shared" si="5"/>
        <v>0.14400000000000013</v>
      </c>
      <c r="V14" s="51">
        <f t="shared" si="9"/>
        <v>0.14400000000000013</v>
      </c>
      <c r="W14" s="60">
        <v>4.6020000000000003</v>
      </c>
      <c r="X14" s="60">
        <v>4.6020000000000003</v>
      </c>
      <c r="Y14" s="4">
        <f t="shared" si="6"/>
        <v>0.16999999999999993</v>
      </c>
      <c r="Z14" s="4">
        <f t="shared" si="7"/>
        <v>0.16999999999999993</v>
      </c>
      <c r="AA14" s="51">
        <f t="shared" si="10"/>
        <v>0.16999999999999993</v>
      </c>
      <c r="AB14" s="4"/>
      <c r="AC14" s="4"/>
      <c r="AD14" s="4"/>
      <c r="AE14" s="4">
        <v>4.0490000000000004</v>
      </c>
      <c r="AF14" s="4">
        <v>4.0490000000000004</v>
      </c>
      <c r="AG14" s="4">
        <v>4.4459999999999997</v>
      </c>
      <c r="AH14" s="4">
        <v>4.4459999999999997</v>
      </c>
      <c r="AI14" s="4">
        <v>4.6020000000000003</v>
      </c>
      <c r="AJ14" s="4">
        <v>4.6020000000000003</v>
      </c>
      <c r="AM14" s="4">
        <v>4.0910000000000002</v>
      </c>
      <c r="AN14" s="4">
        <v>4.0910000000000002</v>
      </c>
      <c r="AO14" s="4">
        <v>4.5030000000000001</v>
      </c>
      <c r="AP14" s="4">
        <v>4.5030000000000001</v>
      </c>
      <c r="AQ14" s="4">
        <v>4.67</v>
      </c>
      <c r="AR14" s="4">
        <v>4.67</v>
      </c>
    </row>
    <row r="15" spans="1:44">
      <c r="A15" s="56">
        <v>13</v>
      </c>
      <c r="B15" s="4"/>
      <c r="C15" s="4"/>
      <c r="D15" s="28"/>
      <c r="E15" s="4">
        <v>5.5303984826396313</v>
      </c>
      <c r="F15" s="4">
        <v>5.6848000593952914</v>
      </c>
      <c r="G15" s="4">
        <v>5.7860433969922571</v>
      </c>
      <c r="H15" s="4">
        <v>0.67700000000000005</v>
      </c>
      <c r="I15" s="4">
        <v>0.53400000000000003</v>
      </c>
      <c r="J15" s="4">
        <v>0.48599999999999999</v>
      </c>
      <c r="K15" s="4">
        <f t="shared" si="0"/>
        <v>9.9359616209672014E-2</v>
      </c>
      <c r="L15" s="33">
        <f t="shared" si="1"/>
        <v>0.17565047061226638</v>
      </c>
      <c r="M15" s="60">
        <v>0.67100000000000004</v>
      </c>
      <c r="N15" s="60">
        <v>0.68400000000000005</v>
      </c>
      <c r="O15" s="4">
        <f t="shared" si="2"/>
        <v>6.0000000000000053E-3</v>
      </c>
      <c r="P15" s="4">
        <f t="shared" si="3"/>
        <v>7.0000000000000062E-3</v>
      </c>
      <c r="Q15" s="51">
        <f t="shared" si="8"/>
        <v>6.5000000000000058E-3</v>
      </c>
      <c r="R15" s="60">
        <v>0.52800000000000002</v>
      </c>
      <c r="S15" s="60">
        <v>0.54</v>
      </c>
      <c r="T15" s="4">
        <f t="shared" si="4"/>
        <v>6.0000000000000053E-3</v>
      </c>
      <c r="U15" s="4">
        <f t="shared" si="5"/>
        <v>6.0000000000000053E-3</v>
      </c>
      <c r="V15" s="51">
        <f t="shared" si="9"/>
        <v>6.0000000000000053E-3</v>
      </c>
      <c r="W15" s="60">
        <v>0.47899999999999998</v>
      </c>
      <c r="X15" s="60">
        <v>0.49199999999999999</v>
      </c>
      <c r="Y15" s="4">
        <f t="shared" si="6"/>
        <v>7.0000000000000062E-3</v>
      </c>
      <c r="Z15" s="4">
        <f t="shared" si="7"/>
        <v>6.0000000000000053E-3</v>
      </c>
      <c r="AA15" s="51">
        <f t="shared" si="10"/>
        <v>6.5000000000000058E-3</v>
      </c>
      <c r="AB15" s="4"/>
      <c r="AC15" s="4"/>
      <c r="AD15" s="4"/>
      <c r="AE15" s="4">
        <v>0.67100000000000004</v>
      </c>
      <c r="AF15" s="4">
        <v>0.68400000000000005</v>
      </c>
      <c r="AG15" s="4">
        <v>0.52800000000000002</v>
      </c>
      <c r="AH15" s="4">
        <v>0.54</v>
      </c>
      <c r="AI15" s="4">
        <v>0.47899999999999998</v>
      </c>
      <c r="AJ15" s="4">
        <v>0.49199999999999999</v>
      </c>
      <c r="AM15" s="4">
        <v>0.67300000000000004</v>
      </c>
      <c r="AN15" s="4">
        <v>0.68200000000000005</v>
      </c>
      <c r="AO15" s="4">
        <v>0.53</v>
      </c>
      <c r="AP15" s="4">
        <v>0.53900000000000003</v>
      </c>
      <c r="AQ15" s="4">
        <v>0.48099999999999998</v>
      </c>
      <c r="AR15" s="4">
        <v>0.49099999999999999</v>
      </c>
    </row>
    <row r="16" spans="1:44">
      <c r="A16" s="56">
        <v>14</v>
      </c>
      <c r="B16" s="4"/>
      <c r="C16" s="60" t="s">
        <v>283</v>
      </c>
      <c r="D16" s="28" t="s">
        <v>175</v>
      </c>
      <c r="E16" s="4">
        <v>-0.2241015173603671</v>
      </c>
      <c r="F16" s="4">
        <v>-0.33269994060470776</v>
      </c>
      <c r="G16" s="4">
        <v>-0.30045660300774113</v>
      </c>
      <c r="H16" s="4">
        <v>4.157</v>
      </c>
      <c r="I16" s="4">
        <v>4.59</v>
      </c>
      <c r="J16" s="4">
        <v>4.7720000000000002</v>
      </c>
      <c r="K16" s="4">
        <f t="shared" si="0"/>
        <v>0.31592140372778382</v>
      </c>
      <c r="L16" s="28">
        <f t="shared" si="1"/>
        <v>7.0106088555614426E-2</v>
      </c>
      <c r="M16" s="60">
        <v>4.0490000000000004</v>
      </c>
      <c r="N16" s="60">
        <v>4.0490000000000004</v>
      </c>
      <c r="O16" s="4">
        <f t="shared" si="2"/>
        <v>0.10799999999999965</v>
      </c>
      <c r="P16" s="4">
        <f t="shared" si="3"/>
        <v>0.10799999999999965</v>
      </c>
      <c r="Q16" s="51">
        <f t="shared" si="8"/>
        <v>0.10799999999999965</v>
      </c>
      <c r="R16" s="60">
        <v>4.4459999999999997</v>
      </c>
      <c r="S16" s="60">
        <v>4.4459999999999997</v>
      </c>
      <c r="T16" s="4">
        <f t="shared" si="4"/>
        <v>0.14400000000000013</v>
      </c>
      <c r="U16" s="4">
        <f t="shared" si="5"/>
        <v>0.14400000000000013</v>
      </c>
      <c r="V16" s="51">
        <f t="shared" si="9"/>
        <v>0.14400000000000013</v>
      </c>
      <c r="W16" s="60">
        <v>4.6020000000000003</v>
      </c>
      <c r="X16" s="60">
        <v>4.6020000000000003</v>
      </c>
      <c r="Y16" s="4">
        <f t="shared" si="6"/>
        <v>0.16999999999999993</v>
      </c>
      <c r="Z16" s="4">
        <f t="shared" si="7"/>
        <v>0.16999999999999993</v>
      </c>
      <c r="AA16" s="51">
        <f t="shared" si="10"/>
        <v>0.16999999999999993</v>
      </c>
      <c r="AB16" s="4"/>
      <c r="AC16" s="4"/>
      <c r="AD16" s="4"/>
      <c r="AE16" s="4">
        <v>4.0490000000000004</v>
      </c>
      <c r="AF16" s="4">
        <v>4.0490000000000004</v>
      </c>
      <c r="AG16" s="4">
        <v>4.4459999999999997</v>
      </c>
      <c r="AH16" s="4">
        <v>4.4459999999999997</v>
      </c>
      <c r="AI16" s="4">
        <v>4.6020000000000003</v>
      </c>
      <c r="AJ16" s="4">
        <v>4.6020000000000003</v>
      </c>
      <c r="AM16" s="4">
        <v>4.0910000000000002</v>
      </c>
      <c r="AN16" s="4">
        <v>4.0910000000000002</v>
      </c>
      <c r="AO16" s="4">
        <v>4.5030000000000001</v>
      </c>
      <c r="AP16" s="4">
        <v>4.5030000000000001</v>
      </c>
      <c r="AQ16" s="4">
        <v>4.67</v>
      </c>
      <c r="AR16" s="4">
        <v>4.67</v>
      </c>
    </row>
    <row r="17" spans="1:44">
      <c r="A17" s="56">
        <v>15</v>
      </c>
      <c r="B17" s="4"/>
      <c r="C17" s="4"/>
      <c r="D17" s="28"/>
      <c r="E17" s="4">
        <v>-0.22410043162361948</v>
      </c>
      <c r="F17" s="4">
        <v>-4.8926753535912582E-2</v>
      </c>
      <c r="G17" s="4">
        <v>-3.763074487087259E-2</v>
      </c>
      <c r="H17" s="4">
        <v>4.157</v>
      </c>
      <c r="I17" s="4">
        <v>3.8980000000000001</v>
      </c>
      <c r="J17" s="4">
        <v>3.9950000000000001</v>
      </c>
      <c r="K17" s="4">
        <f t="shared" si="0"/>
        <v>0.13085233407674973</v>
      </c>
      <c r="L17" s="28">
        <f t="shared" si="1"/>
        <v>3.2577344583423172E-2</v>
      </c>
      <c r="M17" s="60">
        <v>4.08</v>
      </c>
      <c r="N17" s="60">
        <v>4.24</v>
      </c>
      <c r="O17" s="4">
        <f t="shared" si="2"/>
        <v>7.6999999999999957E-2</v>
      </c>
      <c r="P17" s="4">
        <f t="shared" si="3"/>
        <v>8.3000000000000185E-2</v>
      </c>
      <c r="Q17" s="51">
        <f t="shared" si="8"/>
        <v>8.0000000000000071E-2</v>
      </c>
      <c r="R17" s="60">
        <v>3.8109999999999999</v>
      </c>
      <c r="S17" s="60">
        <v>3.9910000000000001</v>
      </c>
      <c r="T17" s="4">
        <f t="shared" si="4"/>
        <v>8.7000000000000188E-2</v>
      </c>
      <c r="U17" s="4">
        <f t="shared" si="5"/>
        <v>9.2999999999999972E-2</v>
      </c>
      <c r="V17" s="51">
        <f t="shared" si="9"/>
        <v>9.000000000000008E-2</v>
      </c>
      <c r="W17" s="60">
        <v>3.8959999999999999</v>
      </c>
      <c r="X17" s="60">
        <v>4.1029999999999998</v>
      </c>
      <c r="Y17" s="4">
        <f t="shared" si="6"/>
        <v>9.9000000000000199E-2</v>
      </c>
      <c r="Z17" s="4">
        <f t="shared" si="7"/>
        <v>0.10799999999999965</v>
      </c>
      <c r="AA17" s="51">
        <f t="shared" si="10"/>
        <v>0.10349999999999993</v>
      </c>
      <c r="AB17" s="4"/>
      <c r="AC17" s="4"/>
      <c r="AD17" s="4"/>
      <c r="AE17" s="4">
        <v>4.08</v>
      </c>
      <c r="AF17" s="4">
        <v>4.24</v>
      </c>
      <c r="AG17" s="4">
        <v>3.8109999999999999</v>
      </c>
      <c r="AH17" s="4">
        <v>3.9910000000000001</v>
      </c>
      <c r="AI17" s="4">
        <v>3.8959999999999999</v>
      </c>
      <c r="AJ17" s="4">
        <v>4.1029999999999998</v>
      </c>
      <c r="AM17" s="4">
        <v>4.0999999999999996</v>
      </c>
      <c r="AN17" s="4">
        <v>4.2169999999999996</v>
      </c>
      <c r="AO17" s="4">
        <v>3.8420000000000001</v>
      </c>
      <c r="AP17" s="4">
        <v>3.9550000000000001</v>
      </c>
      <c r="AQ17" s="4">
        <v>3.931</v>
      </c>
      <c r="AR17" s="4">
        <v>4.0620000000000003</v>
      </c>
    </row>
    <row r="18" spans="1:44">
      <c r="A18" s="56">
        <v>16</v>
      </c>
      <c r="B18" s="4"/>
      <c r="C18" s="60" t="s">
        <v>54</v>
      </c>
      <c r="D18" s="28" t="s">
        <v>178</v>
      </c>
      <c r="E18" s="4">
        <v>-0.68734263031874843</v>
      </c>
      <c r="F18" s="4">
        <v>-0.65866643984255813</v>
      </c>
      <c r="G18" s="4">
        <v>-0.6580188207949389</v>
      </c>
      <c r="H18" s="4">
        <v>5.4160000000000004</v>
      </c>
      <c r="I18" s="4">
        <v>5.5190000000000001</v>
      </c>
      <c r="J18" s="4">
        <v>5.8</v>
      </c>
      <c r="K18" s="4">
        <f t="shared" si="0"/>
        <v>0.19875697052766031</v>
      </c>
      <c r="L18" s="28">
        <f t="shared" si="1"/>
        <v>3.5630170993903851E-2</v>
      </c>
      <c r="M18" s="60">
        <v>5.2869999999999999</v>
      </c>
      <c r="N18" s="60">
        <v>5.2869999999999999</v>
      </c>
      <c r="O18" s="4">
        <f t="shared" si="2"/>
        <v>0.12900000000000045</v>
      </c>
      <c r="P18" s="4">
        <f t="shared" si="3"/>
        <v>0.12900000000000045</v>
      </c>
      <c r="Q18" s="51">
        <f t="shared" si="8"/>
        <v>0.12900000000000045</v>
      </c>
      <c r="R18" s="60">
        <v>5.3849999999999998</v>
      </c>
      <c r="S18" s="60">
        <v>5.3849999999999998</v>
      </c>
      <c r="T18" s="4">
        <f t="shared" si="4"/>
        <v>0.13400000000000034</v>
      </c>
      <c r="U18" s="4">
        <f t="shared" si="5"/>
        <v>0.13400000000000034</v>
      </c>
      <c r="V18" s="51">
        <f t="shared" si="9"/>
        <v>0.13400000000000034</v>
      </c>
      <c r="W18" s="60">
        <v>5.665</v>
      </c>
      <c r="X18" s="60">
        <v>5.665</v>
      </c>
      <c r="Y18" s="4">
        <f t="shared" si="6"/>
        <v>0.13499999999999979</v>
      </c>
      <c r="Z18" s="4">
        <f t="shared" si="7"/>
        <v>0.13499999999999979</v>
      </c>
      <c r="AA18" s="51">
        <f t="shared" si="10"/>
        <v>0.13499999999999979</v>
      </c>
      <c r="AB18" s="4"/>
      <c r="AC18" s="4"/>
      <c r="AD18" s="4"/>
      <c r="AE18" s="4">
        <v>5.2869999999999999</v>
      </c>
      <c r="AF18" s="4">
        <v>5.2869999999999999</v>
      </c>
      <c r="AG18" s="4">
        <v>5.3849999999999998</v>
      </c>
      <c r="AH18" s="4">
        <v>5.3849999999999998</v>
      </c>
      <c r="AI18" s="4">
        <v>5.665</v>
      </c>
      <c r="AJ18" s="4">
        <v>5.665</v>
      </c>
      <c r="AM18" s="4">
        <v>5.3390000000000004</v>
      </c>
      <c r="AN18" s="4">
        <v>5.3390000000000004</v>
      </c>
      <c r="AO18" s="4">
        <v>5.4379999999999997</v>
      </c>
      <c r="AP18" s="4">
        <v>5.4379999999999997</v>
      </c>
      <c r="AQ18" s="4">
        <v>5.7190000000000003</v>
      </c>
      <c r="AR18" s="4">
        <v>5.7190000000000003</v>
      </c>
    </row>
    <row r="19" spans="1:44">
      <c r="A19" s="56">
        <v>17</v>
      </c>
      <c r="B19" s="4"/>
      <c r="C19" s="4"/>
      <c r="D19" s="28"/>
      <c r="E19" s="28">
        <v>6.1751434509812508</v>
      </c>
      <c r="F19" s="4">
        <v>5.3416973232007745</v>
      </c>
      <c r="G19" s="4">
        <v>5.1258032002350618</v>
      </c>
      <c r="H19" s="4">
        <v>0.56499999999999995</v>
      </c>
      <c r="I19" s="4">
        <v>0.59399999999999997</v>
      </c>
      <c r="J19" s="4">
        <v>0.60699999999999998</v>
      </c>
      <c r="K19" s="28">
        <f t="shared" si="0"/>
        <v>2.1501937897160203E-2</v>
      </c>
      <c r="L19" s="28">
        <f t="shared" si="1"/>
        <v>3.6526508319071699E-2</v>
      </c>
      <c r="M19" s="60">
        <v>0.55800000000000005</v>
      </c>
      <c r="N19" s="60">
        <v>0.57299999999999995</v>
      </c>
      <c r="O19" s="4">
        <f t="shared" si="2"/>
        <v>6.9999999999998952E-3</v>
      </c>
      <c r="P19" s="4">
        <f t="shared" si="3"/>
        <v>8.0000000000000071E-3</v>
      </c>
      <c r="Q19" s="51">
        <f t="shared" si="8"/>
        <v>7.4999999999999512E-3</v>
      </c>
      <c r="R19" s="60">
        <v>0.58799999999999997</v>
      </c>
      <c r="S19" s="60">
        <v>0.60099999999999998</v>
      </c>
      <c r="T19" s="4">
        <f t="shared" si="4"/>
        <v>6.0000000000000053E-3</v>
      </c>
      <c r="U19" s="4">
        <f t="shared" si="5"/>
        <v>7.0000000000000062E-3</v>
      </c>
      <c r="V19" s="51">
        <f t="shared" si="9"/>
        <v>6.5000000000000058E-3</v>
      </c>
      <c r="W19" s="60">
        <v>0.60099999999999998</v>
      </c>
      <c r="X19" s="60">
        <v>0.61299999999999999</v>
      </c>
      <c r="Y19" s="4">
        <f t="shared" si="6"/>
        <v>6.0000000000000053E-3</v>
      </c>
      <c r="Z19" s="4">
        <f t="shared" si="7"/>
        <v>6.0000000000000053E-3</v>
      </c>
      <c r="AA19" s="51">
        <f t="shared" si="10"/>
        <v>6.0000000000000053E-3</v>
      </c>
      <c r="AB19" s="4" t="s">
        <v>688</v>
      </c>
      <c r="AC19" s="4"/>
      <c r="AD19" s="4"/>
      <c r="AE19" s="4">
        <v>0.55800000000000005</v>
      </c>
      <c r="AF19" s="4">
        <v>0.57299999999999995</v>
      </c>
      <c r="AG19" s="4">
        <v>0.58799999999999997</v>
      </c>
      <c r="AH19" s="4">
        <v>0.60099999999999998</v>
      </c>
      <c r="AI19" s="4">
        <v>0.60099999999999998</v>
      </c>
      <c r="AJ19" s="4">
        <v>0.61299999999999999</v>
      </c>
      <c r="AM19" s="4">
        <v>0.56100000000000005</v>
      </c>
      <c r="AN19" s="4">
        <v>0.56999999999999995</v>
      </c>
      <c r="AO19" s="4">
        <v>0.59</v>
      </c>
      <c r="AP19" s="4">
        <v>0.59899999999999998</v>
      </c>
      <c r="AQ19" s="4">
        <v>0.60199999999999998</v>
      </c>
      <c r="AR19" s="4">
        <v>0.61099999999999999</v>
      </c>
    </row>
    <row r="20" spans="1:44">
      <c r="A20" s="56">
        <v>18</v>
      </c>
      <c r="B20" s="4"/>
      <c r="C20" s="60" t="s">
        <v>305</v>
      </c>
      <c r="D20" s="28" t="s">
        <v>193</v>
      </c>
      <c r="E20" s="28">
        <v>-1.1088188207949372</v>
      </c>
      <c r="F20" s="33">
        <v>-1.1258188207949376</v>
      </c>
      <c r="G20" s="33">
        <v>-1.1218188207949371</v>
      </c>
      <c r="H20" s="4">
        <v>6.726</v>
      </c>
      <c r="I20" s="33">
        <v>6.9989999999999997</v>
      </c>
      <c r="J20" s="33">
        <v>6.9989999999999997</v>
      </c>
      <c r="K20" s="4">
        <f t="shared" si="0"/>
        <v>0.15761662348876765</v>
      </c>
      <c r="L20" s="28">
        <f t="shared" si="1"/>
        <v>2.2816534957841292E-2</v>
      </c>
      <c r="M20" s="60">
        <v>6.4859999999999998</v>
      </c>
      <c r="N20" s="60">
        <v>6.4859999999999998</v>
      </c>
      <c r="O20" s="4">
        <f t="shared" si="2"/>
        <v>0.24000000000000021</v>
      </c>
      <c r="P20" s="4">
        <f t="shared" si="3"/>
        <v>0.24000000000000021</v>
      </c>
      <c r="Q20" s="86">
        <f t="shared" si="8"/>
        <v>0.24000000000000021</v>
      </c>
      <c r="R20" s="60">
        <v>6.9989999999999997</v>
      </c>
      <c r="S20" s="60">
        <v>6.9989999999999997</v>
      </c>
      <c r="T20" s="4">
        <f t="shared" si="4"/>
        <v>0</v>
      </c>
      <c r="U20" s="4">
        <f t="shared" si="5"/>
        <v>0</v>
      </c>
      <c r="V20" s="86">
        <f t="shared" si="9"/>
        <v>0</v>
      </c>
      <c r="W20" s="60">
        <v>6.9989999999999997</v>
      </c>
      <c r="X20" s="60">
        <v>6.9989999999999997</v>
      </c>
      <c r="Y20" s="4">
        <f t="shared" si="6"/>
        <v>0</v>
      </c>
      <c r="Z20" s="33">
        <f t="shared" si="7"/>
        <v>0</v>
      </c>
      <c r="AA20" s="51">
        <f t="shared" si="10"/>
        <v>0</v>
      </c>
      <c r="AB20" s="4"/>
      <c r="AC20" s="4"/>
      <c r="AD20" s="4"/>
      <c r="AE20" s="4">
        <v>6.4859999999999998</v>
      </c>
      <c r="AF20" s="4">
        <v>6.4859999999999998</v>
      </c>
      <c r="AG20" s="4">
        <v>6.9989999999999997</v>
      </c>
      <c r="AH20" s="4">
        <v>6.9989999999999997</v>
      </c>
      <c r="AI20" s="4">
        <v>6.9989999999999997</v>
      </c>
      <c r="AJ20" s="4">
        <v>6.9989999999999997</v>
      </c>
      <c r="AM20" s="4">
        <v>6.5720000000000001</v>
      </c>
      <c r="AN20" s="4">
        <v>6.5720000000000001</v>
      </c>
      <c r="AO20" s="4">
        <v>6.9989999999999997</v>
      </c>
      <c r="AP20" s="4">
        <v>6.9989999999999997</v>
      </c>
      <c r="AQ20" s="4">
        <v>6.9989999999999997</v>
      </c>
      <c r="AR20" s="4">
        <v>6.9989999999999997</v>
      </c>
    </row>
    <row r="21" spans="1:44">
      <c r="A21" s="56">
        <v>19</v>
      </c>
      <c r="B21" s="4"/>
      <c r="C21" s="4"/>
      <c r="D21" s="28"/>
      <c r="E21" s="4">
        <v>0.59118117920506275</v>
      </c>
      <c r="F21" s="4">
        <v>0.37418117920506244</v>
      </c>
      <c r="G21" s="4">
        <v>0.47818117920506298</v>
      </c>
      <c r="H21" s="4">
        <v>2.8279999999999998</v>
      </c>
      <c r="I21" s="4">
        <v>3.2410000000000001</v>
      </c>
      <c r="J21" s="4">
        <v>3.1219999999999999</v>
      </c>
      <c r="K21" s="33">
        <f t="shared" si="0"/>
        <v>0.21258958895800467</v>
      </c>
      <c r="L21" s="28">
        <f t="shared" si="1"/>
        <v>6.9390574134916116E-2</v>
      </c>
      <c r="M21" s="60">
        <v>2.754</v>
      </c>
      <c r="N21" s="60">
        <v>2.91</v>
      </c>
      <c r="O21" s="4">
        <f t="shared" si="2"/>
        <v>7.3999999999999844E-2</v>
      </c>
      <c r="P21" s="4">
        <f t="shared" si="3"/>
        <v>8.2000000000000295E-2</v>
      </c>
      <c r="Q21" s="51">
        <f t="shared" si="8"/>
        <v>7.8000000000000069E-2</v>
      </c>
      <c r="R21" s="60">
        <v>3.1760000000000002</v>
      </c>
      <c r="S21" s="60">
        <v>3.3050000000000002</v>
      </c>
      <c r="T21" s="4">
        <f t="shared" si="4"/>
        <v>6.4999999999999947E-2</v>
      </c>
      <c r="U21" s="4">
        <f t="shared" si="5"/>
        <v>6.4000000000000057E-2</v>
      </c>
      <c r="V21" s="51">
        <f t="shared" si="9"/>
        <v>6.4500000000000002E-2</v>
      </c>
      <c r="W21" s="60">
        <v>3.0459999999999998</v>
      </c>
      <c r="X21" s="60">
        <v>3.1930000000000001</v>
      </c>
      <c r="Y21" s="4">
        <f t="shared" si="6"/>
        <v>7.6000000000000068E-2</v>
      </c>
      <c r="Z21" s="4">
        <f t="shared" si="7"/>
        <v>7.1000000000000174E-2</v>
      </c>
      <c r="AA21" s="51">
        <f t="shared" si="10"/>
        <v>7.3500000000000121E-2</v>
      </c>
      <c r="AB21" s="4"/>
      <c r="AC21" s="4"/>
      <c r="AD21" s="4"/>
      <c r="AE21" s="4">
        <v>2.754</v>
      </c>
      <c r="AF21" s="4">
        <v>2.91</v>
      </c>
      <c r="AG21" s="4">
        <v>3.1760000000000002</v>
      </c>
      <c r="AH21" s="4">
        <v>3.3050000000000002</v>
      </c>
      <c r="AI21" s="4">
        <v>3.0459999999999998</v>
      </c>
      <c r="AJ21" s="4">
        <v>3.1930000000000001</v>
      </c>
      <c r="AM21" s="4">
        <v>2.782</v>
      </c>
      <c r="AN21" s="4">
        <v>2.8780000000000001</v>
      </c>
      <c r="AO21" s="4">
        <v>3.2</v>
      </c>
      <c r="AP21" s="4">
        <v>3.282</v>
      </c>
      <c r="AQ21" s="4">
        <v>3.0739999999999998</v>
      </c>
      <c r="AR21" s="4">
        <v>3.1669999999999998</v>
      </c>
    </row>
    <row r="22" spans="1:44">
      <c r="A22" s="56">
        <v>20</v>
      </c>
      <c r="B22" s="4"/>
      <c r="C22" s="60" t="s">
        <v>292</v>
      </c>
      <c r="D22" s="28" t="s">
        <v>193</v>
      </c>
      <c r="E22" s="4">
        <v>-1.1088188207949372</v>
      </c>
      <c r="F22" s="33">
        <v>-1.1258188207949376</v>
      </c>
      <c r="G22" s="33">
        <v>-1.1218188207949371</v>
      </c>
      <c r="H22" s="4">
        <v>6.726</v>
      </c>
      <c r="I22" s="33">
        <v>6.9989999999999997</v>
      </c>
      <c r="J22" s="33">
        <v>6.9989999999999997</v>
      </c>
      <c r="K22" s="4">
        <f t="shared" si="0"/>
        <v>0.15761662348876765</v>
      </c>
      <c r="L22" s="28">
        <f t="shared" si="1"/>
        <v>2.2816534957841292E-2</v>
      </c>
      <c r="M22" s="60">
        <v>6.4859999999999998</v>
      </c>
      <c r="N22" s="60">
        <v>6.4859999999999998</v>
      </c>
      <c r="O22" s="4">
        <f t="shared" si="2"/>
        <v>0.24000000000000021</v>
      </c>
      <c r="P22" s="4">
        <f t="shared" si="3"/>
        <v>0.24000000000000021</v>
      </c>
      <c r="Q22" s="86">
        <f t="shared" si="8"/>
        <v>0.24000000000000021</v>
      </c>
      <c r="R22" s="60">
        <v>6.9989999999999997</v>
      </c>
      <c r="S22" s="60">
        <v>6.9989999999999997</v>
      </c>
      <c r="T22" s="4">
        <f t="shared" si="4"/>
        <v>0</v>
      </c>
      <c r="U22" s="4">
        <f t="shared" si="5"/>
        <v>0</v>
      </c>
      <c r="V22" s="86">
        <f t="shared" si="9"/>
        <v>0</v>
      </c>
      <c r="W22" s="60">
        <v>6.9989999999999997</v>
      </c>
      <c r="X22" s="60">
        <v>6.9989999999999997</v>
      </c>
      <c r="Y22" s="4">
        <f t="shared" si="6"/>
        <v>0</v>
      </c>
      <c r="Z22" s="33" t="s">
        <v>715</v>
      </c>
      <c r="AA22" s="51">
        <f t="shared" si="10"/>
        <v>0</v>
      </c>
      <c r="AB22" s="4"/>
      <c r="AC22" s="4"/>
      <c r="AD22" s="4"/>
      <c r="AE22" s="4">
        <v>6.4859999999999998</v>
      </c>
      <c r="AF22" s="4">
        <v>6.4859999999999998</v>
      </c>
      <c r="AG22" s="4">
        <v>6.9989999999999997</v>
      </c>
      <c r="AH22" s="4">
        <v>6.9989999999999997</v>
      </c>
      <c r="AI22" s="4">
        <v>6.9989999999999997</v>
      </c>
      <c r="AJ22" s="4">
        <v>6.9989999999999997</v>
      </c>
      <c r="AM22" s="4">
        <v>6.5720000000000001</v>
      </c>
      <c r="AN22" s="4">
        <v>6.5720000000000001</v>
      </c>
      <c r="AO22" s="4">
        <v>6.9989999999999997</v>
      </c>
      <c r="AP22" s="4">
        <v>6.9989999999999997</v>
      </c>
      <c r="AQ22" s="4">
        <v>6.9989999999999997</v>
      </c>
      <c r="AR22" s="4">
        <v>6.9989999999999997</v>
      </c>
    </row>
    <row r="23" spans="1:44">
      <c r="A23" s="56">
        <v>21</v>
      </c>
      <c r="B23" s="4"/>
      <c r="C23" s="4"/>
      <c r="D23" s="28"/>
      <c r="E23" s="4">
        <v>6.9928853411000631</v>
      </c>
      <c r="F23" s="4">
        <v>6.3846249067600622</v>
      </c>
      <c r="G23" s="4">
        <v>6.215207069410063</v>
      </c>
      <c r="H23" s="4">
        <v>0.42</v>
      </c>
      <c r="I23" s="4">
        <v>0.40799999999999997</v>
      </c>
      <c r="J23" s="4">
        <v>0.40300000000000002</v>
      </c>
      <c r="K23" s="4">
        <f t="shared" si="0"/>
        <v>8.7368949480540886E-3</v>
      </c>
      <c r="L23" s="28">
        <f t="shared" si="1"/>
        <v>2.1292189150416141E-2</v>
      </c>
      <c r="M23" s="60">
        <v>0.41299999999999998</v>
      </c>
      <c r="N23" s="60">
        <v>0.42699999999999999</v>
      </c>
      <c r="O23" s="4">
        <f t="shared" si="2"/>
        <v>7.0000000000000062E-3</v>
      </c>
      <c r="P23" s="4">
        <f t="shared" si="3"/>
        <v>7.0000000000000062E-3</v>
      </c>
      <c r="Q23" s="51">
        <f t="shared" si="8"/>
        <v>7.0000000000000062E-3</v>
      </c>
      <c r="R23" s="60">
        <v>0.40200000000000002</v>
      </c>
      <c r="S23" s="60">
        <v>0.41399999999999998</v>
      </c>
      <c r="T23" s="4">
        <f t="shared" si="4"/>
        <v>5.9999999999999498E-3</v>
      </c>
      <c r="U23" s="4">
        <f t="shared" si="5"/>
        <v>6.0000000000000053E-3</v>
      </c>
      <c r="V23" s="51">
        <f t="shared" si="9"/>
        <v>5.9999999999999776E-3</v>
      </c>
      <c r="W23" s="60">
        <v>0.39600000000000002</v>
      </c>
      <c r="X23" s="60">
        <v>0.41</v>
      </c>
      <c r="Y23" s="4">
        <f t="shared" si="6"/>
        <v>7.0000000000000062E-3</v>
      </c>
      <c r="Z23" s="4">
        <f t="shared" ref="Z23:Z54" si="11">ABS(X23-J23)</f>
        <v>6.9999999999999507E-3</v>
      </c>
      <c r="AA23" s="51">
        <f t="shared" si="10"/>
        <v>6.9999999999999785E-3</v>
      </c>
      <c r="AB23" s="4"/>
      <c r="AC23" s="4"/>
      <c r="AD23" s="4"/>
      <c r="AE23" s="4">
        <v>0.41299999999999998</v>
      </c>
      <c r="AF23" s="4">
        <v>0.42699999999999999</v>
      </c>
      <c r="AG23" s="4">
        <v>0.40200000000000002</v>
      </c>
      <c r="AH23" s="4">
        <v>0.41399999999999998</v>
      </c>
      <c r="AI23" s="4">
        <v>0.39600000000000002</v>
      </c>
      <c r="AJ23" s="4">
        <v>0.41</v>
      </c>
      <c r="AM23" s="4">
        <v>0.41499999999999998</v>
      </c>
      <c r="AN23" s="4">
        <v>0.42499999999999999</v>
      </c>
      <c r="AO23" s="4">
        <v>0.40300000000000002</v>
      </c>
      <c r="AP23" s="4">
        <v>0.41299999999999998</v>
      </c>
      <c r="AQ23" s="4">
        <v>0.39800000000000002</v>
      </c>
      <c r="AR23" s="4">
        <v>0.40799999999999997</v>
      </c>
    </row>
    <row r="24" spans="1:44">
      <c r="A24" s="56">
        <v>22</v>
      </c>
      <c r="B24" s="81" t="s">
        <v>93</v>
      </c>
      <c r="C24" s="4" t="s">
        <v>171</v>
      </c>
      <c r="D24" s="28" t="s">
        <v>194</v>
      </c>
      <c r="E24" s="4">
        <v>2.441610884952313</v>
      </c>
      <c r="F24" s="4">
        <v>2.4709308849523151</v>
      </c>
      <c r="G24" s="4">
        <v>2.4746108849523143</v>
      </c>
      <c r="H24" s="4">
        <v>1.38</v>
      </c>
      <c r="I24" s="4">
        <v>1.2809999999999999</v>
      </c>
      <c r="J24" s="4">
        <v>1.262</v>
      </c>
      <c r="K24" s="4">
        <f t="shared" si="0"/>
        <v>6.3358766823016124E-2</v>
      </c>
      <c r="L24" s="28">
        <f t="shared" si="1"/>
        <v>4.8451771722928472E-2</v>
      </c>
      <c r="M24" s="4">
        <v>1.37</v>
      </c>
      <c r="N24" s="4">
        <v>1.37</v>
      </c>
      <c r="O24" s="4">
        <f t="shared" si="2"/>
        <v>9.9999999999997868E-3</v>
      </c>
      <c r="P24" s="4">
        <f t="shared" si="3"/>
        <v>9.9999999999997868E-3</v>
      </c>
      <c r="Q24" s="51">
        <f t="shared" si="8"/>
        <v>9.9999999999997868E-3</v>
      </c>
      <c r="R24" s="4">
        <v>1.2709999999999999</v>
      </c>
      <c r="S24" s="4">
        <v>1.2709999999999999</v>
      </c>
      <c r="T24" s="4">
        <f t="shared" si="4"/>
        <v>1.0000000000000009E-2</v>
      </c>
      <c r="U24" s="4">
        <f t="shared" si="5"/>
        <v>1.0000000000000009E-2</v>
      </c>
      <c r="V24" s="51">
        <f t="shared" si="9"/>
        <v>1.0000000000000009E-2</v>
      </c>
      <c r="W24" s="4">
        <v>1.252</v>
      </c>
      <c r="X24" s="4">
        <v>1.252</v>
      </c>
      <c r="Y24" s="4">
        <f t="shared" si="6"/>
        <v>1.0000000000000009E-2</v>
      </c>
      <c r="Z24" s="4">
        <f t="shared" si="11"/>
        <v>1.0000000000000009E-2</v>
      </c>
      <c r="AA24" s="51">
        <f t="shared" si="10"/>
        <v>1.0000000000000009E-2</v>
      </c>
      <c r="AB24" s="4"/>
      <c r="AC24" s="4"/>
      <c r="AD24" s="4"/>
      <c r="AE24" s="4">
        <v>1.3640000000000001</v>
      </c>
      <c r="AF24" s="4">
        <v>1.3640000000000001</v>
      </c>
      <c r="AG24" s="4">
        <v>1.2649999999999999</v>
      </c>
      <c r="AH24" s="4">
        <v>1.2649999999999999</v>
      </c>
      <c r="AI24" s="4">
        <v>1.2450000000000001</v>
      </c>
      <c r="AJ24" s="4">
        <v>1.2450000000000001</v>
      </c>
      <c r="AM24" s="4">
        <v>1.37</v>
      </c>
      <c r="AN24" s="4">
        <v>1.37</v>
      </c>
      <c r="AO24" s="4">
        <v>1.2709999999999999</v>
      </c>
      <c r="AP24" s="4">
        <v>1.2709999999999999</v>
      </c>
      <c r="AQ24" s="4">
        <v>1.252</v>
      </c>
      <c r="AR24" s="4">
        <v>1.252</v>
      </c>
    </row>
    <row r="25" spans="1:44">
      <c r="A25" s="56">
        <v>23</v>
      </c>
      <c r="B25" s="4"/>
      <c r="C25" s="4"/>
      <c r="D25" s="28"/>
      <c r="E25" s="4">
        <v>8.8876108849523163</v>
      </c>
      <c r="F25" s="4">
        <v>8.339430884952316</v>
      </c>
      <c r="G25" s="4">
        <v>8.3566108849523193</v>
      </c>
      <c r="H25" s="4">
        <v>0.16200000000000001</v>
      </c>
      <c r="I25" s="4">
        <v>0.158</v>
      </c>
      <c r="J25" s="4">
        <v>0.13800000000000001</v>
      </c>
      <c r="K25" s="4">
        <f t="shared" si="0"/>
        <v>1.285820101465727E-2</v>
      </c>
      <c r="L25" s="28">
        <f t="shared" si="1"/>
        <v>8.4224024113475557E-2</v>
      </c>
      <c r="M25" s="4">
        <v>0.161</v>
      </c>
      <c r="N25" s="4">
        <v>0.16300000000000001</v>
      </c>
      <c r="O25" s="4">
        <f t="shared" si="2"/>
        <v>1.0000000000000009E-3</v>
      </c>
      <c r="P25" s="4">
        <f t="shared" si="3"/>
        <v>1.0000000000000009E-3</v>
      </c>
      <c r="Q25" s="51">
        <f t="shared" si="8"/>
        <v>1.0000000000000009E-3</v>
      </c>
      <c r="R25" s="4">
        <v>0.156</v>
      </c>
      <c r="S25" s="4">
        <v>0.159</v>
      </c>
      <c r="T25" s="4">
        <f t="shared" si="4"/>
        <v>2.0000000000000018E-3</v>
      </c>
      <c r="U25" s="4">
        <f t="shared" si="5"/>
        <v>1.0000000000000009E-3</v>
      </c>
      <c r="V25" s="51">
        <f t="shared" si="9"/>
        <v>1.5000000000000013E-3</v>
      </c>
      <c r="W25" s="4">
        <v>0.13700000000000001</v>
      </c>
      <c r="X25" s="4">
        <v>0.13900000000000001</v>
      </c>
      <c r="Y25" s="4">
        <f t="shared" si="6"/>
        <v>1.0000000000000009E-3</v>
      </c>
      <c r="Z25" s="4">
        <f t="shared" si="11"/>
        <v>1.0000000000000009E-3</v>
      </c>
      <c r="AA25" s="51">
        <f t="shared" si="10"/>
        <v>1.0000000000000009E-3</v>
      </c>
      <c r="AB25" s="4"/>
      <c r="AC25" s="4"/>
      <c r="AD25" s="4"/>
      <c r="AE25" s="4">
        <v>0.16</v>
      </c>
      <c r="AF25" s="4">
        <v>0.16400000000000001</v>
      </c>
      <c r="AG25" s="4">
        <v>0.156</v>
      </c>
      <c r="AH25" s="4">
        <v>0.159</v>
      </c>
      <c r="AI25" s="4">
        <v>0.13700000000000001</v>
      </c>
      <c r="AJ25" s="4">
        <v>0.14000000000000001</v>
      </c>
      <c r="AM25" s="4">
        <v>0.161</v>
      </c>
      <c r="AN25" s="4">
        <v>0.16300000000000001</v>
      </c>
      <c r="AO25" s="4">
        <v>0.156</v>
      </c>
      <c r="AP25" s="4">
        <v>0.159</v>
      </c>
      <c r="AQ25" s="4">
        <v>0.13700000000000001</v>
      </c>
      <c r="AR25" s="4">
        <v>0.13900000000000001</v>
      </c>
    </row>
    <row r="26" spans="1:44">
      <c r="A26" s="56">
        <v>24</v>
      </c>
      <c r="B26" s="4"/>
      <c r="C26" s="60" t="s">
        <v>277</v>
      </c>
      <c r="D26" s="28" t="s">
        <v>194</v>
      </c>
      <c r="E26" s="4">
        <v>-0.9888188207949371</v>
      </c>
      <c r="F26" s="4">
        <v>-1.0128188207949371</v>
      </c>
      <c r="G26" s="33">
        <v>-1.0688188207949372</v>
      </c>
      <c r="H26" s="4">
        <v>6.2359999999999998</v>
      </c>
      <c r="I26" s="4">
        <v>6.6929999999999996</v>
      </c>
      <c r="J26" s="33">
        <v>6.9989999999999997</v>
      </c>
      <c r="K26" s="4">
        <f t="shared" si="0"/>
        <v>0.38398220444876519</v>
      </c>
      <c r="L26" s="28">
        <f t="shared" si="1"/>
        <v>5.7805430216092718E-2</v>
      </c>
      <c r="M26" s="60">
        <v>6.0830000000000002</v>
      </c>
      <c r="N26" s="60">
        <v>6.0830000000000002</v>
      </c>
      <c r="O26" s="4">
        <f t="shared" si="2"/>
        <v>0.15299999999999958</v>
      </c>
      <c r="P26" s="4">
        <f t="shared" si="3"/>
        <v>0.15299999999999958</v>
      </c>
      <c r="Q26" s="86">
        <f t="shared" si="8"/>
        <v>0.15299999999999958</v>
      </c>
      <c r="R26" s="60">
        <v>6.4550000000000001</v>
      </c>
      <c r="S26" s="60">
        <v>6.4550000000000001</v>
      </c>
      <c r="T26" s="4">
        <f t="shared" si="4"/>
        <v>0.23799999999999955</v>
      </c>
      <c r="U26" s="4">
        <f t="shared" si="5"/>
        <v>0.23799999999999955</v>
      </c>
      <c r="V26" s="86">
        <f t="shared" si="9"/>
        <v>0.23799999999999955</v>
      </c>
      <c r="W26" s="60">
        <v>6.9989999999999997</v>
      </c>
      <c r="X26" s="60">
        <v>6.9989999999999997</v>
      </c>
      <c r="Y26" s="4">
        <f t="shared" si="6"/>
        <v>0</v>
      </c>
      <c r="Z26" s="33">
        <f t="shared" si="11"/>
        <v>0</v>
      </c>
      <c r="AA26" s="51">
        <f t="shared" si="10"/>
        <v>0</v>
      </c>
      <c r="AB26" s="4"/>
      <c r="AC26" s="4"/>
      <c r="AD26" s="4"/>
      <c r="AE26" s="4">
        <v>6.0830000000000002</v>
      </c>
      <c r="AF26" s="4">
        <v>6.0830000000000002</v>
      </c>
      <c r="AG26" s="4">
        <v>6.4550000000000001</v>
      </c>
      <c r="AH26" s="4">
        <v>6.4550000000000001</v>
      </c>
      <c r="AI26" s="4">
        <v>6.9989999999999997</v>
      </c>
      <c r="AJ26" s="4">
        <v>6.9989999999999997</v>
      </c>
      <c r="AM26" s="4">
        <v>6.1429999999999998</v>
      </c>
      <c r="AN26" s="4">
        <v>6.1429999999999998</v>
      </c>
      <c r="AO26" s="4">
        <v>6.5410000000000004</v>
      </c>
      <c r="AP26" s="4">
        <v>6.5410000000000004</v>
      </c>
      <c r="AQ26" s="4">
        <v>6.9989999999999997</v>
      </c>
      <c r="AR26" s="4">
        <v>6.9989999999999997</v>
      </c>
    </row>
    <row r="27" spans="1:44">
      <c r="A27" s="56">
        <v>25</v>
      </c>
      <c r="B27" s="4"/>
      <c r="C27" s="4"/>
      <c r="D27" s="28"/>
      <c r="E27" s="4" t="s">
        <v>537</v>
      </c>
      <c r="F27" s="4">
        <v>2.0771811792050627</v>
      </c>
      <c r="G27" s="4">
        <v>1.671181179205063</v>
      </c>
      <c r="H27" s="4">
        <v>1.3580000000000001</v>
      </c>
      <c r="I27" s="4">
        <v>1.401</v>
      </c>
      <c r="J27" s="4">
        <v>1.617</v>
      </c>
      <c r="K27" s="4">
        <f t="shared" si="0"/>
        <v>0.13879601339135544</v>
      </c>
      <c r="L27" s="33">
        <f t="shared" si="1"/>
        <v>9.5152660003214415E-2</v>
      </c>
      <c r="M27" s="60">
        <v>1.343</v>
      </c>
      <c r="N27" s="60">
        <v>1.3740000000000001</v>
      </c>
      <c r="O27" s="4">
        <f t="shared" si="2"/>
        <v>1.5000000000000124E-2</v>
      </c>
      <c r="P27" s="4">
        <f t="shared" si="3"/>
        <v>1.6000000000000014E-2</v>
      </c>
      <c r="Q27" s="51">
        <f t="shared" si="8"/>
        <v>1.5500000000000069E-2</v>
      </c>
      <c r="R27" s="60">
        <v>1.385</v>
      </c>
      <c r="S27" s="60">
        <v>1.421</v>
      </c>
      <c r="T27" s="4">
        <f t="shared" si="4"/>
        <v>1.6000000000000014E-2</v>
      </c>
      <c r="U27" s="4">
        <f t="shared" si="5"/>
        <v>2.0000000000000018E-2</v>
      </c>
      <c r="V27" s="51">
        <f t="shared" si="9"/>
        <v>1.8000000000000016E-2</v>
      </c>
      <c r="W27" s="60">
        <v>1.59</v>
      </c>
      <c r="X27" s="60">
        <v>1.643</v>
      </c>
      <c r="Y27" s="4">
        <f t="shared" si="6"/>
        <v>2.6999999999999913E-2</v>
      </c>
      <c r="Z27" s="4">
        <f t="shared" si="11"/>
        <v>2.6000000000000023E-2</v>
      </c>
      <c r="AA27" s="51">
        <f t="shared" si="10"/>
        <v>2.6499999999999968E-2</v>
      </c>
      <c r="AB27" s="4"/>
      <c r="AC27" s="4"/>
      <c r="AD27" s="4"/>
      <c r="AE27" s="4">
        <v>1.343</v>
      </c>
      <c r="AF27" s="4">
        <v>1.3740000000000001</v>
      </c>
      <c r="AG27" s="4">
        <v>1.385</v>
      </c>
      <c r="AH27" s="4">
        <v>1.421</v>
      </c>
      <c r="AI27" s="4">
        <v>1.59</v>
      </c>
      <c r="AJ27" s="4">
        <v>1.643</v>
      </c>
      <c r="AM27" s="4">
        <v>1.349</v>
      </c>
      <c r="AN27" s="4">
        <v>1.3680000000000001</v>
      </c>
      <c r="AO27" s="4">
        <v>1.39</v>
      </c>
      <c r="AP27" s="4">
        <v>1.413</v>
      </c>
      <c r="AQ27" s="4">
        <v>1.6</v>
      </c>
      <c r="AR27" s="4">
        <v>1.6339999999999999</v>
      </c>
    </row>
    <row r="28" spans="1:44">
      <c r="A28" s="56">
        <v>26</v>
      </c>
      <c r="B28" s="4"/>
      <c r="C28" s="60" t="s">
        <v>278</v>
      </c>
      <c r="D28" s="28" t="s">
        <v>194</v>
      </c>
      <c r="E28" s="4">
        <v>-0.9888188207949371</v>
      </c>
      <c r="F28" s="4">
        <v>-1.0128188207949371</v>
      </c>
      <c r="G28" s="33">
        <v>-1.0688188207949372</v>
      </c>
      <c r="H28" s="4">
        <v>6.2359999999999998</v>
      </c>
      <c r="I28" s="4">
        <v>6.6929999999999996</v>
      </c>
      <c r="J28" s="33">
        <v>6.9989999999999997</v>
      </c>
      <c r="K28" s="4">
        <f t="shared" si="0"/>
        <v>0.38398220444876519</v>
      </c>
      <c r="L28" s="28">
        <f t="shared" si="1"/>
        <v>5.7805430216092718E-2</v>
      </c>
      <c r="M28" s="60">
        <v>6.0830000000000002</v>
      </c>
      <c r="N28" s="60">
        <v>6.0830000000000002</v>
      </c>
      <c r="O28" s="4">
        <f t="shared" si="2"/>
        <v>0.15299999999999958</v>
      </c>
      <c r="P28" s="4">
        <f t="shared" si="3"/>
        <v>0.15299999999999958</v>
      </c>
      <c r="Q28" s="86">
        <f t="shared" si="8"/>
        <v>0.15299999999999958</v>
      </c>
      <c r="R28" s="60">
        <v>6.4550000000000001</v>
      </c>
      <c r="S28" s="60">
        <v>6.4550000000000001</v>
      </c>
      <c r="T28" s="4">
        <f t="shared" si="4"/>
        <v>0.23799999999999955</v>
      </c>
      <c r="U28" s="4">
        <f t="shared" si="5"/>
        <v>0.23799999999999955</v>
      </c>
      <c r="V28" s="86">
        <f t="shared" si="9"/>
        <v>0.23799999999999955</v>
      </c>
      <c r="W28" s="60">
        <v>6.9989999999999997</v>
      </c>
      <c r="X28" s="60">
        <v>6.9989999999999997</v>
      </c>
      <c r="Y28" s="4">
        <f t="shared" si="6"/>
        <v>0</v>
      </c>
      <c r="Z28" s="33">
        <f t="shared" si="11"/>
        <v>0</v>
      </c>
      <c r="AA28" s="51">
        <f t="shared" si="10"/>
        <v>0</v>
      </c>
      <c r="AB28" s="4"/>
      <c r="AC28" s="4"/>
      <c r="AD28" s="4"/>
      <c r="AE28" s="4">
        <v>6.0830000000000002</v>
      </c>
      <c r="AF28" s="4">
        <v>6.0830000000000002</v>
      </c>
      <c r="AG28" s="4">
        <v>6.4550000000000001</v>
      </c>
      <c r="AH28" s="4">
        <v>6.4550000000000001</v>
      </c>
      <c r="AI28" s="4">
        <v>6.9989999999999997</v>
      </c>
      <c r="AJ28" s="4">
        <v>6.9989999999999997</v>
      </c>
      <c r="AM28" s="4">
        <v>6.1429999999999998</v>
      </c>
      <c r="AN28" s="4">
        <v>6.1429999999999998</v>
      </c>
      <c r="AO28" s="4">
        <v>6.5410000000000004</v>
      </c>
      <c r="AP28" s="4">
        <v>6.5410000000000004</v>
      </c>
      <c r="AQ28" s="4">
        <v>6.9989999999999997</v>
      </c>
      <c r="AR28" s="4">
        <v>6.9989999999999997</v>
      </c>
    </row>
    <row r="29" spans="1:44">
      <c r="A29" s="56">
        <v>27</v>
      </c>
      <c r="B29" s="4"/>
      <c r="C29" s="4"/>
      <c r="D29" s="28"/>
      <c r="E29" s="4">
        <v>6.9111811792050633</v>
      </c>
      <c r="F29" s="4">
        <v>6.3771811792050626</v>
      </c>
      <c r="G29" s="4">
        <v>5.9811811792050626</v>
      </c>
      <c r="H29" s="4">
        <v>0.435</v>
      </c>
      <c r="I29" s="4">
        <v>0.40899999999999997</v>
      </c>
      <c r="J29" s="4">
        <v>0.44800000000000001</v>
      </c>
      <c r="K29" s="4">
        <f t="shared" si="0"/>
        <v>1.9857828011475322E-2</v>
      </c>
      <c r="L29" s="28">
        <f t="shared" si="1"/>
        <v>4.6109507766583561E-2</v>
      </c>
      <c r="M29" s="60">
        <v>0.42599999999999999</v>
      </c>
      <c r="N29" s="60">
        <v>0.44400000000000001</v>
      </c>
      <c r="O29" s="4">
        <f t="shared" si="2"/>
        <v>9.000000000000008E-3</v>
      </c>
      <c r="P29" s="4">
        <f t="shared" si="3"/>
        <v>9.000000000000008E-3</v>
      </c>
      <c r="Q29" s="51">
        <f t="shared" si="8"/>
        <v>9.000000000000008E-3</v>
      </c>
      <c r="R29" s="60">
        <v>0.40100000000000002</v>
      </c>
      <c r="S29" s="60">
        <v>0.41799999999999998</v>
      </c>
      <c r="T29" s="4">
        <f t="shared" si="4"/>
        <v>7.9999999999999516E-3</v>
      </c>
      <c r="U29" s="4">
        <f t="shared" si="5"/>
        <v>9.000000000000008E-3</v>
      </c>
      <c r="V29" s="51">
        <f t="shared" si="9"/>
        <v>8.4999999999999798E-3</v>
      </c>
      <c r="W29" s="60">
        <v>0.439</v>
      </c>
      <c r="X29" s="60">
        <v>0.45700000000000002</v>
      </c>
      <c r="Y29" s="4">
        <f t="shared" si="6"/>
        <v>9.000000000000008E-3</v>
      </c>
      <c r="Z29" s="4">
        <f t="shared" si="11"/>
        <v>9.000000000000008E-3</v>
      </c>
      <c r="AA29" s="51">
        <f t="shared" si="10"/>
        <v>9.000000000000008E-3</v>
      </c>
      <c r="AB29" s="4"/>
      <c r="AC29" s="4"/>
      <c r="AD29" s="4"/>
      <c r="AE29" s="4">
        <v>0.42599999999999999</v>
      </c>
      <c r="AF29" s="4">
        <v>0.44400000000000001</v>
      </c>
      <c r="AG29" s="4">
        <v>0.40100000000000002</v>
      </c>
      <c r="AH29" s="4">
        <v>0.41799999999999998</v>
      </c>
      <c r="AI29" s="4">
        <v>0.439</v>
      </c>
      <c r="AJ29" s="4">
        <v>0.45700000000000002</v>
      </c>
      <c r="AM29" s="4">
        <v>0.43</v>
      </c>
      <c r="AN29" s="4">
        <v>0.441</v>
      </c>
      <c r="AO29" s="4">
        <v>0.40400000000000003</v>
      </c>
      <c r="AP29" s="4">
        <v>0.41499999999999998</v>
      </c>
      <c r="AQ29" s="4">
        <v>0.442</v>
      </c>
      <c r="AR29" s="4">
        <v>0.45400000000000001</v>
      </c>
    </row>
    <row r="30" spans="1:44">
      <c r="A30" s="56">
        <v>28</v>
      </c>
      <c r="B30" s="4"/>
      <c r="C30" s="4" t="s">
        <v>79</v>
      </c>
      <c r="D30" s="28" t="s">
        <v>195</v>
      </c>
      <c r="E30" s="4">
        <v>2.2601108849523168</v>
      </c>
      <c r="F30" s="4">
        <v>2.3147308849523132</v>
      </c>
      <c r="G30" s="4">
        <v>2.3285108849523137</v>
      </c>
      <c r="H30" s="4">
        <v>1.4450000000000001</v>
      </c>
      <c r="I30" s="4">
        <v>1.3280000000000001</v>
      </c>
      <c r="J30" s="4">
        <v>1.31</v>
      </c>
      <c r="K30" s="4">
        <f t="shared" si="0"/>
        <v>7.3300750337223705E-2</v>
      </c>
      <c r="L30" s="28">
        <f t="shared" si="1"/>
        <v>5.3858009064822708E-2</v>
      </c>
      <c r="M30" s="4">
        <v>1.4330000000000001</v>
      </c>
      <c r="N30" s="4">
        <v>1.4330000000000001</v>
      </c>
      <c r="O30" s="4">
        <f t="shared" si="2"/>
        <v>1.2000000000000011E-2</v>
      </c>
      <c r="P30" s="4">
        <f t="shared" si="3"/>
        <v>1.2000000000000011E-2</v>
      </c>
      <c r="Q30" s="51">
        <f t="shared" si="8"/>
        <v>1.2000000000000011E-2</v>
      </c>
      <c r="R30" s="4">
        <v>1.319</v>
      </c>
      <c r="S30" s="4">
        <v>1.319</v>
      </c>
      <c r="T30" s="4">
        <f t="shared" si="4"/>
        <v>9.000000000000119E-3</v>
      </c>
      <c r="U30" s="4">
        <f t="shared" si="5"/>
        <v>9.000000000000119E-3</v>
      </c>
      <c r="V30" s="51">
        <f t="shared" si="9"/>
        <v>9.000000000000119E-3</v>
      </c>
      <c r="W30" s="4">
        <v>1.3</v>
      </c>
      <c r="X30" s="4">
        <v>1.3</v>
      </c>
      <c r="Y30" s="4">
        <f t="shared" si="6"/>
        <v>1.0000000000000009E-2</v>
      </c>
      <c r="Z30" s="4">
        <f t="shared" si="11"/>
        <v>1.0000000000000009E-2</v>
      </c>
      <c r="AA30" s="51">
        <f t="shared" si="10"/>
        <v>1.0000000000000009E-2</v>
      </c>
      <c r="AB30" s="4"/>
      <c r="AC30" s="4"/>
      <c r="AD30" s="4"/>
      <c r="AE30" s="4">
        <v>1.425</v>
      </c>
      <c r="AF30" s="4">
        <v>1.425</v>
      </c>
      <c r="AG30" s="4">
        <v>1.3129999999999999</v>
      </c>
      <c r="AH30" s="4">
        <v>1.3129999999999999</v>
      </c>
      <c r="AI30" s="4">
        <v>1.294</v>
      </c>
      <c r="AJ30" s="4">
        <v>1.294</v>
      </c>
      <c r="AM30" s="4">
        <v>1.4330000000000001</v>
      </c>
      <c r="AN30" s="4">
        <v>1.4330000000000001</v>
      </c>
      <c r="AO30" s="4">
        <v>1.319</v>
      </c>
      <c r="AP30" s="4">
        <v>1.319</v>
      </c>
      <c r="AQ30" s="4">
        <v>1.3</v>
      </c>
      <c r="AR30" s="4">
        <v>1.3</v>
      </c>
    </row>
    <row r="31" spans="1:44">
      <c r="A31" s="56">
        <v>29</v>
      </c>
      <c r="B31" s="4"/>
      <c r="C31" s="4"/>
      <c r="D31" s="28"/>
      <c r="E31" s="4">
        <v>9.3051108849523203</v>
      </c>
      <c r="F31" s="4">
        <v>8.4817308849523112</v>
      </c>
      <c r="G31" s="4">
        <v>8.3690108849523153</v>
      </c>
      <c r="H31" s="4">
        <v>0.14199999999999999</v>
      </c>
      <c r="I31" s="4">
        <v>0.15</v>
      </c>
      <c r="J31" s="4">
        <v>0.13800000000000001</v>
      </c>
      <c r="K31" s="4">
        <f t="shared" si="0"/>
        <v>6.1101009266077803E-3</v>
      </c>
      <c r="L31" s="28">
        <f t="shared" si="1"/>
        <v>4.2628611115868235E-2</v>
      </c>
      <c r="M31" s="4">
        <v>0.14099999999999999</v>
      </c>
      <c r="N31" s="4">
        <v>0.14299999999999999</v>
      </c>
      <c r="O31" s="4">
        <f t="shared" si="2"/>
        <v>1.0000000000000009E-3</v>
      </c>
      <c r="P31" s="4">
        <f t="shared" si="3"/>
        <v>1.0000000000000009E-3</v>
      </c>
      <c r="Q31" s="51">
        <f t="shared" si="8"/>
        <v>1.0000000000000009E-3</v>
      </c>
      <c r="R31" s="4">
        <v>0.14899999999999999</v>
      </c>
      <c r="S31" s="4">
        <v>0.152</v>
      </c>
      <c r="T31" s="4">
        <f t="shared" si="4"/>
        <v>1.0000000000000009E-3</v>
      </c>
      <c r="U31" s="4">
        <f t="shared" si="5"/>
        <v>2.0000000000000018E-3</v>
      </c>
      <c r="V31" s="51">
        <f t="shared" si="9"/>
        <v>1.5000000000000013E-3</v>
      </c>
      <c r="W31" s="4">
        <v>0.13600000000000001</v>
      </c>
      <c r="X31" s="4">
        <v>0.13900000000000001</v>
      </c>
      <c r="Y31" s="4">
        <f t="shared" si="6"/>
        <v>2.0000000000000018E-3</v>
      </c>
      <c r="Z31" s="4">
        <f t="shared" si="11"/>
        <v>1.0000000000000009E-3</v>
      </c>
      <c r="AA31" s="51">
        <f t="shared" si="10"/>
        <v>1.5000000000000013E-3</v>
      </c>
      <c r="AB31" s="4"/>
      <c r="AC31" s="4"/>
      <c r="AD31" s="4"/>
      <c r="AE31" s="4">
        <v>0.14000000000000001</v>
      </c>
      <c r="AF31" s="4">
        <v>0.14299999999999999</v>
      </c>
      <c r="AG31" s="4">
        <v>0.14899999999999999</v>
      </c>
      <c r="AH31" s="4">
        <v>0.152</v>
      </c>
      <c r="AI31" s="4">
        <v>0.13600000000000001</v>
      </c>
      <c r="AJ31" s="4">
        <v>0.13900000000000001</v>
      </c>
      <c r="AM31" s="4">
        <v>0.14099999999999999</v>
      </c>
      <c r="AN31" s="4">
        <v>0.14299999999999999</v>
      </c>
      <c r="AO31" s="4">
        <v>0.14899999999999999</v>
      </c>
      <c r="AP31" s="4">
        <v>0.152</v>
      </c>
      <c r="AQ31" s="4">
        <v>0.13600000000000001</v>
      </c>
      <c r="AR31" s="4">
        <v>0.13900000000000001</v>
      </c>
    </row>
    <row r="32" spans="1:44">
      <c r="A32" s="56">
        <v>30</v>
      </c>
      <c r="B32" s="4"/>
      <c r="C32" s="4" t="s">
        <v>6</v>
      </c>
      <c r="D32" s="28" t="s">
        <v>196</v>
      </c>
      <c r="E32" s="4">
        <v>-0.24492601373353207</v>
      </c>
      <c r="F32" s="4">
        <v>-0.17520329127617362</v>
      </c>
      <c r="G32" s="4">
        <v>-0.12886492601524147</v>
      </c>
      <c r="H32" s="4">
        <v>4.2060000000000004</v>
      </c>
      <c r="I32" s="4">
        <v>4.1669999999999998</v>
      </c>
      <c r="J32" s="4">
        <v>4.2229999999999999</v>
      </c>
      <c r="K32" s="4">
        <f t="shared" si="0"/>
        <v>2.8711205710198567E-2</v>
      </c>
      <c r="L32" s="28">
        <f t="shared" si="1"/>
        <v>6.8381722078910525E-3</v>
      </c>
      <c r="M32" s="4">
        <v>4.1369999999999996</v>
      </c>
      <c r="N32" s="4">
        <v>4.1369999999999996</v>
      </c>
      <c r="O32" s="4">
        <f t="shared" si="2"/>
        <v>6.9000000000000838E-2</v>
      </c>
      <c r="P32" s="4">
        <f t="shared" si="3"/>
        <v>6.9000000000000838E-2</v>
      </c>
      <c r="Q32" s="51">
        <f t="shared" si="8"/>
        <v>6.9000000000000838E-2</v>
      </c>
      <c r="R32" s="4">
        <v>4.0979999999999999</v>
      </c>
      <c r="S32" s="4">
        <v>4.0979999999999999</v>
      </c>
      <c r="T32" s="4">
        <f t="shared" si="4"/>
        <v>6.899999999999995E-2</v>
      </c>
      <c r="U32" s="4">
        <f t="shared" si="5"/>
        <v>6.899999999999995E-2</v>
      </c>
      <c r="V32" s="51">
        <f t="shared" si="9"/>
        <v>6.899999999999995E-2</v>
      </c>
      <c r="W32" s="4">
        <v>4.1429999999999998</v>
      </c>
      <c r="X32" s="4">
        <v>4.1429999999999998</v>
      </c>
      <c r="Y32" s="4">
        <f t="shared" si="6"/>
        <v>8.0000000000000071E-2</v>
      </c>
      <c r="Z32" s="4">
        <f t="shared" si="11"/>
        <v>8.0000000000000071E-2</v>
      </c>
      <c r="AA32" s="51">
        <f t="shared" si="10"/>
        <v>8.0000000000000071E-2</v>
      </c>
      <c r="AB32" s="4"/>
      <c r="AC32" s="4"/>
      <c r="AD32" s="4"/>
      <c r="AE32" s="4">
        <v>4.093</v>
      </c>
      <c r="AF32" s="4">
        <v>4.093</v>
      </c>
      <c r="AG32" s="4">
        <v>4.0540000000000003</v>
      </c>
      <c r="AH32" s="4">
        <v>4.0540000000000003</v>
      </c>
      <c r="AI32" s="4">
        <v>4.0919999999999996</v>
      </c>
      <c r="AJ32" s="4">
        <v>4.0919999999999996</v>
      </c>
      <c r="AM32" s="4">
        <v>4.1369999999999996</v>
      </c>
      <c r="AN32" s="4">
        <v>4.1369999999999996</v>
      </c>
      <c r="AO32" s="4">
        <v>4.0979999999999999</v>
      </c>
      <c r="AP32" s="4">
        <v>4.0979999999999999</v>
      </c>
      <c r="AQ32" s="4">
        <v>4.1429999999999998</v>
      </c>
      <c r="AR32" s="4">
        <v>4.1429999999999998</v>
      </c>
    </row>
    <row r="33" spans="1:44">
      <c r="A33" s="56">
        <v>31</v>
      </c>
      <c r="B33" s="4"/>
      <c r="C33" s="4"/>
      <c r="D33" s="28"/>
      <c r="E33" s="4">
        <v>2.0075739862664594</v>
      </c>
      <c r="F33" s="4">
        <v>1.9667967087238249</v>
      </c>
      <c r="G33" s="4">
        <v>1.9211350739847699</v>
      </c>
      <c r="H33" s="4">
        <v>1.5549999999999999</v>
      </c>
      <c r="I33" s="4">
        <v>1.456</v>
      </c>
      <c r="J33" s="4">
        <v>1.4590000000000001</v>
      </c>
      <c r="K33" s="4">
        <f t="shared" si="0"/>
        <v>5.6311632901204306E-2</v>
      </c>
      <c r="L33" s="28">
        <f t="shared" si="1"/>
        <v>3.7793042215573357E-2</v>
      </c>
      <c r="M33" s="4">
        <v>1.5449999999999999</v>
      </c>
      <c r="N33" s="4">
        <v>1.5649999999999999</v>
      </c>
      <c r="O33" s="4">
        <f t="shared" si="2"/>
        <v>1.0000000000000009E-2</v>
      </c>
      <c r="P33" s="4">
        <f t="shared" si="3"/>
        <v>1.0000000000000009E-2</v>
      </c>
      <c r="Q33" s="51">
        <f t="shared" si="8"/>
        <v>1.0000000000000009E-2</v>
      </c>
      <c r="R33" s="4">
        <v>1.4430000000000001</v>
      </c>
      <c r="S33" s="4">
        <v>1.47</v>
      </c>
      <c r="T33" s="4">
        <f t="shared" si="4"/>
        <v>1.2999999999999901E-2</v>
      </c>
      <c r="U33" s="4">
        <f t="shared" si="5"/>
        <v>1.4000000000000012E-2</v>
      </c>
      <c r="V33" s="51">
        <f t="shared" si="9"/>
        <v>1.3499999999999956E-2</v>
      </c>
      <c r="W33" s="4">
        <v>1.446</v>
      </c>
      <c r="X33" s="4">
        <v>1.4730000000000001</v>
      </c>
      <c r="Y33" s="4">
        <f t="shared" si="6"/>
        <v>1.3000000000000123E-2</v>
      </c>
      <c r="Z33" s="4">
        <f t="shared" si="11"/>
        <v>1.4000000000000012E-2</v>
      </c>
      <c r="AA33" s="51">
        <f t="shared" si="10"/>
        <v>1.3500000000000068E-2</v>
      </c>
      <c r="AB33" s="4"/>
      <c r="AC33" s="4"/>
      <c r="AD33" s="4"/>
      <c r="AE33" s="4">
        <v>1.5429999999999999</v>
      </c>
      <c r="AF33" s="4">
        <v>1.5669999999999999</v>
      </c>
      <c r="AG33" s="4">
        <v>1.4410000000000001</v>
      </c>
      <c r="AH33" s="4">
        <v>1.4730000000000001</v>
      </c>
      <c r="AI33" s="4">
        <v>1.444</v>
      </c>
      <c r="AJ33" s="4">
        <v>1.476</v>
      </c>
      <c r="AM33" s="4">
        <v>1.5449999999999999</v>
      </c>
      <c r="AN33" s="4">
        <v>1.5649999999999999</v>
      </c>
      <c r="AO33" s="4">
        <v>1.4430000000000001</v>
      </c>
      <c r="AP33" s="4">
        <v>1.47</v>
      </c>
      <c r="AQ33" s="4">
        <v>1.446</v>
      </c>
      <c r="AR33" s="4">
        <v>1.4730000000000001</v>
      </c>
    </row>
    <row r="34" spans="1:44">
      <c r="A34" s="56">
        <v>32</v>
      </c>
      <c r="B34" s="4"/>
      <c r="C34" s="4" t="s">
        <v>7</v>
      </c>
      <c r="D34" s="28" t="s">
        <v>193</v>
      </c>
      <c r="E34" s="4">
        <v>2.0866108849523162</v>
      </c>
      <c r="F34" s="4">
        <v>2.1090308849523129</v>
      </c>
      <c r="G34" s="4">
        <v>2.0966108849523142</v>
      </c>
      <c r="H34" s="4">
        <v>1.5189999999999999</v>
      </c>
      <c r="I34" s="4">
        <v>1.389</v>
      </c>
      <c r="J34" s="4">
        <v>1.38</v>
      </c>
      <c r="K34" s="4">
        <f t="shared" ref="K34:K55" si="12">STDEV(H34,I34,J34)</f>
        <v>7.7783888648828362E-2</v>
      </c>
      <c r="L34" s="28">
        <f t="shared" ref="L34:L55" si="13">K34/(AVERAGE(H34,I34,J34))</f>
        <v>5.4419698215131783E-2</v>
      </c>
      <c r="M34" s="4">
        <v>1.506</v>
      </c>
      <c r="N34" s="4">
        <v>1.506</v>
      </c>
      <c r="O34" s="4">
        <f t="shared" ref="O34:O55" si="14">ABS(M34-H34)</f>
        <v>1.2999999999999901E-2</v>
      </c>
      <c r="P34" s="4">
        <f t="shared" ref="P34:P55" si="15">ABS(N34-H34)</f>
        <v>1.2999999999999901E-2</v>
      </c>
      <c r="Q34" s="51">
        <f t="shared" si="8"/>
        <v>1.2999999999999901E-2</v>
      </c>
      <c r="R34" s="4">
        <v>1.379</v>
      </c>
      <c r="S34" s="4">
        <v>1.379</v>
      </c>
      <c r="T34" s="4">
        <f t="shared" ref="T34:T55" si="16">ABS(R34-I34)</f>
        <v>1.0000000000000009E-2</v>
      </c>
      <c r="U34" s="4">
        <f t="shared" ref="U34:U55" si="17">ABS(S34-I34)</f>
        <v>1.0000000000000009E-2</v>
      </c>
      <c r="V34" s="51">
        <f t="shared" si="9"/>
        <v>1.0000000000000009E-2</v>
      </c>
      <c r="W34" s="4">
        <v>1.37</v>
      </c>
      <c r="X34" s="4">
        <v>1.37</v>
      </c>
      <c r="Y34" s="4">
        <f t="shared" ref="Y34:Y65" si="18">ABS(W34-J34)</f>
        <v>9.9999999999997868E-3</v>
      </c>
      <c r="Z34" s="4">
        <f t="shared" si="11"/>
        <v>9.9999999999997868E-3</v>
      </c>
      <c r="AA34" s="51">
        <f t="shared" si="10"/>
        <v>9.9999999999997868E-3</v>
      </c>
      <c r="AB34" s="4"/>
      <c r="AC34" s="4"/>
      <c r="AD34" s="4"/>
      <c r="AE34" s="4">
        <v>1.4970000000000001</v>
      </c>
      <c r="AF34" s="4">
        <v>1.4970000000000001</v>
      </c>
      <c r="AG34" s="4">
        <v>1.373</v>
      </c>
      <c r="AH34" s="4">
        <v>1.373</v>
      </c>
      <c r="AI34" s="4">
        <v>1.3640000000000001</v>
      </c>
      <c r="AJ34" s="4">
        <v>1.3640000000000001</v>
      </c>
      <c r="AM34" s="4">
        <v>1.506</v>
      </c>
      <c r="AN34" s="4">
        <v>1.506</v>
      </c>
      <c r="AO34" s="4">
        <v>1.379</v>
      </c>
      <c r="AP34" s="4">
        <v>1.379</v>
      </c>
      <c r="AQ34" s="4">
        <v>1.37</v>
      </c>
      <c r="AR34" s="4">
        <v>1.37</v>
      </c>
    </row>
    <row r="35" spans="1:44">
      <c r="A35" s="56">
        <v>33</v>
      </c>
      <c r="B35" s="4"/>
      <c r="C35" s="4"/>
      <c r="D35" s="28"/>
      <c r="E35" s="4">
        <v>7.5706108849523144</v>
      </c>
      <c r="F35" s="4">
        <v>7.0090308849523115</v>
      </c>
      <c r="G35" s="4">
        <v>6.8801108849523143</v>
      </c>
      <c r="H35" s="4">
        <v>0.314</v>
      </c>
      <c r="I35" s="4">
        <v>0.29799999999999999</v>
      </c>
      <c r="J35" s="4">
        <v>0.27800000000000002</v>
      </c>
      <c r="K35" s="4">
        <f t="shared" si="12"/>
        <v>1.8036999011291563E-2</v>
      </c>
      <c r="L35" s="28">
        <f t="shared" si="13"/>
        <v>6.0798873071769309E-2</v>
      </c>
      <c r="M35" s="4">
        <v>0.309</v>
      </c>
      <c r="N35" s="4">
        <v>0.318</v>
      </c>
      <c r="O35" s="4">
        <f t="shared" si="14"/>
        <v>5.0000000000000044E-3</v>
      </c>
      <c r="P35" s="4">
        <f t="shared" si="15"/>
        <v>4.0000000000000036E-3</v>
      </c>
      <c r="Q35" s="51">
        <f t="shared" si="8"/>
        <v>4.500000000000004E-3</v>
      </c>
      <c r="R35" s="4">
        <v>0.29399999999999998</v>
      </c>
      <c r="S35" s="4">
        <v>0.30199999999999999</v>
      </c>
      <c r="T35" s="4">
        <f t="shared" si="16"/>
        <v>4.0000000000000036E-3</v>
      </c>
      <c r="U35" s="4">
        <f t="shared" si="17"/>
        <v>4.0000000000000036E-3</v>
      </c>
      <c r="V35" s="51">
        <f t="shared" si="9"/>
        <v>4.0000000000000036E-3</v>
      </c>
      <c r="W35" s="4">
        <v>0.27300000000000002</v>
      </c>
      <c r="X35" s="4">
        <v>0.28199999999999997</v>
      </c>
      <c r="Y35" s="4">
        <f t="shared" si="18"/>
        <v>5.0000000000000044E-3</v>
      </c>
      <c r="Z35" s="4">
        <f t="shared" si="11"/>
        <v>3.999999999999948E-3</v>
      </c>
      <c r="AA35" s="51">
        <f t="shared" si="10"/>
        <v>4.4999999999999762E-3</v>
      </c>
      <c r="AB35" s="4"/>
      <c r="AC35" s="4"/>
      <c r="AD35" s="4"/>
      <c r="AE35" s="4">
        <v>0.309</v>
      </c>
      <c r="AF35" s="4">
        <v>0.31900000000000001</v>
      </c>
      <c r="AG35" s="4">
        <v>0.29399999999999998</v>
      </c>
      <c r="AH35" s="4">
        <v>0.30299999999999999</v>
      </c>
      <c r="AI35" s="4">
        <v>0.27200000000000002</v>
      </c>
      <c r="AJ35" s="4">
        <v>0.28299999999999997</v>
      </c>
      <c r="AM35" s="4">
        <v>0.309</v>
      </c>
      <c r="AN35" s="4">
        <v>0.318</v>
      </c>
      <c r="AO35" s="4">
        <v>0.29399999999999998</v>
      </c>
      <c r="AP35" s="4">
        <v>0.30199999999999999</v>
      </c>
      <c r="AQ35" s="4">
        <v>0.27300000000000002</v>
      </c>
      <c r="AR35" s="4">
        <v>0.28199999999999997</v>
      </c>
    </row>
    <row r="36" spans="1:44">
      <c r="A36" s="56">
        <v>34</v>
      </c>
      <c r="B36" s="4"/>
      <c r="C36" s="33" t="s">
        <v>225</v>
      </c>
      <c r="D36" s="28" t="s">
        <v>198</v>
      </c>
      <c r="E36" s="4">
        <v>1.6306108849523158</v>
      </c>
      <c r="F36" s="4">
        <v>1.4605308849523144</v>
      </c>
      <c r="G36" s="4">
        <v>1.4164108849523158</v>
      </c>
      <c r="H36" s="4">
        <v>1.7350000000000001</v>
      </c>
      <c r="I36" s="4">
        <v>1.7649999999999999</v>
      </c>
      <c r="J36" s="4">
        <v>1.7749999999999999</v>
      </c>
      <c r="K36" s="4">
        <f t="shared" si="12"/>
        <v>2.0816659994661223E-2</v>
      </c>
      <c r="L36" s="28">
        <f t="shared" si="13"/>
        <v>1.1838858764736239E-2</v>
      </c>
      <c r="M36" s="4">
        <v>1.72</v>
      </c>
      <c r="N36" s="4">
        <v>1.72</v>
      </c>
      <c r="O36" s="4">
        <f t="shared" si="14"/>
        <v>1.5000000000000124E-2</v>
      </c>
      <c r="P36" s="4">
        <f t="shared" si="15"/>
        <v>1.5000000000000124E-2</v>
      </c>
      <c r="Q36" s="51">
        <f t="shared" si="8"/>
        <v>1.5000000000000124E-2</v>
      </c>
      <c r="R36" s="4">
        <v>1.7450000000000001</v>
      </c>
      <c r="S36" s="4">
        <v>1.7450000000000001</v>
      </c>
      <c r="T36" s="4">
        <f t="shared" si="16"/>
        <v>1.9999999999999796E-2</v>
      </c>
      <c r="U36" s="4">
        <f t="shared" si="17"/>
        <v>1.9999999999999796E-2</v>
      </c>
      <c r="V36" s="51">
        <f t="shared" si="9"/>
        <v>1.9999999999999796E-2</v>
      </c>
      <c r="W36" s="4">
        <v>1.754</v>
      </c>
      <c r="X36" s="4">
        <v>1.754</v>
      </c>
      <c r="Y36" s="4">
        <f t="shared" si="18"/>
        <v>2.0999999999999908E-2</v>
      </c>
      <c r="Z36" s="4">
        <f t="shared" si="11"/>
        <v>2.0999999999999908E-2</v>
      </c>
      <c r="AA36" s="51">
        <f t="shared" si="10"/>
        <v>2.0999999999999908E-2</v>
      </c>
      <c r="AB36" s="4"/>
      <c r="AC36" s="4"/>
      <c r="AD36" s="4"/>
      <c r="AE36" s="4">
        <v>1.7090000000000001</v>
      </c>
      <c r="AF36" s="4">
        <v>1.7090000000000001</v>
      </c>
      <c r="AG36" s="4">
        <v>1.732</v>
      </c>
      <c r="AH36" s="4">
        <v>1.732</v>
      </c>
      <c r="AI36" s="4">
        <v>1.7410000000000001</v>
      </c>
      <c r="AJ36" s="4">
        <v>1.7410000000000001</v>
      </c>
      <c r="AM36" s="4">
        <v>1.72</v>
      </c>
      <c r="AN36" s="4">
        <v>1.72</v>
      </c>
      <c r="AO36" s="4">
        <v>1.7450000000000001</v>
      </c>
      <c r="AP36" s="4">
        <v>1.7450000000000001</v>
      </c>
      <c r="AQ36" s="4">
        <v>1.754</v>
      </c>
      <c r="AR36" s="4">
        <v>1.754</v>
      </c>
    </row>
    <row r="37" spans="1:44">
      <c r="A37" s="56">
        <v>35</v>
      </c>
      <c r="B37" s="4"/>
      <c r="C37" s="4"/>
      <c r="D37" s="28"/>
      <c r="E37" s="4">
        <v>9.1761108849523154</v>
      </c>
      <c r="F37" s="4">
        <v>8.325030884952314</v>
      </c>
      <c r="G37" s="4">
        <v>7.9189108849523162</v>
      </c>
      <c r="H37" s="4">
        <v>0.14799999999999999</v>
      </c>
      <c r="I37" s="4">
        <v>0.159</v>
      </c>
      <c r="J37" s="4">
        <v>0.16200000000000001</v>
      </c>
      <c r="K37" s="4">
        <f t="shared" si="12"/>
        <v>7.3711147958319999E-3</v>
      </c>
      <c r="L37" s="33">
        <f t="shared" si="13"/>
        <v>4.7149988033040512E-2</v>
      </c>
      <c r="M37" s="4">
        <v>0.14599999999999999</v>
      </c>
      <c r="N37" s="4">
        <v>0.14899999999999999</v>
      </c>
      <c r="O37" s="4">
        <f t="shared" si="14"/>
        <v>2.0000000000000018E-3</v>
      </c>
      <c r="P37" s="4">
        <f t="shared" si="15"/>
        <v>1.0000000000000009E-3</v>
      </c>
      <c r="Q37" s="51">
        <f t="shared" si="8"/>
        <v>1.5000000000000013E-3</v>
      </c>
      <c r="R37" s="4">
        <v>0.157</v>
      </c>
      <c r="S37" s="4">
        <v>0.16</v>
      </c>
      <c r="T37" s="4">
        <f t="shared" si="16"/>
        <v>2.0000000000000018E-3</v>
      </c>
      <c r="U37" s="4">
        <f t="shared" si="17"/>
        <v>1.0000000000000009E-3</v>
      </c>
      <c r="V37" s="51">
        <f t="shared" si="9"/>
        <v>1.5000000000000013E-3</v>
      </c>
      <c r="W37" s="4">
        <v>0.16</v>
      </c>
      <c r="X37" s="4">
        <v>0.16400000000000001</v>
      </c>
      <c r="Y37" s="4">
        <f t="shared" si="18"/>
        <v>2.0000000000000018E-3</v>
      </c>
      <c r="Z37" s="4">
        <f t="shared" si="11"/>
        <v>2.0000000000000018E-3</v>
      </c>
      <c r="AA37" s="51">
        <f t="shared" si="10"/>
        <v>2.0000000000000018E-3</v>
      </c>
      <c r="AB37" s="4"/>
      <c r="AC37" s="4"/>
      <c r="AD37" s="4"/>
      <c r="AE37" s="4">
        <v>0.14599999999999999</v>
      </c>
      <c r="AF37" s="4">
        <v>0.15</v>
      </c>
      <c r="AG37" s="4">
        <v>0.156</v>
      </c>
      <c r="AH37" s="4">
        <v>0.161</v>
      </c>
      <c r="AI37" s="4">
        <v>0.16</v>
      </c>
      <c r="AJ37" s="4">
        <v>0.16400000000000001</v>
      </c>
      <c r="AM37" s="4">
        <v>0.14599999999999999</v>
      </c>
      <c r="AN37" s="4">
        <v>0.14899999999999999</v>
      </c>
      <c r="AO37" s="4">
        <v>0.157</v>
      </c>
      <c r="AP37" s="4">
        <v>0.16</v>
      </c>
      <c r="AQ37" s="4">
        <v>0.16</v>
      </c>
      <c r="AR37" s="4">
        <v>0.16400000000000001</v>
      </c>
    </row>
    <row r="38" spans="1:44">
      <c r="A38" s="56">
        <v>36</v>
      </c>
      <c r="B38" s="4"/>
      <c r="C38" s="4" t="s">
        <v>8</v>
      </c>
      <c r="D38" s="28" t="s">
        <v>193</v>
      </c>
      <c r="E38" s="4">
        <v>1.0091108849523147</v>
      </c>
      <c r="F38" s="4">
        <v>1.0473308849523146</v>
      </c>
      <c r="G38" s="4">
        <v>1.0568108849523155</v>
      </c>
      <c r="H38" s="4">
        <v>2.1419999999999999</v>
      </c>
      <c r="I38" s="4">
        <v>2.044</v>
      </c>
      <c r="J38" s="4">
        <v>2.0099999999999998</v>
      </c>
      <c r="K38" s="4">
        <f t="shared" si="12"/>
        <v>6.8537094579018576E-2</v>
      </c>
      <c r="L38" s="28">
        <f t="shared" si="13"/>
        <v>3.3184519647684915E-2</v>
      </c>
      <c r="M38" s="4">
        <v>2.1080000000000001</v>
      </c>
      <c r="N38" s="4">
        <v>2.1080000000000001</v>
      </c>
      <c r="O38" s="4">
        <f t="shared" si="14"/>
        <v>3.3999999999999808E-2</v>
      </c>
      <c r="P38" s="4">
        <f t="shared" si="15"/>
        <v>3.3999999999999808E-2</v>
      </c>
      <c r="Q38" s="51">
        <f t="shared" si="8"/>
        <v>3.3999999999999808E-2</v>
      </c>
      <c r="R38" s="4">
        <v>2.0169999999999999</v>
      </c>
      <c r="S38" s="4">
        <v>2.0169999999999999</v>
      </c>
      <c r="T38" s="4">
        <f t="shared" si="16"/>
        <v>2.7000000000000135E-2</v>
      </c>
      <c r="U38" s="4">
        <f t="shared" si="17"/>
        <v>2.7000000000000135E-2</v>
      </c>
      <c r="V38" s="51">
        <f t="shared" si="9"/>
        <v>2.7000000000000135E-2</v>
      </c>
      <c r="W38" s="4">
        <v>1.988</v>
      </c>
      <c r="X38" s="4">
        <v>1.988</v>
      </c>
      <c r="Y38" s="4">
        <f t="shared" si="18"/>
        <v>2.1999999999999797E-2</v>
      </c>
      <c r="Z38" s="4">
        <f t="shared" si="11"/>
        <v>2.1999999999999797E-2</v>
      </c>
      <c r="AA38" s="51">
        <f t="shared" si="10"/>
        <v>2.1999999999999797E-2</v>
      </c>
      <c r="AB38" s="4"/>
      <c r="AC38" s="4"/>
      <c r="AD38" s="4"/>
      <c r="AE38" s="4">
        <v>2.0870000000000002</v>
      </c>
      <c r="AF38" s="4">
        <v>2.0870000000000002</v>
      </c>
      <c r="AG38" s="4">
        <v>2.0019999999999998</v>
      </c>
      <c r="AH38" s="4">
        <v>2.0019999999999998</v>
      </c>
      <c r="AI38" s="4">
        <v>1.9750000000000001</v>
      </c>
      <c r="AJ38" s="4">
        <v>1.9750000000000001</v>
      </c>
      <c r="AM38" s="4">
        <v>2.1080000000000001</v>
      </c>
      <c r="AN38" s="4">
        <v>2.1080000000000001</v>
      </c>
      <c r="AO38" s="4">
        <v>2.0169999999999999</v>
      </c>
      <c r="AP38" s="4">
        <v>2.0169999999999999</v>
      </c>
      <c r="AQ38" s="4">
        <v>1.988</v>
      </c>
      <c r="AR38" s="4">
        <v>1.988</v>
      </c>
    </row>
    <row r="39" spans="1:44">
      <c r="A39" s="56">
        <v>37</v>
      </c>
      <c r="B39" s="4"/>
      <c r="C39" s="4"/>
      <c r="D39" s="28"/>
      <c r="E39" s="4">
        <v>5.8891108849523146</v>
      </c>
      <c r="F39" s="4">
        <v>5.2163308849523151</v>
      </c>
      <c r="G39" s="4">
        <v>5.0463108849523142</v>
      </c>
      <c r="H39" s="4">
        <v>0.61399999999999999</v>
      </c>
      <c r="I39" s="4">
        <v>0.61799999999999999</v>
      </c>
      <c r="J39" s="4">
        <v>0.622</v>
      </c>
      <c r="K39" s="4">
        <f t="shared" si="12"/>
        <v>4.0000000000000036E-3</v>
      </c>
      <c r="L39" s="28">
        <f t="shared" si="13"/>
        <v>6.4724919093851188E-3</v>
      </c>
      <c r="M39" s="4">
        <v>0.61</v>
      </c>
      <c r="N39" s="4">
        <v>0.61799999999999999</v>
      </c>
      <c r="O39" s="4">
        <f t="shared" si="14"/>
        <v>4.0000000000000036E-3</v>
      </c>
      <c r="P39" s="4">
        <f t="shared" si="15"/>
        <v>4.0000000000000036E-3</v>
      </c>
      <c r="Q39" s="51">
        <f t="shared" si="8"/>
        <v>4.0000000000000036E-3</v>
      </c>
      <c r="R39" s="4">
        <v>0.61299999999999999</v>
      </c>
      <c r="S39" s="4">
        <v>0.622</v>
      </c>
      <c r="T39" s="4">
        <f t="shared" si="16"/>
        <v>5.0000000000000044E-3</v>
      </c>
      <c r="U39" s="4">
        <f t="shared" si="17"/>
        <v>4.0000000000000036E-3</v>
      </c>
      <c r="V39" s="51">
        <f t="shared" si="9"/>
        <v>4.500000000000004E-3</v>
      </c>
      <c r="W39" s="4">
        <v>0.61799999999999999</v>
      </c>
      <c r="X39" s="4">
        <v>0.627</v>
      </c>
      <c r="Y39" s="4">
        <f t="shared" si="18"/>
        <v>4.0000000000000036E-3</v>
      </c>
      <c r="Z39" s="4">
        <f t="shared" si="11"/>
        <v>5.0000000000000044E-3</v>
      </c>
      <c r="AA39" s="51">
        <f t="shared" si="10"/>
        <v>4.500000000000004E-3</v>
      </c>
      <c r="AB39" s="4"/>
      <c r="AC39" s="4"/>
      <c r="AD39" s="4"/>
      <c r="AE39" s="4">
        <v>0.61</v>
      </c>
      <c r="AF39" s="4">
        <v>0.61899999999999999</v>
      </c>
      <c r="AG39" s="4">
        <v>0.61299999999999999</v>
      </c>
      <c r="AH39" s="4">
        <v>0.622</v>
      </c>
      <c r="AI39" s="4">
        <v>0.61699999999999999</v>
      </c>
      <c r="AJ39" s="4">
        <v>0.628</v>
      </c>
      <c r="AM39" s="4">
        <v>0.61</v>
      </c>
      <c r="AN39" s="4">
        <v>0.61799999999999999</v>
      </c>
      <c r="AO39" s="4">
        <v>0.61299999999999999</v>
      </c>
      <c r="AP39" s="4">
        <v>0.622</v>
      </c>
      <c r="AQ39" s="4">
        <v>0.61799999999999999</v>
      </c>
      <c r="AR39" s="4">
        <v>0.627</v>
      </c>
    </row>
    <row r="40" spans="1:44">
      <c r="A40" s="56">
        <v>38</v>
      </c>
      <c r="B40" s="4"/>
      <c r="C40" s="60" t="s">
        <v>9</v>
      </c>
      <c r="D40" s="28" t="s">
        <v>175</v>
      </c>
      <c r="E40" s="4">
        <v>1.4249893982751916</v>
      </c>
      <c r="F40" s="4">
        <v>1.4006759416277692</v>
      </c>
      <c r="G40" s="4">
        <v>1.3970183319189573</v>
      </c>
      <c r="H40" s="4">
        <v>1.85</v>
      </c>
      <c r="I40" s="4">
        <v>1.806</v>
      </c>
      <c r="J40" s="4">
        <v>1.788</v>
      </c>
      <c r="K40" s="4">
        <f t="shared" si="12"/>
        <v>3.1895663237081859E-2</v>
      </c>
      <c r="L40" s="28">
        <f t="shared" si="13"/>
        <v>1.7576596199714471E-2</v>
      </c>
      <c r="M40" s="60">
        <v>1.82</v>
      </c>
      <c r="N40" s="60">
        <v>1.82</v>
      </c>
      <c r="O40" s="4">
        <f t="shared" si="14"/>
        <v>3.0000000000000027E-2</v>
      </c>
      <c r="P40" s="4">
        <f t="shared" si="15"/>
        <v>3.0000000000000027E-2</v>
      </c>
      <c r="Q40" s="51">
        <f t="shared" si="8"/>
        <v>3.0000000000000027E-2</v>
      </c>
      <c r="R40" s="60">
        <v>1.772</v>
      </c>
      <c r="S40" s="60">
        <v>1.772</v>
      </c>
      <c r="T40" s="4">
        <f t="shared" si="16"/>
        <v>3.400000000000003E-2</v>
      </c>
      <c r="U40" s="4">
        <f t="shared" si="17"/>
        <v>3.400000000000003E-2</v>
      </c>
      <c r="V40" s="51">
        <f t="shared" si="9"/>
        <v>3.400000000000003E-2</v>
      </c>
      <c r="W40" s="60">
        <v>1.754</v>
      </c>
      <c r="X40" s="60">
        <v>1.754</v>
      </c>
      <c r="Y40" s="4">
        <f t="shared" si="18"/>
        <v>3.400000000000003E-2</v>
      </c>
      <c r="Z40" s="4">
        <f t="shared" si="11"/>
        <v>3.400000000000003E-2</v>
      </c>
      <c r="AA40" s="51">
        <f t="shared" si="10"/>
        <v>3.400000000000003E-2</v>
      </c>
      <c r="AB40" s="4"/>
      <c r="AC40" s="4"/>
      <c r="AD40" s="4"/>
      <c r="AE40" s="4">
        <v>1.82</v>
      </c>
      <c r="AF40" s="4">
        <v>1.82</v>
      </c>
      <c r="AG40" s="4">
        <v>1.772</v>
      </c>
      <c r="AH40" s="4">
        <v>1.772</v>
      </c>
      <c r="AI40" s="4">
        <v>1.754</v>
      </c>
      <c r="AJ40" s="4">
        <v>1.754</v>
      </c>
      <c r="AM40" s="4">
        <v>1.8320000000000001</v>
      </c>
      <c r="AN40" s="4">
        <v>1.8320000000000001</v>
      </c>
      <c r="AO40" s="4">
        <v>1.786</v>
      </c>
      <c r="AP40" s="4">
        <v>1.786</v>
      </c>
      <c r="AQ40" s="4">
        <v>1.768</v>
      </c>
      <c r="AR40" s="4">
        <v>1.768</v>
      </c>
    </row>
    <row r="41" spans="1:44">
      <c r="A41" s="56">
        <v>39</v>
      </c>
      <c r="B41" s="4"/>
      <c r="C41" s="4"/>
      <c r="D41" s="28"/>
      <c r="E41" s="4">
        <v>3.5792326528594867</v>
      </c>
      <c r="F41" s="4">
        <v>3.7027228265087064</v>
      </c>
      <c r="G41" s="4">
        <v>3.7935366190233939</v>
      </c>
      <c r="H41" s="4">
        <v>1.0680000000000001</v>
      </c>
      <c r="I41" s="4">
        <v>0.94399999999999995</v>
      </c>
      <c r="J41" s="4">
        <v>0.89900000000000002</v>
      </c>
      <c r="K41" s="4">
        <f t="shared" si="12"/>
        <v>8.7523330223051601E-2</v>
      </c>
      <c r="L41" s="28">
        <f t="shared" si="13"/>
        <v>9.0199241040589073E-2</v>
      </c>
      <c r="M41" s="60">
        <v>1.0589999999999999</v>
      </c>
      <c r="N41" s="60">
        <v>1.0780000000000001</v>
      </c>
      <c r="O41" s="4">
        <f t="shared" si="14"/>
        <v>9.000000000000119E-3</v>
      </c>
      <c r="P41" s="4">
        <f t="shared" si="15"/>
        <v>1.0000000000000009E-2</v>
      </c>
      <c r="Q41" s="51">
        <f t="shared" si="8"/>
        <v>9.5000000000000639E-3</v>
      </c>
      <c r="R41" s="60">
        <v>0.93500000000000005</v>
      </c>
      <c r="S41" s="60">
        <v>0.95199999999999996</v>
      </c>
      <c r="T41" s="4">
        <f t="shared" si="16"/>
        <v>8.999999999999897E-3</v>
      </c>
      <c r="U41" s="4">
        <f t="shared" si="17"/>
        <v>8.0000000000000071E-3</v>
      </c>
      <c r="V41" s="51">
        <f t="shared" si="9"/>
        <v>8.499999999999952E-3</v>
      </c>
      <c r="W41" s="60">
        <v>0.88900000000000001</v>
      </c>
      <c r="X41" s="60">
        <v>0.90900000000000003</v>
      </c>
      <c r="Y41" s="4">
        <f t="shared" si="18"/>
        <v>1.0000000000000009E-2</v>
      </c>
      <c r="Z41" s="4">
        <f t="shared" si="11"/>
        <v>1.0000000000000009E-2</v>
      </c>
      <c r="AA41" s="51">
        <f t="shared" si="10"/>
        <v>1.0000000000000009E-2</v>
      </c>
      <c r="AB41" s="4"/>
      <c r="AC41" s="4"/>
      <c r="AD41" s="4"/>
      <c r="AE41" s="4">
        <v>1.0589999999999999</v>
      </c>
      <c r="AF41" s="4">
        <v>1.0780000000000001</v>
      </c>
      <c r="AG41" s="4">
        <v>0.93500000000000005</v>
      </c>
      <c r="AH41" s="4">
        <v>0.95199999999999996</v>
      </c>
      <c r="AI41" s="4">
        <v>0.88900000000000001</v>
      </c>
      <c r="AJ41" s="4">
        <v>0.90900000000000003</v>
      </c>
      <c r="AM41" s="4">
        <v>1.0620000000000001</v>
      </c>
      <c r="AN41" s="4">
        <v>1.075</v>
      </c>
      <c r="AO41" s="4">
        <v>0.93799999999999994</v>
      </c>
      <c r="AP41" s="4">
        <v>0.95</v>
      </c>
      <c r="AQ41" s="4">
        <v>0.89200000000000002</v>
      </c>
      <c r="AR41" s="4">
        <v>0.90600000000000003</v>
      </c>
    </row>
    <row r="42" spans="1:44">
      <c r="A42" s="56">
        <v>40</v>
      </c>
      <c r="B42" s="4"/>
      <c r="C42" s="33" t="s">
        <v>10</v>
      </c>
      <c r="D42" s="28" t="s">
        <v>199</v>
      </c>
      <c r="E42" s="4">
        <v>1.838513525563501</v>
      </c>
      <c r="F42" s="4">
        <v>1.7842411289480804</v>
      </c>
      <c r="G42" s="4">
        <v>1.7646594350983538</v>
      </c>
      <c r="H42" s="4">
        <v>1.633</v>
      </c>
      <c r="I42" s="4">
        <v>1.569</v>
      </c>
      <c r="J42" s="4">
        <v>1.5609999999999999</v>
      </c>
      <c r="K42" s="4">
        <f t="shared" si="12"/>
        <v>3.9463062898530014E-2</v>
      </c>
      <c r="L42" s="28">
        <f t="shared" si="13"/>
        <v>2.4856012743142988E-2</v>
      </c>
      <c r="M42" s="4">
        <v>1.619</v>
      </c>
      <c r="N42" s="4">
        <v>1.619</v>
      </c>
      <c r="O42" s="4">
        <f t="shared" si="14"/>
        <v>1.4000000000000012E-2</v>
      </c>
      <c r="P42" s="4">
        <f t="shared" si="15"/>
        <v>1.4000000000000012E-2</v>
      </c>
      <c r="Q42" s="51">
        <f t="shared" si="8"/>
        <v>1.4000000000000012E-2</v>
      </c>
      <c r="R42" s="4">
        <v>1.552</v>
      </c>
      <c r="S42" s="4">
        <v>1.552</v>
      </c>
      <c r="T42" s="4">
        <f t="shared" si="16"/>
        <v>1.6999999999999904E-2</v>
      </c>
      <c r="U42" s="4">
        <f t="shared" si="17"/>
        <v>1.6999999999999904E-2</v>
      </c>
      <c r="V42" s="51">
        <f t="shared" si="9"/>
        <v>1.6999999999999904E-2</v>
      </c>
      <c r="W42" s="4">
        <v>1.5429999999999999</v>
      </c>
      <c r="X42" s="4">
        <v>1.5429999999999999</v>
      </c>
      <c r="Y42" s="4">
        <f t="shared" si="18"/>
        <v>1.8000000000000016E-2</v>
      </c>
      <c r="Z42" s="4">
        <f t="shared" si="11"/>
        <v>1.8000000000000016E-2</v>
      </c>
      <c r="AA42" s="51">
        <f t="shared" si="10"/>
        <v>1.8000000000000016E-2</v>
      </c>
      <c r="AB42" s="4"/>
      <c r="AC42" s="4"/>
      <c r="AD42" s="4"/>
      <c r="AE42" s="4">
        <v>1.61</v>
      </c>
      <c r="AF42" s="4">
        <v>1.61</v>
      </c>
      <c r="AG42" s="4">
        <v>1.54</v>
      </c>
      <c r="AH42" s="4">
        <v>1.54</v>
      </c>
      <c r="AI42" s="4">
        <v>1.53</v>
      </c>
      <c r="AJ42" s="4">
        <v>1.53</v>
      </c>
      <c r="AM42" s="4">
        <v>1.619</v>
      </c>
      <c r="AN42" s="4">
        <v>1.619</v>
      </c>
      <c r="AO42" s="4">
        <v>1.552</v>
      </c>
      <c r="AP42" s="4">
        <v>1.552</v>
      </c>
      <c r="AQ42" s="4">
        <v>1.5429999999999999</v>
      </c>
      <c r="AR42" s="4">
        <v>1.5429999999999999</v>
      </c>
    </row>
    <row r="43" spans="1:44">
      <c r="A43" s="56">
        <v>41</v>
      </c>
      <c r="B43" s="4"/>
      <c r="C43" s="4"/>
      <c r="D43" s="28"/>
      <c r="E43" s="4">
        <v>4.7190135255635095</v>
      </c>
      <c r="F43" s="4">
        <v>4.9827411289480583</v>
      </c>
      <c r="G43" s="4">
        <v>5.3246594350983596</v>
      </c>
      <c r="H43" s="4">
        <v>0.82</v>
      </c>
      <c r="I43" s="4">
        <v>0.66300000000000003</v>
      </c>
      <c r="J43" s="4">
        <v>0.56899999999999995</v>
      </c>
      <c r="K43" s="4">
        <f t="shared" si="12"/>
        <v>0.12681088281373964</v>
      </c>
      <c r="L43" s="33">
        <f t="shared" si="13"/>
        <v>0.1853960275054673</v>
      </c>
      <c r="M43" s="4">
        <v>0.81599999999999995</v>
      </c>
      <c r="N43" s="4">
        <v>0.82399999999999995</v>
      </c>
      <c r="O43" s="4">
        <f t="shared" si="14"/>
        <v>4.0000000000000036E-3</v>
      </c>
      <c r="P43" s="4">
        <f t="shared" si="15"/>
        <v>4.0000000000000036E-3</v>
      </c>
      <c r="Q43" s="51">
        <f t="shared" si="8"/>
        <v>4.0000000000000036E-3</v>
      </c>
      <c r="R43" s="4">
        <v>0.65900000000000003</v>
      </c>
      <c r="S43" s="4">
        <v>0.66700000000000004</v>
      </c>
      <c r="T43" s="4">
        <f t="shared" si="16"/>
        <v>4.0000000000000036E-3</v>
      </c>
      <c r="U43" s="4">
        <f t="shared" si="17"/>
        <v>4.0000000000000036E-3</v>
      </c>
      <c r="V43" s="51">
        <f t="shared" si="9"/>
        <v>4.0000000000000036E-3</v>
      </c>
      <c r="W43" s="4">
        <v>0.56599999999999995</v>
      </c>
      <c r="X43" s="4">
        <v>0.57299999999999995</v>
      </c>
      <c r="Y43" s="4">
        <f t="shared" si="18"/>
        <v>3.0000000000000027E-3</v>
      </c>
      <c r="Z43" s="4">
        <f t="shared" si="11"/>
        <v>4.0000000000000036E-3</v>
      </c>
      <c r="AA43" s="51">
        <f t="shared" si="10"/>
        <v>3.5000000000000031E-3</v>
      </c>
      <c r="AB43" s="4"/>
      <c r="AC43" s="4"/>
      <c r="AD43" s="4"/>
      <c r="AE43" s="4">
        <v>0.81499999999999995</v>
      </c>
      <c r="AF43" s="4">
        <v>0.82499999999999996</v>
      </c>
      <c r="AG43" s="4">
        <v>0.65800000000000003</v>
      </c>
      <c r="AH43" s="4">
        <v>0.66800000000000004</v>
      </c>
      <c r="AI43" s="4">
        <v>0.56499999999999995</v>
      </c>
      <c r="AJ43" s="4">
        <v>0.57399999999999995</v>
      </c>
      <c r="AM43" s="4">
        <v>0.81599999999999995</v>
      </c>
      <c r="AN43" s="4">
        <v>0.82399999999999995</v>
      </c>
      <c r="AO43" s="4">
        <v>0.65900000000000003</v>
      </c>
      <c r="AP43" s="4">
        <v>0.66700000000000004</v>
      </c>
      <c r="AQ43" s="4">
        <v>0.56599999999999995</v>
      </c>
      <c r="AR43" s="4">
        <v>0.57299999999999995</v>
      </c>
    </row>
    <row r="44" spans="1:44">
      <c r="A44" s="56">
        <v>42</v>
      </c>
      <c r="B44" s="4"/>
      <c r="C44" s="4" t="s">
        <v>11</v>
      </c>
      <c r="D44" s="28" t="s">
        <v>200</v>
      </c>
      <c r="E44" s="4">
        <v>2.4292273103823643</v>
      </c>
      <c r="F44" s="4">
        <v>2.4084834222810532</v>
      </c>
      <c r="G44" s="4">
        <v>1.773706925023161</v>
      </c>
      <c r="H44" s="4">
        <v>1.3839999999999999</v>
      </c>
      <c r="I44" s="4">
        <v>1.3</v>
      </c>
      <c r="J44" s="4">
        <v>1.556</v>
      </c>
      <c r="K44" s="4">
        <f t="shared" si="12"/>
        <v>0.13049648781991544</v>
      </c>
      <c r="L44" s="28">
        <f t="shared" si="13"/>
        <v>9.2332420627298656E-2</v>
      </c>
      <c r="M44" s="4">
        <v>1.3740000000000001</v>
      </c>
      <c r="N44" s="4">
        <v>1.3740000000000001</v>
      </c>
      <c r="O44" s="4">
        <f t="shared" si="14"/>
        <v>9.9999999999997868E-3</v>
      </c>
      <c r="P44" s="4">
        <f t="shared" si="15"/>
        <v>9.9999999999997868E-3</v>
      </c>
      <c r="Q44" s="51">
        <f t="shared" si="8"/>
        <v>9.9999999999997868E-3</v>
      </c>
      <c r="R44" s="4">
        <v>1.2909999999999999</v>
      </c>
      <c r="S44" s="4">
        <v>1.2909999999999999</v>
      </c>
      <c r="T44" s="4">
        <f t="shared" si="16"/>
        <v>9.000000000000119E-3</v>
      </c>
      <c r="U44" s="4">
        <f t="shared" si="17"/>
        <v>9.000000000000119E-3</v>
      </c>
      <c r="V44" s="51">
        <f t="shared" si="9"/>
        <v>9.000000000000119E-3</v>
      </c>
      <c r="W44" s="4">
        <v>1.5369999999999999</v>
      </c>
      <c r="X44" s="4">
        <v>1.5369999999999999</v>
      </c>
      <c r="Y44" s="4">
        <f t="shared" si="18"/>
        <v>1.9000000000000128E-2</v>
      </c>
      <c r="Z44" s="4">
        <f t="shared" si="11"/>
        <v>1.9000000000000128E-2</v>
      </c>
      <c r="AA44" s="51">
        <f t="shared" si="10"/>
        <v>1.9000000000000128E-2</v>
      </c>
      <c r="AB44" s="4"/>
      <c r="AC44" s="4"/>
      <c r="AD44" s="4"/>
      <c r="AE44" s="4">
        <v>1.3680000000000001</v>
      </c>
      <c r="AF44" s="4">
        <v>1.3680000000000001</v>
      </c>
      <c r="AG44" s="4">
        <v>1.2849999999999999</v>
      </c>
      <c r="AH44" s="4">
        <v>1.2849999999999999</v>
      </c>
      <c r="AI44" s="4">
        <v>1.524</v>
      </c>
      <c r="AJ44" s="4">
        <v>1.524</v>
      </c>
      <c r="AM44" s="4">
        <v>1.3740000000000001</v>
      </c>
      <c r="AN44" s="4">
        <v>1.3740000000000001</v>
      </c>
      <c r="AO44" s="4">
        <v>1.2909999999999999</v>
      </c>
      <c r="AP44" s="4">
        <v>1.2909999999999999</v>
      </c>
      <c r="AQ44" s="4">
        <v>1.5369999999999999</v>
      </c>
      <c r="AR44" s="4">
        <v>1.5369999999999999</v>
      </c>
    </row>
    <row r="45" spans="1:44">
      <c r="A45" s="56">
        <v>43</v>
      </c>
      <c r="B45" s="4"/>
      <c r="C45" s="4"/>
      <c r="D45" s="28"/>
      <c r="E45" s="4">
        <v>2.9977273103823716</v>
      </c>
      <c r="F45" s="4">
        <v>2.988483422281055</v>
      </c>
      <c r="G45" s="4">
        <v>2.3302069250231643</v>
      </c>
      <c r="H45" s="4">
        <v>1.218</v>
      </c>
      <c r="I45" s="4">
        <v>1.1140000000000001</v>
      </c>
      <c r="J45" s="4">
        <v>1.3089999999999999</v>
      </c>
      <c r="K45" s="4">
        <f t="shared" si="12"/>
        <v>9.7572195493046673E-2</v>
      </c>
      <c r="L45" s="28">
        <f t="shared" si="13"/>
        <v>8.0394558220032969E-2</v>
      </c>
      <c r="M45" s="4">
        <v>1.212</v>
      </c>
      <c r="N45" s="4">
        <v>1.224</v>
      </c>
      <c r="O45" s="4">
        <f t="shared" si="14"/>
        <v>6.0000000000000053E-3</v>
      </c>
      <c r="P45" s="4">
        <f t="shared" si="15"/>
        <v>6.0000000000000053E-3</v>
      </c>
      <c r="Q45" s="51">
        <f t="shared" si="8"/>
        <v>6.0000000000000053E-3</v>
      </c>
      <c r="R45" s="4">
        <v>1.1080000000000001</v>
      </c>
      <c r="S45" s="4">
        <v>1.1200000000000001</v>
      </c>
      <c r="T45" s="4">
        <f t="shared" si="16"/>
        <v>6.0000000000000053E-3</v>
      </c>
      <c r="U45" s="4">
        <f t="shared" si="17"/>
        <v>6.0000000000000053E-3</v>
      </c>
      <c r="V45" s="51">
        <f t="shared" si="9"/>
        <v>6.0000000000000053E-3</v>
      </c>
      <c r="W45" s="4">
        <v>1.3029999999999999</v>
      </c>
      <c r="X45" s="4">
        <v>1.3149999999999999</v>
      </c>
      <c r="Y45" s="4">
        <f t="shared" si="18"/>
        <v>6.0000000000000053E-3</v>
      </c>
      <c r="Z45" s="4">
        <f t="shared" si="11"/>
        <v>6.0000000000000053E-3</v>
      </c>
      <c r="AA45" s="51">
        <f t="shared" si="10"/>
        <v>6.0000000000000053E-3</v>
      </c>
      <c r="AB45" s="4"/>
      <c r="AC45" s="4"/>
      <c r="AD45" s="4"/>
      <c r="AE45" s="4">
        <v>1.21</v>
      </c>
      <c r="AF45" s="4">
        <v>1.2250000000000001</v>
      </c>
      <c r="AG45" s="4">
        <v>1.107</v>
      </c>
      <c r="AH45" s="4">
        <v>1.121</v>
      </c>
      <c r="AI45" s="4">
        <v>1.3009999999999999</v>
      </c>
      <c r="AJ45" s="4">
        <v>1.3169999999999999</v>
      </c>
      <c r="AM45" s="4">
        <v>1.212</v>
      </c>
      <c r="AN45" s="4">
        <v>1.224</v>
      </c>
      <c r="AO45" s="4">
        <v>1.1080000000000001</v>
      </c>
      <c r="AP45" s="4">
        <v>1.1200000000000001</v>
      </c>
      <c r="AQ45" s="4">
        <v>1.3029999999999999</v>
      </c>
      <c r="AR45" s="4">
        <v>1.3149999999999999</v>
      </c>
    </row>
    <row r="46" spans="1:44">
      <c r="A46" s="56">
        <v>44</v>
      </c>
      <c r="B46" s="4"/>
      <c r="C46" s="60" t="s">
        <v>291</v>
      </c>
      <c r="D46" s="28" t="s">
        <v>201</v>
      </c>
      <c r="E46" s="4">
        <v>1.8052055514717029</v>
      </c>
      <c r="F46" s="4">
        <v>1.8369711067036913</v>
      </c>
      <c r="G46" s="4">
        <v>1.779720199494955</v>
      </c>
      <c r="H46" s="4">
        <v>1.649</v>
      </c>
      <c r="I46" s="4">
        <v>1.5389999999999999</v>
      </c>
      <c r="J46" s="4">
        <v>1.552</v>
      </c>
      <c r="K46" s="4">
        <f t="shared" si="12"/>
        <v>6.0108235708594908E-2</v>
      </c>
      <c r="L46" s="28">
        <f t="shared" si="13"/>
        <v>3.8043187157338551E-2</v>
      </c>
      <c r="M46" s="60">
        <v>1.6259999999999999</v>
      </c>
      <c r="N46" s="60">
        <v>1.6259999999999999</v>
      </c>
      <c r="O46" s="4">
        <f t="shared" si="14"/>
        <v>2.3000000000000131E-2</v>
      </c>
      <c r="P46" s="4">
        <f t="shared" si="15"/>
        <v>2.3000000000000131E-2</v>
      </c>
      <c r="Q46" s="51">
        <f t="shared" si="8"/>
        <v>2.3000000000000131E-2</v>
      </c>
      <c r="R46" s="60">
        <v>1.508</v>
      </c>
      <c r="S46" s="60">
        <v>1.508</v>
      </c>
      <c r="T46" s="4">
        <f t="shared" si="16"/>
        <v>3.0999999999999917E-2</v>
      </c>
      <c r="U46" s="4">
        <f t="shared" si="17"/>
        <v>3.0999999999999917E-2</v>
      </c>
      <c r="V46" s="51">
        <f t="shared" si="9"/>
        <v>3.0999999999999917E-2</v>
      </c>
      <c r="W46" s="60">
        <v>1.52</v>
      </c>
      <c r="X46" s="60">
        <v>1.52</v>
      </c>
      <c r="Y46" s="4">
        <f t="shared" si="18"/>
        <v>3.2000000000000028E-2</v>
      </c>
      <c r="Z46" s="4">
        <f t="shared" si="11"/>
        <v>3.2000000000000028E-2</v>
      </c>
      <c r="AA46" s="51">
        <f t="shared" si="10"/>
        <v>3.2000000000000028E-2</v>
      </c>
      <c r="AB46" s="4"/>
      <c r="AC46" s="4"/>
      <c r="AD46" s="4"/>
      <c r="AE46" s="4">
        <v>1.6259999999999999</v>
      </c>
      <c r="AF46" s="4">
        <v>1.6259999999999999</v>
      </c>
      <c r="AG46" s="4">
        <v>1.508</v>
      </c>
      <c r="AH46" s="4">
        <v>1.508</v>
      </c>
      <c r="AI46" s="4">
        <v>1.52</v>
      </c>
      <c r="AJ46" s="4">
        <v>1.52</v>
      </c>
      <c r="AM46" s="4">
        <v>1.635</v>
      </c>
      <c r="AN46" s="4">
        <v>1.635</v>
      </c>
      <c r="AO46" s="4">
        <v>1.5209999999999999</v>
      </c>
      <c r="AP46" s="4">
        <v>1.5209999999999999</v>
      </c>
      <c r="AQ46" s="4">
        <v>1.5329999999999999</v>
      </c>
      <c r="AR46" s="4">
        <v>1.5329999999999999</v>
      </c>
    </row>
    <row r="47" spans="1:44">
      <c r="A47" s="56">
        <v>45</v>
      </c>
      <c r="B47" s="4"/>
      <c r="C47" s="4"/>
      <c r="D47" s="28"/>
      <c r="E47" s="4">
        <v>10.337088292898367</v>
      </c>
      <c r="F47" s="4">
        <v>9.3562463288978392</v>
      </c>
      <c r="G47" s="4">
        <v>9.1648695035404195</v>
      </c>
      <c r="H47" s="4">
        <v>0.105</v>
      </c>
      <c r="I47" s="4">
        <v>0.114</v>
      </c>
      <c r="J47" s="4">
        <v>0.105</v>
      </c>
      <c r="K47" s="4">
        <f t="shared" si="12"/>
        <v>5.1961524227066361E-3</v>
      </c>
      <c r="L47" s="28">
        <f t="shared" si="13"/>
        <v>4.811252243246885E-2</v>
      </c>
      <c r="M47" s="60">
        <v>0.10299999999999999</v>
      </c>
      <c r="N47" s="60">
        <v>0.106</v>
      </c>
      <c r="O47" s="4">
        <f t="shared" si="14"/>
        <v>2.0000000000000018E-3</v>
      </c>
      <c r="P47" s="4">
        <f t="shared" si="15"/>
        <v>1.0000000000000009E-3</v>
      </c>
      <c r="Q47" s="51">
        <f t="shared" si="8"/>
        <v>1.5000000000000013E-3</v>
      </c>
      <c r="R47" s="60">
        <v>0.112</v>
      </c>
      <c r="S47" s="60">
        <v>0.115</v>
      </c>
      <c r="T47" s="4">
        <f t="shared" si="16"/>
        <v>2.0000000000000018E-3</v>
      </c>
      <c r="U47" s="4">
        <f t="shared" si="17"/>
        <v>1.0000000000000009E-3</v>
      </c>
      <c r="V47" s="51">
        <f t="shared" si="9"/>
        <v>1.5000000000000013E-3</v>
      </c>
      <c r="W47" s="60">
        <v>0.104</v>
      </c>
      <c r="X47" s="60">
        <v>0.107</v>
      </c>
      <c r="Y47" s="4">
        <f t="shared" si="18"/>
        <v>1.0000000000000009E-3</v>
      </c>
      <c r="Z47" s="4">
        <f t="shared" si="11"/>
        <v>2.0000000000000018E-3</v>
      </c>
      <c r="AA47" s="51">
        <f t="shared" si="10"/>
        <v>1.5000000000000013E-3</v>
      </c>
      <c r="AB47" s="4"/>
      <c r="AC47" s="4"/>
      <c r="AD47" s="4"/>
      <c r="AE47" s="4">
        <v>0.10299999999999999</v>
      </c>
      <c r="AF47" s="4">
        <v>0.106</v>
      </c>
      <c r="AG47" s="4">
        <v>0.112</v>
      </c>
      <c r="AH47" s="4">
        <v>0.115</v>
      </c>
      <c r="AI47" s="4">
        <v>0.104</v>
      </c>
      <c r="AJ47" s="4">
        <v>0.107</v>
      </c>
      <c r="AM47" s="4">
        <v>0.104</v>
      </c>
      <c r="AN47" s="4">
        <v>0.105</v>
      </c>
      <c r="AO47" s="4">
        <v>0.113</v>
      </c>
      <c r="AP47" s="4">
        <v>0.115</v>
      </c>
      <c r="AQ47" s="4">
        <v>0.104</v>
      </c>
      <c r="AR47" s="4">
        <v>0.106</v>
      </c>
    </row>
    <row r="48" spans="1:44">
      <c r="A48" s="56">
        <v>46</v>
      </c>
      <c r="B48" s="4"/>
      <c r="C48" s="60" t="s">
        <v>280</v>
      </c>
      <c r="D48" s="28" t="s">
        <v>201</v>
      </c>
      <c r="E48" s="4">
        <v>1.8052055514717029</v>
      </c>
      <c r="F48" s="4">
        <v>1.8369711067036913</v>
      </c>
      <c r="G48" s="4">
        <v>1.779720199494955</v>
      </c>
      <c r="H48" s="4">
        <v>1.649</v>
      </c>
      <c r="I48" s="4">
        <v>1.5389999999999999</v>
      </c>
      <c r="J48" s="4">
        <v>1.552</v>
      </c>
      <c r="K48" s="4">
        <f t="shared" si="12"/>
        <v>6.0108235708594908E-2</v>
      </c>
      <c r="L48" s="28">
        <f t="shared" si="13"/>
        <v>3.8043187157338551E-2</v>
      </c>
      <c r="M48" s="60">
        <v>1.6259999999999999</v>
      </c>
      <c r="N48" s="60">
        <v>1.6259999999999999</v>
      </c>
      <c r="O48" s="4">
        <f t="shared" si="14"/>
        <v>2.3000000000000131E-2</v>
      </c>
      <c r="P48" s="4">
        <f t="shared" si="15"/>
        <v>2.3000000000000131E-2</v>
      </c>
      <c r="Q48" s="51">
        <f t="shared" si="8"/>
        <v>2.3000000000000131E-2</v>
      </c>
      <c r="R48" s="60">
        <v>1.508</v>
      </c>
      <c r="S48" s="60">
        <v>1.508</v>
      </c>
      <c r="T48" s="4">
        <f t="shared" si="16"/>
        <v>3.0999999999999917E-2</v>
      </c>
      <c r="U48" s="4">
        <f t="shared" si="17"/>
        <v>3.0999999999999917E-2</v>
      </c>
      <c r="V48" s="51">
        <f t="shared" si="9"/>
        <v>3.0999999999999917E-2</v>
      </c>
      <c r="W48" s="60">
        <v>1.52</v>
      </c>
      <c r="X48" s="60">
        <v>1.52</v>
      </c>
      <c r="Y48" s="4">
        <f t="shared" si="18"/>
        <v>3.2000000000000028E-2</v>
      </c>
      <c r="Z48" s="4">
        <f t="shared" si="11"/>
        <v>3.2000000000000028E-2</v>
      </c>
      <c r="AA48" s="51">
        <f t="shared" si="10"/>
        <v>3.2000000000000028E-2</v>
      </c>
      <c r="AB48" s="4"/>
      <c r="AC48" s="4"/>
      <c r="AD48" s="4"/>
      <c r="AE48" s="4">
        <v>1.6259999999999999</v>
      </c>
      <c r="AF48" s="4">
        <v>1.6259999999999999</v>
      </c>
      <c r="AG48" s="4">
        <v>1.508</v>
      </c>
      <c r="AH48" s="4">
        <v>1.508</v>
      </c>
      <c r="AI48" s="4">
        <v>1.52</v>
      </c>
      <c r="AJ48" s="4">
        <v>1.52</v>
      </c>
      <c r="AM48" s="4">
        <v>1.635</v>
      </c>
      <c r="AN48" s="4">
        <v>1.635</v>
      </c>
      <c r="AO48" s="4">
        <v>1.5209999999999999</v>
      </c>
      <c r="AP48" s="4">
        <v>1.5209999999999999</v>
      </c>
      <c r="AQ48" s="4">
        <v>1.5329999999999999</v>
      </c>
      <c r="AR48" s="4">
        <v>1.5329999999999999</v>
      </c>
    </row>
    <row r="49" spans="1:44">
      <c r="A49" s="56">
        <v>47</v>
      </c>
      <c r="B49" s="4"/>
      <c r="C49" s="4"/>
      <c r="D49" s="28"/>
      <c r="E49" s="4">
        <v>3.6976104297559669</v>
      </c>
      <c r="F49" s="4">
        <v>3.4565148114252846</v>
      </c>
      <c r="G49" s="4">
        <v>3.263369748410069</v>
      </c>
      <c r="H49" s="4">
        <v>1.0429999999999999</v>
      </c>
      <c r="I49" s="4">
        <v>1.0009999999999999</v>
      </c>
      <c r="J49" s="4">
        <v>1.0289999999999999</v>
      </c>
      <c r="K49" s="4">
        <f t="shared" si="12"/>
        <v>2.1385353243127275E-2</v>
      </c>
      <c r="L49" s="28">
        <f t="shared" si="13"/>
        <v>2.0877338018022076E-2</v>
      </c>
      <c r="M49" s="60">
        <v>1.034</v>
      </c>
      <c r="N49" s="60">
        <v>1.0509999999999999</v>
      </c>
      <c r="O49" s="4">
        <f t="shared" si="14"/>
        <v>8.999999999999897E-3</v>
      </c>
      <c r="P49" s="4">
        <f t="shared" si="15"/>
        <v>8.0000000000000071E-3</v>
      </c>
      <c r="Q49" s="51">
        <f t="shared" si="8"/>
        <v>8.499999999999952E-3</v>
      </c>
      <c r="R49" s="60">
        <v>0.99299999999999999</v>
      </c>
      <c r="S49" s="60">
        <v>1.0089999999999999</v>
      </c>
      <c r="T49" s="4">
        <f t="shared" si="16"/>
        <v>7.9999999999998961E-3</v>
      </c>
      <c r="U49" s="4">
        <f t="shared" si="17"/>
        <v>8.0000000000000071E-3</v>
      </c>
      <c r="V49" s="51">
        <f t="shared" si="9"/>
        <v>7.9999999999999516E-3</v>
      </c>
      <c r="W49" s="60">
        <v>1.0209999999999999</v>
      </c>
      <c r="X49" s="60">
        <v>1.0369999999999999</v>
      </c>
      <c r="Y49" s="4">
        <f t="shared" si="18"/>
        <v>8.0000000000000071E-3</v>
      </c>
      <c r="Z49" s="4">
        <f t="shared" si="11"/>
        <v>8.0000000000000071E-3</v>
      </c>
      <c r="AA49" s="51">
        <f t="shared" si="10"/>
        <v>8.0000000000000071E-3</v>
      </c>
      <c r="AB49" s="4"/>
      <c r="AC49" s="4"/>
      <c r="AD49" s="4"/>
      <c r="AE49" s="4">
        <v>1.034</v>
      </c>
      <c r="AF49" s="4">
        <v>1.0509999999999999</v>
      </c>
      <c r="AG49" s="4">
        <v>0.99299999999999999</v>
      </c>
      <c r="AH49" s="4">
        <v>1.0089999999999999</v>
      </c>
      <c r="AI49" s="4">
        <v>1.0209999999999999</v>
      </c>
      <c r="AJ49" s="4">
        <v>1.0369999999999999</v>
      </c>
      <c r="AM49" s="4">
        <v>1.0369999999999999</v>
      </c>
      <c r="AN49" s="4">
        <v>1.048</v>
      </c>
      <c r="AO49" s="4">
        <v>0.995</v>
      </c>
      <c r="AP49" s="4">
        <v>1.0069999999999999</v>
      </c>
      <c r="AQ49" s="4">
        <v>1.0229999999999999</v>
      </c>
      <c r="AR49" s="4">
        <v>1.0349999999999999</v>
      </c>
    </row>
    <row r="50" spans="1:44">
      <c r="A50" s="56">
        <v>48</v>
      </c>
      <c r="B50" s="81" t="s">
        <v>95</v>
      </c>
      <c r="C50" s="60" t="s">
        <v>2</v>
      </c>
      <c r="D50" s="28" t="s">
        <v>191</v>
      </c>
      <c r="E50" s="4">
        <v>0.62025975862830585</v>
      </c>
      <c r="F50" s="4">
        <v>0.6576208435221762</v>
      </c>
      <c r="G50" s="4">
        <v>0.66160179590312751</v>
      </c>
      <c r="H50" s="4">
        <v>2.7829999999999999</v>
      </c>
      <c r="I50" s="4">
        <v>2.7629999999999999</v>
      </c>
      <c r="J50" s="4">
        <v>2.7919999999999998</v>
      </c>
      <c r="K50" s="4">
        <f t="shared" si="12"/>
        <v>1.4843629385474845E-2</v>
      </c>
      <c r="L50" s="28">
        <f t="shared" si="13"/>
        <v>5.3407157779353006E-3</v>
      </c>
      <c r="M50" s="60">
        <v>2.7130000000000001</v>
      </c>
      <c r="N50" s="60">
        <v>2.7130000000000001</v>
      </c>
      <c r="O50" s="4">
        <f t="shared" si="14"/>
        <v>6.999999999999984E-2</v>
      </c>
      <c r="P50" s="4">
        <f t="shared" si="15"/>
        <v>6.999999999999984E-2</v>
      </c>
      <c r="Q50" s="51">
        <f t="shared" si="8"/>
        <v>6.999999999999984E-2</v>
      </c>
      <c r="R50" s="60">
        <v>2.69</v>
      </c>
      <c r="S50" s="60">
        <v>2.69</v>
      </c>
      <c r="T50" s="4">
        <f t="shared" si="16"/>
        <v>7.2999999999999954E-2</v>
      </c>
      <c r="U50" s="4">
        <f t="shared" si="17"/>
        <v>7.2999999999999954E-2</v>
      </c>
      <c r="V50" s="51">
        <f t="shared" si="9"/>
        <v>7.2999999999999954E-2</v>
      </c>
      <c r="W50" s="60">
        <v>2.7120000000000002</v>
      </c>
      <c r="X50" s="60">
        <v>2.7120000000000002</v>
      </c>
      <c r="Y50" s="4">
        <f t="shared" si="18"/>
        <v>7.9999999999999627E-2</v>
      </c>
      <c r="Z50" s="4">
        <f t="shared" si="11"/>
        <v>7.9999999999999627E-2</v>
      </c>
      <c r="AA50" s="51">
        <f t="shared" si="10"/>
        <v>7.9999999999999627E-2</v>
      </c>
      <c r="AB50" s="4"/>
      <c r="AC50" s="4"/>
      <c r="AD50" s="4"/>
      <c r="AE50" s="4">
        <v>2.7130000000000001</v>
      </c>
      <c r="AF50" s="4">
        <v>2.7130000000000001</v>
      </c>
      <c r="AG50" s="4">
        <v>2.69</v>
      </c>
      <c r="AH50" s="4">
        <v>2.69</v>
      </c>
      <c r="AI50" s="4">
        <v>2.7120000000000002</v>
      </c>
      <c r="AJ50" s="4">
        <v>2.7120000000000002</v>
      </c>
      <c r="AM50" s="4">
        <v>2.74</v>
      </c>
      <c r="AN50" s="4">
        <v>2.74</v>
      </c>
      <c r="AO50" s="4">
        <v>2.7170000000000001</v>
      </c>
      <c r="AP50" s="4">
        <v>2.7170000000000001</v>
      </c>
      <c r="AQ50" s="4">
        <v>2.7429999999999999</v>
      </c>
      <c r="AR50" s="4">
        <v>2.7429999999999999</v>
      </c>
    </row>
    <row r="51" spans="1:44">
      <c r="A51" s="56">
        <v>49</v>
      </c>
      <c r="B51" s="4"/>
      <c r="C51" s="4"/>
      <c r="D51" s="28"/>
      <c r="E51" s="4">
        <v>1.3837467612943843</v>
      </c>
      <c r="F51" s="4">
        <v>1.3166295878305707</v>
      </c>
      <c r="G51" s="4">
        <v>1.320610540211522</v>
      </c>
      <c r="H51" s="4">
        <v>1.8740000000000001</v>
      </c>
      <c r="I51" s="4">
        <v>1.8640000000000001</v>
      </c>
      <c r="J51" s="4">
        <v>1.841</v>
      </c>
      <c r="K51" s="4">
        <f t="shared" si="12"/>
        <v>1.6921386861996152E-2</v>
      </c>
      <c r="L51" s="28">
        <f t="shared" si="13"/>
        <v>9.0991504904083982E-3</v>
      </c>
      <c r="M51" s="60">
        <v>1.845</v>
      </c>
      <c r="N51" s="60">
        <v>1.903</v>
      </c>
      <c r="O51" s="4">
        <f t="shared" si="14"/>
        <v>2.9000000000000137E-2</v>
      </c>
      <c r="P51" s="4">
        <f t="shared" si="15"/>
        <v>2.8999999999999915E-2</v>
      </c>
      <c r="Q51" s="51">
        <f t="shared" si="8"/>
        <v>2.9000000000000026E-2</v>
      </c>
      <c r="R51" s="60">
        <v>1.8340000000000001</v>
      </c>
      <c r="S51" s="60">
        <v>1.893</v>
      </c>
      <c r="T51" s="4">
        <f t="shared" si="16"/>
        <v>3.0000000000000027E-2</v>
      </c>
      <c r="U51" s="4">
        <f t="shared" si="17"/>
        <v>2.8999999999999915E-2</v>
      </c>
      <c r="V51" s="51">
        <f t="shared" si="9"/>
        <v>2.9499999999999971E-2</v>
      </c>
      <c r="W51" s="60">
        <v>1.8129999999999999</v>
      </c>
      <c r="X51" s="60">
        <v>1.8680000000000001</v>
      </c>
      <c r="Y51" s="4">
        <f t="shared" si="18"/>
        <v>2.8000000000000025E-2</v>
      </c>
      <c r="Z51" s="4">
        <f t="shared" si="11"/>
        <v>2.7000000000000135E-2</v>
      </c>
      <c r="AA51" s="51">
        <f t="shared" si="10"/>
        <v>2.750000000000008E-2</v>
      </c>
      <c r="AB51" s="4"/>
      <c r="AC51" s="4"/>
      <c r="AD51" s="4"/>
      <c r="AE51" s="4">
        <v>1.845</v>
      </c>
      <c r="AF51" s="4">
        <v>1.903</v>
      </c>
      <c r="AG51" s="4">
        <v>1.8340000000000001</v>
      </c>
      <c r="AH51" s="4">
        <v>1.893</v>
      </c>
      <c r="AI51" s="4">
        <v>1.8129999999999999</v>
      </c>
      <c r="AJ51" s="4">
        <v>1.8680000000000001</v>
      </c>
      <c r="AM51" s="4">
        <v>1.8560000000000001</v>
      </c>
      <c r="AN51" s="4">
        <v>1.8919999999999999</v>
      </c>
      <c r="AO51" s="4">
        <v>1.8440000000000001</v>
      </c>
      <c r="AP51" s="4">
        <v>1.8819999999999999</v>
      </c>
      <c r="AQ51" s="4">
        <v>1.8220000000000001</v>
      </c>
      <c r="AR51" s="4">
        <v>1.86</v>
      </c>
    </row>
    <row r="52" spans="1:44">
      <c r="A52" s="56">
        <v>50</v>
      </c>
      <c r="B52" s="4"/>
      <c r="C52" s="4" t="s">
        <v>69</v>
      </c>
      <c r="D52" s="28" t="s">
        <v>192</v>
      </c>
      <c r="E52" s="4">
        <v>6.7156776977183696E-2</v>
      </c>
      <c r="F52" s="4">
        <v>6.1999634120041947E-2</v>
      </c>
      <c r="G52" s="4">
        <v>5.2880586500991811E-2</v>
      </c>
      <c r="H52" s="4">
        <v>3.625</v>
      </c>
      <c r="I52" s="4">
        <v>3.6989999999999998</v>
      </c>
      <c r="J52" s="4">
        <v>3.806</v>
      </c>
      <c r="K52" s="4">
        <f t="shared" si="12"/>
        <v>9.1000000000000025E-2</v>
      </c>
      <c r="L52" s="28">
        <f t="shared" si="13"/>
        <v>2.4528301886792461E-2</v>
      </c>
      <c r="M52" s="4">
        <v>3.5790000000000002</v>
      </c>
      <c r="N52" s="4">
        <v>3.5790000000000002</v>
      </c>
      <c r="O52" s="4">
        <f t="shared" si="14"/>
        <v>4.5999999999999819E-2</v>
      </c>
      <c r="P52" s="4">
        <f t="shared" si="15"/>
        <v>4.5999999999999819E-2</v>
      </c>
      <c r="Q52" s="51">
        <f t="shared" si="8"/>
        <v>4.5999999999999819E-2</v>
      </c>
      <c r="R52" s="4">
        <v>3.65</v>
      </c>
      <c r="S52" s="4">
        <v>3.65</v>
      </c>
      <c r="T52" s="4">
        <f t="shared" si="16"/>
        <v>4.8999999999999932E-2</v>
      </c>
      <c r="U52" s="4">
        <f t="shared" si="17"/>
        <v>4.8999999999999932E-2</v>
      </c>
      <c r="V52" s="51">
        <f t="shared" si="9"/>
        <v>4.8999999999999932E-2</v>
      </c>
      <c r="W52" s="4">
        <v>3.75</v>
      </c>
      <c r="X52" s="4">
        <v>3.75</v>
      </c>
      <c r="Y52" s="4">
        <f t="shared" si="18"/>
        <v>5.600000000000005E-2</v>
      </c>
      <c r="Z52" s="4">
        <f t="shared" si="11"/>
        <v>5.600000000000005E-2</v>
      </c>
      <c r="AA52" s="51">
        <f t="shared" si="10"/>
        <v>5.600000000000005E-2</v>
      </c>
      <c r="AB52" s="4"/>
      <c r="AC52" s="4"/>
      <c r="AD52" s="4"/>
      <c r="AE52" s="4">
        <v>3.5489999999999999</v>
      </c>
      <c r="AF52" s="4">
        <v>3.5489999999999999</v>
      </c>
      <c r="AG52" s="4">
        <v>3.6179999999999999</v>
      </c>
      <c r="AH52" s="4">
        <v>3.6179999999999999</v>
      </c>
      <c r="AI52" s="4">
        <v>3.7130000000000001</v>
      </c>
      <c r="AJ52" s="4">
        <v>3.7130000000000001</v>
      </c>
      <c r="AM52" s="4">
        <v>3.5790000000000002</v>
      </c>
      <c r="AN52" s="4">
        <v>3.5790000000000002</v>
      </c>
      <c r="AO52" s="4">
        <v>3.65</v>
      </c>
      <c r="AP52" s="4">
        <v>3.65</v>
      </c>
      <c r="AQ52" s="4">
        <v>3.75</v>
      </c>
      <c r="AR52" s="4">
        <v>3.75</v>
      </c>
    </row>
    <row r="53" spans="1:44">
      <c r="A53" s="56">
        <v>51</v>
      </c>
      <c r="B53" s="4"/>
      <c r="C53" s="4"/>
      <c r="D53" s="28"/>
      <c r="E53" s="4">
        <v>5.8596567769771841</v>
      </c>
      <c r="F53" s="4">
        <v>5.203999634120045</v>
      </c>
      <c r="G53" s="4">
        <v>5.015880586500991</v>
      </c>
      <c r="H53" s="4">
        <v>0.61899999999999999</v>
      </c>
      <c r="I53" s="4">
        <v>0.62</v>
      </c>
      <c r="J53" s="4">
        <v>0.629</v>
      </c>
      <c r="K53" s="4">
        <f t="shared" si="12"/>
        <v>5.5075705472861069E-3</v>
      </c>
      <c r="L53" s="28">
        <f t="shared" si="13"/>
        <v>8.84513471191559E-3</v>
      </c>
      <c r="M53" s="4">
        <v>0.61499999999999999</v>
      </c>
      <c r="N53" s="4">
        <v>0.623</v>
      </c>
      <c r="O53" s="4">
        <f t="shared" si="14"/>
        <v>4.0000000000000036E-3</v>
      </c>
      <c r="P53" s="4">
        <f t="shared" si="15"/>
        <v>4.0000000000000036E-3</v>
      </c>
      <c r="Q53" s="51">
        <f t="shared" si="8"/>
        <v>4.0000000000000036E-3</v>
      </c>
      <c r="R53" s="4">
        <v>0.61599999999999999</v>
      </c>
      <c r="S53" s="4">
        <v>0.624</v>
      </c>
      <c r="T53" s="4">
        <f t="shared" si="16"/>
        <v>4.0000000000000036E-3</v>
      </c>
      <c r="U53" s="4">
        <f t="shared" si="17"/>
        <v>4.0000000000000036E-3</v>
      </c>
      <c r="V53" s="51">
        <f t="shared" si="9"/>
        <v>4.0000000000000036E-3</v>
      </c>
      <c r="W53" s="4">
        <v>0.624</v>
      </c>
      <c r="X53" s="4">
        <v>0.63300000000000001</v>
      </c>
      <c r="Y53" s="4">
        <f t="shared" si="18"/>
        <v>5.0000000000000044E-3</v>
      </c>
      <c r="Z53" s="4">
        <f t="shared" si="11"/>
        <v>4.0000000000000036E-3</v>
      </c>
      <c r="AA53" s="51">
        <f t="shared" si="10"/>
        <v>4.500000000000004E-3</v>
      </c>
      <c r="AB53" s="4"/>
      <c r="AC53" s="4"/>
      <c r="AD53" s="4"/>
      <c r="AE53" s="4">
        <v>0.61499999999999999</v>
      </c>
      <c r="AF53" s="4">
        <v>0.624</v>
      </c>
      <c r="AG53" s="4">
        <v>0.61499999999999999</v>
      </c>
      <c r="AH53" s="4">
        <v>0.625</v>
      </c>
      <c r="AI53" s="4">
        <v>0.623</v>
      </c>
      <c r="AJ53" s="4">
        <v>0.63400000000000001</v>
      </c>
      <c r="AM53" s="4">
        <v>0.61499999999999999</v>
      </c>
      <c r="AN53" s="4">
        <v>0.623</v>
      </c>
      <c r="AO53" s="4">
        <v>0.61599999999999999</v>
      </c>
      <c r="AP53" s="4">
        <v>0.624</v>
      </c>
      <c r="AQ53" s="4">
        <v>0.624</v>
      </c>
      <c r="AR53" s="4">
        <v>0.63300000000000001</v>
      </c>
    </row>
    <row r="54" spans="1:44">
      <c r="A54" s="56">
        <v>52</v>
      </c>
      <c r="B54" s="4"/>
      <c r="C54" s="33" t="s">
        <v>78</v>
      </c>
      <c r="D54" s="28" t="s">
        <v>192</v>
      </c>
      <c r="E54" s="4">
        <v>0.1661567769771839</v>
      </c>
      <c r="F54" s="4">
        <v>0.13769963412004138</v>
      </c>
      <c r="G54" s="4">
        <v>0.12998058650099331</v>
      </c>
      <c r="H54" s="4">
        <v>3.4769999999999999</v>
      </c>
      <c r="I54" s="4">
        <v>3.5779999999999998</v>
      </c>
      <c r="J54" s="4">
        <v>3.665</v>
      </c>
      <c r="K54" s="4">
        <f t="shared" si="12"/>
        <v>9.4086839320562513E-2</v>
      </c>
      <c r="L54" s="28">
        <f t="shared" si="13"/>
        <v>2.6330272197918617E-2</v>
      </c>
      <c r="M54" s="4">
        <v>3.4340000000000002</v>
      </c>
      <c r="N54" s="4">
        <v>3.4340000000000002</v>
      </c>
      <c r="O54" s="4">
        <f t="shared" si="14"/>
        <v>4.2999999999999705E-2</v>
      </c>
      <c r="P54" s="4">
        <f t="shared" si="15"/>
        <v>4.2999999999999705E-2</v>
      </c>
      <c r="Q54" s="51">
        <f t="shared" si="8"/>
        <v>4.2999999999999705E-2</v>
      </c>
      <c r="R54" s="4">
        <v>3.5329999999999999</v>
      </c>
      <c r="S54" s="4">
        <v>3.5329999999999999</v>
      </c>
      <c r="T54" s="4">
        <f t="shared" si="16"/>
        <v>4.4999999999999929E-2</v>
      </c>
      <c r="U54" s="4">
        <f t="shared" si="17"/>
        <v>4.4999999999999929E-2</v>
      </c>
      <c r="V54" s="51">
        <f t="shared" si="9"/>
        <v>4.4999999999999929E-2</v>
      </c>
      <c r="W54" s="4">
        <v>3.6139999999999999</v>
      </c>
      <c r="X54" s="4">
        <v>3.6139999999999999</v>
      </c>
      <c r="Y54" s="4">
        <f t="shared" si="18"/>
        <v>5.1000000000000156E-2</v>
      </c>
      <c r="Z54" s="4">
        <f t="shared" si="11"/>
        <v>5.1000000000000156E-2</v>
      </c>
      <c r="AA54" s="51">
        <f t="shared" si="10"/>
        <v>5.1000000000000156E-2</v>
      </c>
      <c r="AB54" s="4"/>
      <c r="AC54" s="4"/>
      <c r="AD54" s="4"/>
      <c r="AE54" s="4">
        <v>3.4049999999999998</v>
      </c>
      <c r="AF54" s="4">
        <v>3.4049999999999998</v>
      </c>
      <c r="AG54" s="4">
        <v>3.5030000000000001</v>
      </c>
      <c r="AH54" s="4">
        <v>3.5030000000000001</v>
      </c>
      <c r="AI54" s="4">
        <v>3.58</v>
      </c>
      <c r="AJ54" s="4">
        <v>3.58</v>
      </c>
      <c r="AM54" s="4">
        <v>3.4340000000000002</v>
      </c>
      <c r="AN54" s="4">
        <v>3.4340000000000002</v>
      </c>
      <c r="AO54" s="4">
        <v>3.5329999999999999</v>
      </c>
      <c r="AP54" s="4">
        <v>3.5329999999999999</v>
      </c>
      <c r="AQ54" s="4">
        <v>3.6139999999999999</v>
      </c>
      <c r="AR54" s="4">
        <v>3.6139999999999999</v>
      </c>
    </row>
    <row r="55" spans="1:44">
      <c r="A55" s="56">
        <v>53</v>
      </c>
      <c r="B55" s="4"/>
      <c r="C55" s="4"/>
      <c r="D55" s="28"/>
      <c r="E55" s="4">
        <v>8.6211567769771804</v>
      </c>
      <c r="F55" s="4">
        <v>7.9451996341200406</v>
      </c>
      <c r="G55" s="4">
        <v>7.1704805865009913</v>
      </c>
      <c r="H55" s="4">
        <v>0.17799999999999999</v>
      </c>
      <c r="I55" s="4">
        <v>0.182</v>
      </c>
      <c r="J55" s="4">
        <v>0.22800000000000001</v>
      </c>
      <c r="K55" s="4">
        <f t="shared" si="12"/>
        <v>2.7784887978899893E-2</v>
      </c>
      <c r="L55" s="33">
        <f t="shared" si="13"/>
        <v>0.14175963254540763</v>
      </c>
      <c r="M55" s="4">
        <v>0.17599999999999999</v>
      </c>
      <c r="N55" s="4">
        <v>0.18</v>
      </c>
      <c r="O55" s="4">
        <f t="shared" si="14"/>
        <v>2.0000000000000018E-3</v>
      </c>
      <c r="P55" s="4">
        <f t="shared" si="15"/>
        <v>2.0000000000000018E-3</v>
      </c>
      <c r="Q55" s="51">
        <f t="shared" si="8"/>
        <v>2.0000000000000018E-3</v>
      </c>
      <c r="R55" s="4">
        <v>0.18</v>
      </c>
      <c r="S55" s="4">
        <v>0.184</v>
      </c>
      <c r="T55" s="4">
        <f t="shared" si="16"/>
        <v>2.0000000000000018E-3</v>
      </c>
      <c r="U55" s="4">
        <f t="shared" si="17"/>
        <v>2.0000000000000018E-3</v>
      </c>
      <c r="V55" s="51">
        <f t="shared" si="9"/>
        <v>2.0000000000000018E-3</v>
      </c>
      <c r="W55" s="4">
        <v>0.22500000000000001</v>
      </c>
      <c r="X55" s="4">
        <v>0.23200000000000001</v>
      </c>
      <c r="Y55" s="4">
        <f t="shared" si="18"/>
        <v>3.0000000000000027E-3</v>
      </c>
      <c r="Z55" s="4">
        <f t="shared" ref="Z55:Z86" si="19">ABS(X55-J55)</f>
        <v>4.0000000000000036E-3</v>
      </c>
      <c r="AA55" s="51">
        <f t="shared" si="10"/>
        <v>3.5000000000000031E-3</v>
      </c>
      <c r="AB55" s="4"/>
      <c r="AC55" s="4"/>
      <c r="AD55" s="4"/>
      <c r="AE55" s="4">
        <v>0.17499999999999999</v>
      </c>
      <c r="AF55" s="4">
        <v>0.18099999999999999</v>
      </c>
      <c r="AG55" s="4">
        <v>0.18</v>
      </c>
      <c r="AH55" s="4">
        <v>0.185</v>
      </c>
      <c r="AI55" s="4">
        <v>0.224</v>
      </c>
      <c r="AJ55" s="4">
        <v>0.23300000000000001</v>
      </c>
      <c r="AM55" s="4">
        <v>0.17599999999999999</v>
      </c>
      <c r="AN55" s="4">
        <v>0.18</v>
      </c>
      <c r="AO55" s="4">
        <v>0.18</v>
      </c>
      <c r="AP55" s="4">
        <v>0.184</v>
      </c>
      <c r="AQ55" s="4">
        <v>0.22500000000000001</v>
      </c>
      <c r="AR55" s="4">
        <v>0.23200000000000001</v>
      </c>
    </row>
    <row r="56" spans="1:44">
      <c r="A56" s="56">
        <v>54</v>
      </c>
      <c r="B56" s="4"/>
      <c r="C56" s="4" t="s">
        <v>251</v>
      </c>
      <c r="D56" s="28" t="s">
        <v>178</v>
      </c>
      <c r="E56" s="4" t="s">
        <v>51</v>
      </c>
      <c r="F56" s="4" t="s">
        <v>51</v>
      </c>
      <c r="G56" s="4">
        <v>-0.46668608016567426</v>
      </c>
      <c r="H56" s="4"/>
      <c r="I56" s="4"/>
      <c r="J56" s="4">
        <v>5.2830000000000004</v>
      </c>
      <c r="K56" s="4"/>
      <c r="L56" s="28"/>
      <c r="M56" s="4"/>
      <c r="N56" s="4"/>
      <c r="O56" s="4"/>
      <c r="P56" s="4"/>
      <c r="Q56" s="51"/>
      <c r="R56" s="4"/>
      <c r="S56" s="4"/>
      <c r="T56" s="4"/>
      <c r="U56" s="4"/>
      <c r="V56" s="51"/>
      <c r="W56" s="4">
        <v>5.1980000000000004</v>
      </c>
      <c r="X56" s="4">
        <v>5.1980000000000004</v>
      </c>
      <c r="Y56" s="4">
        <f t="shared" si="18"/>
        <v>8.4999999999999964E-2</v>
      </c>
      <c r="Z56" s="4">
        <f t="shared" si="19"/>
        <v>8.4999999999999964E-2</v>
      </c>
      <c r="AA56" s="51">
        <f t="shared" si="10"/>
        <v>8.4999999999999964E-2</v>
      </c>
      <c r="AB56" s="4"/>
      <c r="AC56" s="4"/>
      <c r="AD56" s="4"/>
      <c r="AE56" s="4"/>
      <c r="AF56" s="4"/>
      <c r="AG56" s="4"/>
      <c r="AH56" s="4"/>
      <c r="AI56" s="4">
        <v>5.141</v>
      </c>
      <c r="AJ56" s="4">
        <v>5.141</v>
      </c>
      <c r="AM56" s="4"/>
      <c r="AN56" s="4"/>
      <c r="AO56" s="4"/>
      <c r="AP56" s="4"/>
      <c r="AQ56" s="4">
        <v>5.1980000000000004</v>
      </c>
      <c r="AR56" s="4">
        <v>5.1980000000000004</v>
      </c>
    </row>
    <row r="57" spans="1:44">
      <c r="A57" s="56">
        <v>55</v>
      </c>
      <c r="B57" s="4"/>
      <c r="C57" s="4"/>
      <c r="D57" s="28"/>
      <c r="E57" s="4" t="s">
        <v>51</v>
      </c>
      <c r="F57" s="4" t="s">
        <v>51</v>
      </c>
      <c r="G57" s="4">
        <v>6.0593139198343255</v>
      </c>
      <c r="H57" s="4"/>
      <c r="I57" s="4"/>
      <c r="J57" s="4">
        <v>0.433</v>
      </c>
      <c r="K57" s="4"/>
      <c r="L57" s="28"/>
      <c r="M57" s="4"/>
      <c r="N57" s="4"/>
      <c r="O57" s="4"/>
      <c r="P57" s="4"/>
      <c r="Q57" s="51"/>
      <c r="R57" s="4"/>
      <c r="S57" s="4"/>
      <c r="T57" s="4"/>
      <c r="U57" s="4"/>
      <c r="V57" s="51"/>
      <c r="W57" s="4">
        <v>0.42899999999999999</v>
      </c>
      <c r="X57" s="4">
        <v>0.437</v>
      </c>
      <c r="Y57" s="4">
        <f t="shared" si="18"/>
        <v>4.0000000000000036E-3</v>
      </c>
      <c r="Z57" s="4">
        <f t="shared" si="19"/>
        <v>4.0000000000000036E-3</v>
      </c>
      <c r="AA57" s="51">
        <f t="shared" si="10"/>
        <v>4.0000000000000036E-3</v>
      </c>
      <c r="AB57" s="4"/>
      <c r="AC57" s="4"/>
      <c r="AD57" s="4"/>
      <c r="AE57" s="4"/>
      <c r="AF57" s="4"/>
      <c r="AG57" s="4"/>
      <c r="AH57" s="4"/>
      <c r="AI57" s="4">
        <v>0.42799999999999999</v>
      </c>
      <c r="AJ57" s="4">
        <v>0.438</v>
      </c>
      <c r="AM57" s="4"/>
      <c r="AN57" s="4"/>
      <c r="AO57" s="4"/>
      <c r="AP57" s="4"/>
      <c r="AQ57" s="4">
        <v>0.42899999999999999</v>
      </c>
      <c r="AR57" s="4">
        <v>0.437</v>
      </c>
    </row>
    <row r="58" spans="1:44">
      <c r="A58" s="56">
        <v>56</v>
      </c>
      <c r="B58" s="4"/>
      <c r="C58" s="4" t="s">
        <v>252</v>
      </c>
      <c r="D58" s="28" t="s">
        <v>178</v>
      </c>
      <c r="E58" s="4" t="s">
        <v>51</v>
      </c>
      <c r="F58" s="4" t="s">
        <v>51</v>
      </c>
      <c r="G58" s="4">
        <v>-0.46668608016567426</v>
      </c>
      <c r="H58" s="4"/>
      <c r="I58" s="4"/>
      <c r="J58" s="4">
        <v>5.2830000000000004</v>
      </c>
      <c r="K58" s="4"/>
      <c r="L58" s="28"/>
      <c r="M58" s="4"/>
      <c r="N58" s="4"/>
      <c r="O58" s="4"/>
      <c r="P58" s="4"/>
      <c r="Q58" s="51"/>
      <c r="R58" s="4"/>
      <c r="S58" s="4"/>
      <c r="T58" s="4"/>
      <c r="U58" s="4"/>
      <c r="V58" s="51"/>
      <c r="W58" s="4">
        <v>5.1980000000000004</v>
      </c>
      <c r="X58" s="4">
        <v>5.1980000000000004</v>
      </c>
      <c r="Y58" s="4">
        <f t="shared" si="18"/>
        <v>8.4999999999999964E-2</v>
      </c>
      <c r="Z58" s="4">
        <f t="shared" si="19"/>
        <v>8.4999999999999964E-2</v>
      </c>
      <c r="AA58" s="51">
        <f t="shared" si="10"/>
        <v>8.4999999999999964E-2</v>
      </c>
      <c r="AB58" s="4"/>
      <c r="AC58" s="4"/>
      <c r="AD58" s="4"/>
      <c r="AE58" s="4"/>
      <c r="AF58" s="4"/>
      <c r="AG58" s="4"/>
      <c r="AH58" s="4"/>
      <c r="AI58" s="4">
        <v>5.141</v>
      </c>
      <c r="AJ58" s="4">
        <v>5.141</v>
      </c>
      <c r="AM58" s="4"/>
      <c r="AN58" s="4"/>
      <c r="AO58" s="4"/>
      <c r="AP58" s="4"/>
      <c r="AQ58" s="4">
        <v>5.1980000000000004</v>
      </c>
      <c r="AR58" s="4">
        <v>5.1980000000000004</v>
      </c>
    </row>
    <row r="59" spans="1:44">
      <c r="A59" s="56">
        <v>57</v>
      </c>
      <c r="B59" s="4"/>
      <c r="C59" s="4"/>
      <c r="D59" s="28"/>
      <c r="E59" s="4" t="s">
        <v>51</v>
      </c>
      <c r="F59" s="4" t="s">
        <v>51</v>
      </c>
      <c r="G59" s="4">
        <v>7.3363139198343266</v>
      </c>
      <c r="H59" s="4"/>
      <c r="I59" s="4"/>
      <c r="J59" s="4">
        <v>0.20799999999999999</v>
      </c>
      <c r="K59" s="4"/>
      <c r="L59" s="28"/>
      <c r="M59" s="4"/>
      <c r="N59" s="4"/>
      <c r="O59" s="4"/>
      <c r="P59" s="4"/>
      <c r="Q59" s="51"/>
      <c r="R59" s="4"/>
      <c r="S59" s="4"/>
      <c r="T59" s="4"/>
      <c r="U59" s="4"/>
      <c r="V59" s="51"/>
      <c r="W59" s="4">
        <v>0.20599999999999999</v>
      </c>
      <c r="X59" s="4">
        <v>0.21099999999999999</v>
      </c>
      <c r="Y59" s="4">
        <f t="shared" si="18"/>
        <v>2.0000000000000018E-3</v>
      </c>
      <c r="Z59" s="4">
        <f t="shared" si="19"/>
        <v>3.0000000000000027E-3</v>
      </c>
      <c r="AA59" s="51">
        <f t="shared" si="10"/>
        <v>2.5000000000000022E-3</v>
      </c>
      <c r="AB59" s="4"/>
      <c r="AC59" s="4"/>
      <c r="AD59" s="4"/>
      <c r="AE59" s="4"/>
      <c r="AF59" s="4"/>
      <c r="AG59" s="4"/>
      <c r="AH59" s="4"/>
      <c r="AI59" s="4">
        <v>0.20499999999999999</v>
      </c>
      <c r="AJ59" s="4">
        <v>0.21199999999999999</v>
      </c>
      <c r="AM59" s="4"/>
      <c r="AN59" s="4"/>
      <c r="AO59" s="4"/>
      <c r="AP59" s="4"/>
      <c r="AQ59" s="4">
        <v>0.20599999999999999</v>
      </c>
      <c r="AR59" s="4">
        <v>0.21099999999999999</v>
      </c>
    </row>
    <row r="60" spans="1:44">
      <c r="A60" s="56">
        <v>58</v>
      </c>
      <c r="B60" s="4"/>
      <c r="C60" s="60" t="s">
        <v>266</v>
      </c>
      <c r="D60" s="28" t="s">
        <v>664</v>
      </c>
      <c r="E60" s="4" t="s">
        <v>51</v>
      </c>
      <c r="F60" s="4" t="s">
        <v>51</v>
      </c>
      <c r="G60" s="4">
        <v>0.28638058650099296</v>
      </c>
      <c r="H60" s="4"/>
      <c r="I60" s="4"/>
      <c r="J60" s="4">
        <v>3.4129999999999998</v>
      </c>
      <c r="K60" s="4"/>
      <c r="L60" s="28"/>
      <c r="M60" s="4"/>
      <c r="N60" s="4"/>
      <c r="O60" s="4"/>
      <c r="P60" s="4"/>
      <c r="Q60" s="51"/>
      <c r="R60" s="4"/>
      <c r="S60" s="4"/>
      <c r="T60" s="4"/>
      <c r="U60" s="4"/>
      <c r="V60" s="51"/>
      <c r="W60" s="60">
        <v>3.3380000000000001</v>
      </c>
      <c r="X60" s="60">
        <v>3.3380000000000001</v>
      </c>
      <c r="Y60" s="4">
        <f t="shared" si="18"/>
        <v>7.4999999999999734E-2</v>
      </c>
      <c r="Z60" s="4">
        <f t="shared" si="19"/>
        <v>7.4999999999999734E-2</v>
      </c>
      <c r="AA60" s="51">
        <f t="shared" si="10"/>
        <v>7.4999999999999734E-2</v>
      </c>
      <c r="AB60" s="4"/>
      <c r="AC60" s="4"/>
      <c r="AD60" s="4"/>
      <c r="AE60" s="4"/>
      <c r="AF60" s="4"/>
      <c r="AG60" s="4"/>
      <c r="AH60" s="4"/>
      <c r="AI60" s="4">
        <v>3.3380000000000001</v>
      </c>
      <c r="AJ60" s="4">
        <v>3.3380000000000001</v>
      </c>
      <c r="AM60" s="4"/>
      <c r="AN60" s="4"/>
      <c r="AO60" s="4"/>
      <c r="AP60" s="4"/>
      <c r="AQ60" s="4">
        <v>3.3679999999999999</v>
      </c>
      <c r="AR60" s="4">
        <v>3.3679999999999999</v>
      </c>
    </row>
    <row r="61" spans="1:44">
      <c r="A61" s="56">
        <v>59</v>
      </c>
      <c r="B61" s="4"/>
      <c r="C61" s="4"/>
      <c r="D61" s="28"/>
      <c r="E61" s="4" t="s">
        <v>51</v>
      </c>
      <c r="F61" s="4" t="s">
        <v>51</v>
      </c>
      <c r="G61" s="4">
        <v>5.9505635892359923</v>
      </c>
      <c r="H61" s="4"/>
      <c r="I61" s="4"/>
      <c r="J61" s="4">
        <v>0.45400000000000001</v>
      </c>
      <c r="K61" s="4"/>
      <c r="L61" s="28"/>
      <c r="M61" s="4"/>
      <c r="N61" s="4"/>
      <c r="O61" s="4"/>
      <c r="P61" s="4"/>
      <c r="Q61" s="51"/>
      <c r="R61" s="4"/>
      <c r="S61" s="4"/>
      <c r="T61" s="4"/>
      <c r="U61" s="4"/>
      <c r="V61" s="51"/>
      <c r="W61" s="60">
        <v>0.44500000000000001</v>
      </c>
      <c r="X61" s="60">
        <v>0.46300000000000002</v>
      </c>
      <c r="Y61" s="4">
        <f t="shared" si="18"/>
        <v>9.000000000000008E-3</v>
      </c>
      <c r="Z61" s="4">
        <f t="shared" si="19"/>
        <v>9.000000000000008E-3</v>
      </c>
      <c r="AA61" s="51">
        <f t="shared" si="10"/>
        <v>9.000000000000008E-3</v>
      </c>
      <c r="AB61" s="4"/>
      <c r="AC61" s="4"/>
      <c r="AD61" s="4"/>
      <c r="AE61" s="4"/>
      <c r="AF61" s="4"/>
      <c r="AG61" s="4"/>
      <c r="AH61" s="4"/>
      <c r="AI61" s="4">
        <v>0.44500000000000001</v>
      </c>
      <c r="AJ61" s="4">
        <v>0.46300000000000002</v>
      </c>
      <c r="AM61" s="4"/>
      <c r="AN61" s="4"/>
      <c r="AO61" s="4"/>
      <c r="AP61" s="4"/>
      <c r="AQ61" s="4">
        <v>0.44800000000000001</v>
      </c>
      <c r="AR61" s="4">
        <v>0.46</v>
      </c>
    </row>
    <row r="62" spans="1:44">
      <c r="A62" s="56">
        <v>60</v>
      </c>
      <c r="B62" s="4"/>
      <c r="C62" s="4" t="s">
        <v>275</v>
      </c>
      <c r="D62" s="28" t="s">
        <v>665</v>
      </c>
      <c r="E62" s="4" t="s">
        <v>51</v>
      </c>
      <c r="F62" s="4" t="s">
        <v>51</v>
      </c>
      <c r="G62" s="4">
        <v>0.46388058650099495</v>
      </c>
      <c r="H62" s="4"/>
      <c r="I62" s="4"/>
      <c r="J62" s="4">
        <v>3.1440000000000001</v>
      </c>
      <c r="K62" s="4"/>
      <c r="L62" s="28"/>
      <c r="M62" s="4"/>
      <c r="N62" s="4"/>
      <c r="O62" s="4"/>
      <c r="P62" s="4"/>
      <c r="Q62" s="51"/>
      <c r="R62" s="4"/>
      <c r="S62" s="4"/>
      <c r="T62" s="4"/>
      <c r="U62" s="4"/>
      <c r="V62" s="51"/>
      <c r="W62" s="4">
        <v>3.0960000000000001</v>
      </c>
      <c r="X62" s="4">
        <v>3.0960000000000001</v>
      </c>
      <c r="Y62" s="4">
        <f t="shared" si="18"/>
        <v>4.8000000000000043E-2</v>
      </c>
      <c r="Z62" s="4">
        <f t="shared" si="19"/>
        <v>4.8000000000000043E-2</v>
      </c>
      <c r="AA62" s="51">
        <f t="shared" si="10"/>
        <v>4.8000000000000043E-2</v>
      </c>
      <c r="AB62" s="4"/>
      <c r="AC62" s="4"/>
      <c r="AD62" s="4"/>
      <c r="AE62" s="4"/>
      <c r="AF62" s="4"/>
      <c r="AG62" s="4"/>
      <c r="AH62" s="4"/>
      <c r="AI62" s="4">
        <v>3.0630000000000002</v>
      </c>
      <c r="AJ62" s="4">
        <v>3.0630000000000002</v>
      </c>
      <c r="AM62" s="4"/>
      <c r="AN62" s="4"/>
      <c r="AO62" s="4"/>
      <c r="AP62" s="4"/>
      <c r="AQ62" s="4">
        <v>3.0960000000000001</v>
      </c>
      <c r="AR62" s="4">
        <v>3.0960000000000001</v>
      </c>
    </row>
    <row r="63" spans="1:44">
      <c r="A63" s="56">
        <v>61</v>
      </c>
      <c r="B63" s="4"/>
      <c r="C63" s="4"/>
      <c r="D63" s="28"/>
      <c r="E63" s="4" t="s">
        <v>51</v>
      </c>
      <c r="F63" s="4" t="s">
        <v>51</v>
      </c>
      <c r="G63" s="4">
        <v>6.4983460970109945</v>
      </c>
      <c r="H63" s="4"/>
      <c r="I63" s="4"/>
      <c r="J63" s="4">
        <v>0.35099999999999998</v>
      </c>
      <c r="K63" s="4"/>
      <c r="L63" s="28"/>
      <c r="M63" s="4"/>
      <c r="N63" s="4"/>
      <c r="O63" s="4"/>
      <c r="P63" s="4"/>
      <c r="Q63" s="51"/>
      <c r="R63" s="4"/>
      <c r="S63" s="4"/>
      <c r="T63" s="4"/>
      <c r="U63" s="4"/>
      <c r="V63" s="51"/>
      <c r="W63" s="4">
        <v>0.34699999999999998</v>
      </c>
      <c r="X63" s="4">
        <v>0.35499999999999998</v>
      </c>
      <c r="Y63" s="4">
        <f t="shared" si="18"/>
        <v>4.0000000000000036E-3</v>
      </c>
      <c r="Z63" s="4">
        <f t="shared" si="19"/>
        <v>4.0000000000000036E-3</v>
      </c>
      <c r="AA63" s="51">
        <f t="shared" si="10"/>
        <v>4.0000000000000036E-3</v>
      </c>
      <c r="AB63" s="4"/>
      <c r="AC63" s="4"/>
      <c r="AD63" s="4"/>
      <c r="AE63" s="4"/>
      <c r="AF63" s="4"/>
      <c r="AG63" s="4"/>
      <c r="AH63" s="4"/>
      <c r="AI63" s="4">
        <v>0.34499999999999997</v>
      </c>
      <c r="AJ63" s="4">
        <v>0.35699999999999998</v>
      </c>
      <c r="AM63" s="4"/>
      <c r="AN63" s="4"/>
      <c r="AO63" s="4"/>
      <c r="AP63" s="4"/>
      <c r="AQ63" s="4">
        <v>0.34699999999999998</v>
      </c>
      <c r="AR63" s="4">
        <v>0.35499999999999998</v>
      </c>
    </row>
    <row r="64" spans="1:44">
      <c r="A64" s="56">
        <v>62</v>
      </c>
      <c r="B64" s="4"/>
      <c r="C64" s="4" t="s">
        <v>276</v>
      </c>
      <c r="D64" s="28" t="s">
        <v>665</v>
      </c>
      <c r="E64" s="4" t="s">
        <v>51</v>
      </c>
      <c r="F64" s="4" t="s">
        <v>51</v>
      </c>
      <c r="G64" s="4">
        <v>0.46388058650099495</v>
      </c>
      <c r="H64" s="4"/>
      <c r="I64" s="4"/>
      <c r="J64" s="4">
        <v>3.1440000000000001</v>
      </c>
      <c r="K64" s="4"/>
      <c r="L64" s="28"/>
      <c r="M64" s="4"/>
      <c r="N64" s="4"/>
      <c r="O64" s="4"/>
      <c r="P64" s="4"/>
      <c r="Q64" s="51"/>
      <c r="R64" s="4"/>
      <c r="S64" s="4"/>
      <c r="T64" s="4"/>
      <c r="U64" s="4"/>
      <c r="V64" s="51"/>
      <c r="W64" s="4">
        <v>3.0960000000000001</v>
      </c>
      <c r="X64" s="4">
        <v>3.0960000000000001</v>
      </c>
      <c r="Y64" s="4">
        <f t="shared" si="18"/>
        <v>4.8000000000000043E-2</v>
      </c>
      <c r="Z64" s="4">
        <f t="shared" si="19"/>
        <v>4.8000000000000043E-2</v>
      </c>
      <c r="AA64" s="51">
        <f t="shared" si="10"/>
        <v>4.8000000000000043E-2</v>
      </c>
      <c r="AB64" s="4"/>
      <c r="AC64" s="4"/>
      <c r="AD64" s="4"/>
      <c r="AE64" s="4"/>
      <c r="AF64" s="4"/>
      <c r="AG64" s="4"/>
      <c r="AH64" s="4"/>
      <c r="AI64" s="4">
        <v>3.0630000000000002</v>
      </c>
      <c r="AJ64" s="4">
        <v>3.0630000000000002</v>
      </c>
      <c r="AM64" s="4"/>
      <c r="AN64" s="4"/>
      <c r="AO64" s="4"/>
      <c r="AP64" s="4"/>
      <c r="AQ64" s="4">
        <v>3.0960000000000001</v>
      </c>
      <c r="AR64" s="4">
        <v>3.0960000000000001</v>
      </c>
    </row>
    <row r="65" spans="1:44">
      <c r="A65" s="56">
        <v>63</v>
      </c>
      <c r="B65" s="4"/>
      <c r="C65" s="4"/>
      <c r="D65" s="28"/>
      <c r="E65" s="4" t="s">
        <v>51</v>
      </c>
      <c r="F65" s="4" t="s">
        <v>51</v>
      </c>
      <c r="G65" s="4">
        <v>8.3752006169259943</v>
      </c>
      <c r="H65" s="4"/>
      <c r="I65" s="4"/>
      <c r="J65" s="4">
        <v>0.13700000000000001</v>
      </c>
      <c r="K65" s="4"/>
      <c r="L65" s="28"/>
      <c r="M65" s="4"/>
      <c r="N65" s="4"/>
      <c r="O65" s="4"/>
      <c r="P65" s="4"/>
      <c r="Q65" s="51"/>
      <c r="R65" s="4"/>
      <c r="S65" s="4"/>
      <c r="T65" s="4"/>
      <c r="U65" s="4"/>
      <c r="V65" s="51"/>
      <c r="W65" s="4">
        <v>0.13600000000000001</v>
      </c>
      <c r="X65" s="4">
        <v>0.13900000000000001</v>
      </c>
      <c r="Y65" s="4">
        <f t="shared" si="18"/>
        <v>1.0000000000000009E-3</v>
      </c>
      <c r="Z65" s="4">
        <f t="shared" si="19"/>
        <v>2.0000000000000018E-3</v>
      </c>
      <c r="AA65" s="51">
        <f t="shared" si="10"/>
        <v>1.5000000000000013E-3</v>
      </c>
      <c r="AB65" s="4"/>
      <c r="AC65" s="4"/>
      <c r="AD65" s="4"/>
      <c r="AE65" s="4"/>
      <c r="AF65" s="4"/>
      <c r="AG65" s="4"/>
      <c r="AH65" s="4"/>
      <c r="AI65" s="4">
        <v>0.13500000000000001</v>
      </c>
      <c r="AJ65" s="4">
        <v>0.14000000000000001</v>
      </c>
      <c r="AM65" s="4"/>
      <c r="AN65" s="4"/>
      <c r="AO65" s="4"/>
      <c r="AP65" s="4"/>
      <c r="AQ65" s="4">
        <v>0.13600000000000001</v>
      </c>
      <c r="AR65" s="4">
        <v>0.13900000000000001</v>
      </c>
    </row>
    <row r="66" spans="1:44">
      <c r="A66" s="56">
        <v>64</v>
      </c>
      <c r="B66" s="4"/>
      <c r="C66" s="4" t="s">
        <v>172</v>
      </c>
      <c r="D66" s="28" t="s">
        <v>202</v>
      </c>
      <c r="E66" s="4">
        <v>-0.35078608016567259</v>
      </c>
      <c r="F66" s="4">
        <v>-0.40656608016567297</v>
      </c>
      <c r="G66" s="4">
        <v>-0.43008608016567429</v>
      </c>
      <c r="H66" s="4">
        <v>4.4790000000000001</v>
      </c>
      <c r="I66" s="4">
        <v>4.8120000000000003</v>
      </c>
      <c r="J66" s="4">
        <v>5.18</v>
      </c>
      <c r="K66" s="4">
        <f t="shared" ref="K66:K85" si="20">STDEV(H66,I66,J66)</f>
        <v>0.35064559505764964</v>
      </c>
      <c r="L66" s="28">
        <f t="shared" ref="L66:L85" si="21">K66/(AVERAGE(H66,I66,J66))</f>
        <v>7.2692749994675482E-2</v>
      </c>
      <c r="M66" s="4">
        <v>4.3970000000000002</v>
      </c>
      <c r="N66" s="4">
        <v>4.3970000000000002</v>
      </c>
      <c r="O66" s="4">
        <f t="shared" ref="O66:O85" si="22">ABS(M66-H66)</f>
        <v>8.1999999999999851E-2</v>
      </c>
      <c r="P66" s="4">
        <f t="shared" ref="P66:P85" si="23">ABS(N66-H66)</f>
        <v>8.1999999999999851E-2</v>
      </c>
      <c r="Q66" s="51">
        <f t="shared" si="8"/>
        <v>8.1999999999999851E-2</v>
      </c>
      <c r="R66" s="4">
        <v>4.7210000000000001</v>
      </c>
      <c r="S66" s="4">
        <v>4.7210000000000001</v>
      </c>
      <c r="T66" s="4">
        <f t="shared" ref="T66:T85" si="24">ABS(R66-I66)</f>
        <v>9.1000000000000192E-2</v>
      </c>
      <c r="U66" s="4">
        <f t="shared" ref="U66:U85" si="25">ABS(S66-I66)</f>
        <v>9.1000000000000192E-2</v>
      </c>
      <c r="V66" s="51">
        <f t="shared" si="9"/>
        <v>9.1000000000000192E-2</v>
      </c>
      <c r="W66" s="4">
        <v>5.0919999999999996</v>
      </c>
      <c r="X66" s="4">
        <v>5.0919999999999996</v>
      </c>
      <c r="Y66" s="4">
        <f t="shared" ref="Y66:Y97" si="26">ABS(W66-J66)</f>
        <v>8.8000000000000078E-2</v>
      </c>
      <c r="Z66" s="4">
        <f t="shared" si="19"/>
        <v>8.8000000000000078E-2</v>
      </c>
      <c r="AA66" s="51">
        <f t="shared" si="10"/>
        <v>8.8000000000000078E-2</v>
      </c>
      <c r="AB66" s="4"/>
      <c r="AC66" s="4"/>
      <c r="AD66" s="4"/>
      <c r="AE66" s="4">
        <v>4.3449999999999998</v>
      </c>
      <c r="AF66" s="4">
        <v>4.3449999999999998</v>
      </c>
      <c r="AG66" s="4">
        <v>4.6609999999999996</v>
      </c>
      <c r="AH66" s="4">
        <v>4.6609999999999996</v>
      </c>
      <c r="AI66" s="4">
        <v>5.0309999999999997</v>
      </c>
      <c r="AJ66" s="4">
        <v>5.0309999999999997</v>
      </c>
      <c r="AM66" s="4">
        <v>4.3970000000000002</v>
      </c>
      <c r="AN66" s="4">
        <v>4.3970000000000002</v>
      </c>
      <c r="AO66" s="4">
        <v>4.7210000000000001</v>
      </c>
      <c r="AP66" s="4">
        <v>4.7210000000000001</v>
      </c>
      <c r="AQ66" s="4">
        <v>5.0919999999999996</v>
      </c>
      <c r="AR66" s="4">
        <v>5.0919999999999996</v>
      </c>
    </row>
    <row r="67" spans="1:44">
      <c r="A67" s="56">
        <v>65</v>
      </c>
      <c r="B67" s="4"/>
      <c r="C67" s="4"/>
      <c r="D67" s="28"/>
      <c r="E67" s="4">
        <v>5.4847139198343253</v>
      </c>
      <c r="F67" s="4">
        <v>5.2374339198343236</v>
      </c>
      <c r="G67" s="4">
        <v>5.2459139198343241</v>
      </c>
      <c r="H67" s="4">
        <v>0.68500000000000005</v>
      </c>
      <c r="I67" s="4">
        <v>0.61399999999999999</v>
      </c>
      <c r="J67" s="4">
        <v>0.58399999999999996</v>
      </c>
      <c r="K67" s="4">
        <f t="shared" si="20"/>
        <v>5.1868423277880139E-2</v>
      </c>
      <c r="L67" s="28">
        <f t="shared" si="21"/>
        <v>8.2636893167095271E-2</v>
      </c>
      <c r="M67" s="4">
        <v>0.68200000000000005</v>
      </c>
      <c r="N67" s="4">
        <v>0.68899999999999995</v>
      </c>
      <c r="O67" s="4">
        <f t="shared" si="22"/>
        <v>3.0000000000000027E-3</v>
      </c>
      <c r="P67" s="4">
        <f t="shared" si="23"/>
        <v>3.9999999999998925E-3</v>
      </c>
      <c r="Q67" s="51">
        <f t="shared" ref="Q67:Q105" si="27">AVERAGE(O67, P67)</f>
        <v>3.4999999999999476E-3</v>
      </c>
      <c r="R67" s="4">
        <v>0.61</v>
      </c>
      <c r="S67" s="4">
        <v>0.61799999999999999</v>
      </c>
      <c r="T67" s="4">
        <f t="shared" si="24"/>
        <v>4.0000000000000036E-3</v>
      </c>
      <c r="U67" s="4">
        <f t="shared" si="25"/>
        <v>4.0000000000000036E-3</v>
      </c>
      <c r="V67" s="51">
        <f t="shared" ref="V67:V105" si="28">AVERAGE(T67, U67)</f>
        <v>4.0000000000000036E-3</v>
      </c>
      <c r="W67" s="4">
        <v>0.57999999999999996</v>
      </c>
      <c r="X67" s="4">
        <v>0.58799999999999997</v>
      </c>
      <c r="Y67" s="4">
        <f t="shared" si="26"/>
        <v>4.0000000000000036E-3</v>
      </c>
      <c r="Z67" s="4">
        <f t="shared" si="19"/>
        <v>4.0000000000000036E-3</v>
      </c>
      <c r="AA67" s="51">
        <f t="shared" ref="AA67:AA107" si="29">AVERAGE(Y67, Z67)</f>
        <v>4.0000000000000036E-3</v>
      </c>
      <c r="AB67" s="4"/>
      <c r="AC67" s="4"/>
      <c r="AD67" s="4"/>
      <c r="AE67" s="4">
        <v>0.68100000000000005</v>
      </c>
      <c r="AF67" s="4">
        <v>0.69</v>
      </c>
      <c r="AG67" s="4">
        <v>0.60899999999999999</v>
      </c>
      <c r="AH67" s="4">
        <v>0.61799999999999999</v>
      </c>
      <c r="AI67" s="4">
        <v>0.57899999999999996</v>
      </c>
      <c r="AJ67" s="4">
        <v>0.58899999999999997</v>
      </c>
      <c r="AM67" s="4">
        <v>0.68200000000000005</v>
      </c>
      <c r="AN67" s="4">
        <v>0.68899999999999995</v>
      </c>
      <c r="AO67" s="4">
        <v>0.61</v>
      </c>
      <c r="AP67" s="4">
        <v>0.61799999999999999</v>
      </c>
      <c r="AQ67" s="4">
        <v>0.57999999999999996</v>
      </c>
      <c r="AR67" s="4">
        <v>0.58799999999999997</v>
      </c>
    </row>
    <row r="68" spans="1:44">
      <c r="A68" s="56">
        <v>66</v>
      </c>
      <c r="B68" s="81" t="s">
        <v>96</v>
      </c>
      <c r="C68" s="60" t="s">
        <v>71</v>
      </c>
      <c r="D68" s="28" t="s">
        <v>178</v>
      </c>
      <c r="E68" s="4">
        <v>0.98052682174477646</v>
      </c>
      <c r="F68" s="4">
        <v>0.84382904723756624</v>
      </c>
      <c r="G68" s="4">
        <v>0.91073898839911394</v>
      </c>
      <c r="H68" s="4">
        <v>2.1819999999999999</v>
      </c>
      <c r="I68" s="4">
        <v>2.5099999999999998</v>
      </c>
      <c r="J68" s="4">
        <v>2.3519999999999999</v>
      </c>
      <c r="K68" s="4">
        <f t="shared" si="20"/>
        <v>0.16403658128600454</v>
      </c>
      <c r="L68" s="28">
        <f t="shared" si="21"/>
        <v>6.9862257787906529E-2</v>
      </c>
      <c r="M68" s="60">
        <v>2.1160000000000001</v>
      </c>
      <c r="N68" s="60">
        <v>2.1160000000000001</v>
      </c>
      <c r="O68" s="4">
        <f t="shared" si="22"/>
        <v>6.5999999999999837E-2</v>
      </c>
      <c r="P68" s="4">
        <f t="shared" si="23"/>
        <v>6.5999999999999837E-2</v>
      </c>
      <c r="Q68" s="51">
        <f t="shared" si="27"/>
        <v>6.5999999999999837E-2</v>
      </c>
      <c r="R68" s="60">
        <v>2.4020000000000001</v>
      </c>
      <c r="S68" s="60">
        <v>2.4020000000000001</v>
      </c>
      <c r="T68" s="4">
        <f t="shared" si="24"/>
        <v>0.10799999999999965</v>
      </c>
      <c r="U68" s="4">
        <f t="shared" si="25"/>
        <v>0.10799999999999965</v>
      </c>
      <c r="V68" s="51">
        <f t="shared" si="28"/>
        <v>0.10799999999999965</v>
      </c>
      <c r="W68" s="60">
        <v>2.133</v>
      </c>
      <c r="X68" s="60">
        <v>2.133</v>
      </c>
      <c r="Y68" s="4">
        <f t="shared" si="26"/>
        <v>0.21899999999999986</v>
      </c>
      <c r="Z68" s="4">
        <f t="shared" si="19"/>
        <v>0.21899999999999986</v>
      </c>
      <c r="AA68" s="51">
        <f t="shared" si="29"/>
        <v>0.21899999999999986</v>
      </c>
      <c r="AB68" s="4"/>
      <c r="AC68" s="4"/>
      <c r="AD68" s="4"/>
      <c r="AE68" s="4">
        <v>2.1160000000000001</v>
      </c>
      <c r="AF68" s="4">
        <v>2.1160000000000001</v>
      </c>
      <c r="AG68" s="4">
        <v>2.4020000000000001</v>
      </c>
      <c r="AH68" s="4">
        <v>2.4020000000000001</v>
      </c>
      <c r="AI68" s="4">
        <v>2.133</v>
      </c>
      <c r="AJ68" s="4">
        <v>2.133</v>
      </c>
      <c r="AM68" s="4">
        <v>2.14</v>
      </c>
      <c r="AN68" s="4">
        <v>2.14</v>
      </c>
      <c r="AO68" s="4">
        <v>2.4540000000000002</v>
      </c>
      <c r="AP68" s="4">
        <v>2.4540000000000002</v>
      </c>
      <c r="AQ68" s="4">
        <v>2.1970000000000001</v>
      </c>
      <c r="AR68" s="4">
        <v>2.1970000000000001</v>
      </c>
    </row>
    <row r="69" spans="1:44">
      <c r="A69" s="56">
        <v>67</v>
      </c>
      <c r="B69" s="4"/>
      <c r="C69" s="4"/>
      <c r="D69" s="28"/>
      <c r="E69" s="4">
        <v>1.8157929579086947</v>
      </c>
      <c r="F69" s="4">
        <v>2.1305397139002311</v>
      </c>
      <c r="G69" s="4">
        <v>1.9939089159335648</v>
      </c>
      <c r="H69" s="4">
        <v>1.6439999999999999</v>
      </c>
      <c r="I69" s="4">
        <v>1.3819999999999999</v>
      </c>
      <c r="J69" s="4">
        <v>1.42</v>
      </c>
      <c r="K69" s="4">
        <f t="shared" si="20"/>
        <v>0.14157683426323672</v>
      </c>
      <c r="L69" s="28">
        <f t="shared" si="21"/>
        <v>9.553092730312869E-2</v>
      </c>
      <c r="M69" s="60">
        <v>1.621</v>
      </c>
      <c r="N69" s="60">
        <v>1.667</v>
      </c>
      <c r="O69" s="4">
        <f t="shared" si="22"/>
        <v>2.2999999999999909E-2</v>
      </c>
      <c r="P69" s="4">
        <f t="shared" si="23"/>
        <v>2.3000000000000131E-2</v>
      </c>
      <c r="Q69" s="51">
        <f t="shared" si="27"/>
        <v>2.300000000000002E-2</v>
      </c>
      <c r="R69" s="60">
        <v>1.3680000000000001</v>
      </c>
      <c r="S69" s="60">
        <v>1.397</v>
      </c>
      <c r="T69" s="4">
        <f t="shared" si="24"/>
        <v>1.399999999999979E-2</v>
      </c>
      <c r="U69" s="4">
        <f t="shared" si="25"/>
        <v>1.5000000000000124E-2</v>
      </c>
      <c r="V69" s="51">
        <f t="shared" si="28"/>
        <v>1.4499999999999957E-2</v>
      </c>
      <c r="W69" s="60">
        <v>1.4</v>
      </c>
      <c r="X69" s="60">
        <v>1.4430000000000001</v>
      </c>
      <c r="Y69" s="4">
        <f t="shared" si="26"/>
        <v>2.0000000000000018E-2</v>
      </c>
      <c r="Z69" s="4">
        <f t="shared" si="19"/>
        <v>2.3000000000000131E-2</v>
      </c>
      <c r="AA69" s="51">
        <f t="shared" si="29"/>
        <v>2.1500000000000075E-2</v>
      </c>
      <c r="AB69" s="4"/>
      <c r="AC69" s="4"/>
      <c r="AD69" s="4"/>
      <c r="AE69" s="4">
        <v>1.621</v>
      </c>
      <c r="AF69" s="4">
        <v>1.667</v>
      </c>
      <c r="AG69" s="4">
        <v>1.3680000000000001</v>
      </c>
      <c r="AH69" s="4">
        <v>1.397</v>
      </c>
      <c r="AI69" s="4">
        <v>1.4</v>
      </c>
      <c r="AJ69" s="4">
        <v>1.4430000000000001</v>
      </c>
      <c r="AM69" s="4">
        <v>1.63</v>
      </c>
      <c r="AN69" s="4">
        <v>1.6579999999999999</v>
      </c>
      <c r="AO69" s="4">
        <v>1.373</v>
      </c>
      <c r="AP69" s="4">
        <v>1.3919999999999999</v>
      </c>
      <c r="AQ69" s="4">
        <v>1.407</v>
      </c>
      <c r="AR69" s="4">
        <v>1.4339999999999999</v>
      </c>
    </row>
    <row r="70" spans="1:44">
      <c r="A70" s="56">
        <v>68</v>
      </c>
      <c r="B70" s="4"/>
      <c r="C70" s="4" t="s">
        <v>33</v>
      </c>
      <c r="D70" s="28" t="s">
        <v>179</v>
      </c>
      <c r="E70" s="4">
        <v>2.0386686579386302</v>
      </c>
      <c r="F70" s="4">
        <v>1.9787086579386299</v>
      </c>
      <c r="G70" s="4">
        <v>1.9634286579386302</v>
      </c>
      <c r="H70" s="4">
        <v>1.5409999999999999</v>
      </c>
      <c r="I70" s="4">
        <v>1.4490000000000001</v>
      </c>
      <c r="J70" s="4">
        <v>1.4350000000000001</v>
      </c>
      <c r="K70" s="4">
        <f t="shared" si="20"/>
        <v>5.7584720195551796E-2</v>
      </c>
      <c r="L70" s="28">
        <f t="shared" si="21"/>
        <v>3.9040488268170699E-2</v>
      </c>
      <c r="M70" s="4">
        <v>1.5269999999999999</v>
      </c>
      <c r="N70" s="4">
        <v>1.5269999999999999</v>
      </c>
      <c r="O70" s="4">
        <f t="shared" si="22"/>
        <v>1.4000000000000012E-2</v>
      </c>
      <c r="P70" s="4">
        <f t="shared" si="23"/>
        <v>1.4000000000000012E-2</v>
      </c>
      <c r="Q70" s="51">
        <f t="shared" si="27"/>
        <v>1.4000000000000012E-2</v>
      </c>
      <c r="R70" s="4">
        <v>1.4319999999999999</v>
      </c>
      <c r="S70" s="4">
        <v>1.4319999999999999</v>
      </c>
      <c r="T70" s="4">
        <f t="shared" si="24"/>
        <v>1.7000000000000126E-2</v>
      </c>
      <c r="U70" s="4">
        <f t="shared" si="25"/>
        <v>1.7000000000000126E-2</v>
      </c>
      <c r="V70" s="51">
        <f t="shared" si="28"/>
        <v>1.7000000000000126E-2</v>
      </c>
      <c r="W70" s="4">
        <v>1.42</v>
      </c>
      <c r="X70" s="4">
        <v>1.42</v>
      </c>
      <c r="Y70" s="4">
        <f t="shared" si="26"/>
        <v>1.5000000000000124E-2</v>
      </c>
      <c r="Z70" s="4">
        <f t="shared" si="19"/>
        <v>1.5000000000000124E-2</v>
      </c>
      <c r="AA70" s="51">
        <f t="shared" si="29"/>
        <v>1.5000000000000124E-2</v>
      </c>
      <c r="AB70" s="4"/>
      <c r="AC70" s="4"/>
      <c r="AD70" s="4"/>
      <c r="AE70" s="4">
        <v>1.518</v>
      </c>
      <c r="AF70" s="4">
        <v>1.518</v>
      </c>
      <c r="AG70" s="4">
        <v>1.4219999999999999</v>
      </c>
      <c r="AH70" s="4">
        <v>1.4219999999999999</v>
      </c>
      <c r="AI70" s="4">
        <v>1.411</v>
      </c>
      <c r="AJ70" s="4">
        <v>1.411</v>
      </c>
      <c r="AM70" s="4">
        <v>1.5269999999999999</v>
      </c>
      <c r="AN70" s="4">
        <v>1.5269999999999999</v>
      </c>
      <c r="AO70" s="4">
        <v>1.4319999999999999</v>
      </c>
      <c r="AP70" s="4">
        <v>1.4319999999999999</v>
      </c>
      <c r="AQ70" s="4">
        <v>1.42</v>
      </c>
      <c r="AR70" s="4">
        <v>1.42</v>
      </c>
    </row>
    <row r="71" spans="1:44">
      <c r="A71" s="56">
        <v>69</v>
      </c>
      <c r="B71" s="4"/>
      <c r="C71" s="4"/>
      <c r="D71" s="28"/>
      <c r="E71" s="4">
        <v>3.5021686579386291</v>
      </c>
      <c r="F71" s="4">
        <v>3.342708657938628</v>
      </c>
      <c r="G71" s="4">
        <v>3.3064286579386284</v>
      </c>
      <c r="H71" s="4">
        <v>1.0860000000000001</v>
      </c>
      <c r="I71" s="4">
        <v>1.0269999999999999</v>
      </c>
      <c r="J71" s="4">
        <v>1.0189999999999999</v>
      </c>
      <c r="K71" s="4">
        <f t="shared" si="20"/>
        <v>3.6592348927064068E-2</v>
      </c>
      <c r="L71" s="28">
        <f t="shared" si="21"/>
        <v>3.5050142650444517E-2</v>
      </c>
      <c r="M71" s="4">
        <v>1.081</v>
      </c>
      <c r="N71" s="4">
        <v>1.0900000000000001</v>
      </c>
      <c r="O71" s="4">
        <f t="shared" si="22"/>
        <v>5.0000000000001155E-3</v>
      </c>
      <c r="P71" s="4">
        <f t="shared" si="23"/>
        <v>4.0000000000000036E-3</v>
      </c>
      <c r="Q71" s="51">
        <f t="shared" si="27"/>
        <v>4.5000000000000595E-3</v>
      </c>
      <c r="R71" s="4">
        <v>1.022</v>
      </c>
      <c r="S71" s="4">
        <v>1.032</v>
      </c>
      <c r="T71" s="4">
        <f t="shared" si="24"/>
        <v>4.9999999999998934E-3</v>
      </c>
      <c r="U71" s="4">
        <f t="shared" si="25"/>
        <v>5.0000000000001155E-3</v>
      </c>
      <c r="V71" s="51">
        <f t="shared" si="28"/>
        <v>5.0000000000000044E-3</v>
      </c>
      <c r="W71" s="4">
        <v>1.014</v>
      </c>
      <c r="X71" s="4">
        <v>1.024</v>
      </c>
      <c r="Y71" s="4">
        <f t="shared" si="26"/>
        <v>4.9999999999998934E-3</v>
      </c>
      <c r="Z71" s="4">
        <f t="shared" si="19"/>
        <v>5.0000000000001155E-3</v>
      </c>
      <c r="AA71" s="51">
        <f t="shared" si="29"/>
        <v>5.0000000000000044E-3</v>
      </c>
      <c r="AB71" s="4"/>
      <c r="AC71" s="4"/>
      <c r="AD71" s="4"/>
      <c r="AE71" s="4">
        <v>1.08</v>
      </c>
      <c r="AF71" s="4">
        <v>1.0920000000000001</v>
      </c>
      <c r="AG71" s="4">
        <v>1.0209999999999999</v>
      </c>
      <c r="AH71" s="4">
        <v>1.0329999999999999</v>
      </c>
      <c r="AI71" s="4">
        <v>1.0129999999999999</v>
      </c>
      <c r="AJ71" s="4">
        <v>1.0249999999999999</v>
      </c>
      <c r="AM71" s="4">
        <v>1.081</v>
      </c>
      <c r="AN71" s="4">
        <v>1.0900000000000001</v>
      </c>
      <c r="AO71" s="4">
        <v>1.022</v>
      </c>
      <c r="AP71" s="4">
        <v>1.032</v>
      </c>
      <c r="AQ71" s="4">
        <v>1.014</v>
      </c>
      <c r="AR71" s="4">
        <v>1.024</v>
      </c>
    </row>
    <row r="72" spans="1:44">
      <c r="A72" s="56">
        <v>70</v>
      </c>
      <c r="B72" s="4"/>
      <c r="C72" s="4" t="s">
        <v>307</v>
      </c>
      <c r="D72" s="28" t="s">
        <v>180</v>
      </c>
      <c r="E72" s="4">
        <v>-0.31011243498444507</v>
      </c>
      <c r="F72" s="4">
        <v>-0.25364964019748903</v>
      </c>
      <c r="G72" s="4">
        <v>-0.23063156528564122</v>
      </c>
      <c r="H72" s="4">
        <v>4.3680000000000003</v>
      </c>
      <c r="I72" s="4">
        <v>4.3659999999999997</v>
      </c>
      <c r="J72" s="4">
        <v>4.5350000000000001</v>
      </c>
      <c r="K72" s="4">
        <f t="shared" si="20"/>
        <v>9.7000000000000086E-2</v>
      </c>
      <c r="L72" s="28">
        <f t="shared" si="21"/>
        <v>2.1930816188107639E-2</v>
      </c>
      <c r="M72" s="4">
        <v>4.2910000000000004</v>
      </c>
      <c r="N72" s="4">
        <v>4.2910000000000004</v>
      </c>
      <c r="O72" s="4">
        <f t="shared" si="22"/>
        <v>7.6999999999999957E-2</v>
      </c>
      <c r="P72" s="4">
        <f t="shared" si="23"/>
        <v>7.6999999999999957E-2</v>
      </c>
      <c r="Q72" s="51">
        <f t="shared" si="27"/>
        <v>7.6999999999999957E-2</v>
      </c>
      <c r="R72" s="4">
        <v>4.2869999999999999</v>
      </c>
      <c r="S72" s="4">
        <v>4.2869999999999999</v>
      </c>
      <c r="T72" s="4">
        <f t="shared" si="24"/>
        <v>7.8999999999999737E-2</v>
      </c>
      <c r="U72" s="4">
        <f t="shared" si="25"/>
        <v>7.8999999999999737E-2</v>
      </c>
      <c r="V72" s="51">
        <f t="shared" si="28"/>
        <v>7.8999999999999737E-2</v>
      </c>
      <c r="W72" s="4">
        <v>4.4379999999999997</v>
      </c>
      <c r="X72" s="4">
        <v>4.4379999999999997</v>
      </c>
      <c r="Y72" s="4">
        <f t="shared" si="26"/>
        <v>9.7000000000000419E-2</v>
      </c>
      <c r="Z72" s="4">
        <f t="shared" si="19"/>
        <v>9.7000000000000419E-2</v>
      </c>
      <c r="AA72" s="51">
        <f t="shared" si="29"/>
        <v>9.7000000000000419E-2</v>
      </c>
      <c r="AB72" s="4"/>
      <c r="AC72" s="4"/>
      <c r="AD72" s="4"/>
      <c r="AE72" s="4">
        <v>4.242</v>
      </c>
      <c r="AF72" s="4">
        <v>4.242</v>
      </c>
      <c r="AG72" s="4">
        <v>4.2370000000000001</v>
      </c>
      <c r="AH72" s="4">
        <v>4.2370000000000001</v>
      </c>
      <c r="AI72" s="4">
        <v>4.375</v>
      </c>
      <c r="AJ72" s="4">
        <v>4.375</v>
      </c>
      <c r="AM72" s="4">
        <v>4.2910000000000004</v>
      </c>
      <c r="AN72" s="4">
        <v>4.2910000000000004</v>
      </c>
      <c r="AO72" s="4">
        <v>4.2869999999999999</v>
      </c>
      <c r="AP72" s="4">
        <v>4.2869999999999999</v>
      </c>
      <c r="AQ72" s="4">
        <v>4.4379999999999997</v>
      </c>
      <c r="AR72" s="4">
        <v>4.4379999999999997</v>
      </c>
    </row>
    <row r="73" spans="1:44">
      <c r="A73" s="56">
        <v>71</v>
      </c>
      <c r="B73" s="4"/>
      <c r="C73" s="4"/>
      <c r="D73" s="28"/>
      <c r="E73" s="4">
        <v>2.7903875650155552</v>
      </c>
      <c r="F73" s="4">
        <v>2.7648503598025247</v>
      </c>
      <c r="G73" s="4">
        <v>2.8368684347143773</v>
      </c>
      <c r="H73" s="4">
        <v>1.2769999999999999</v>
      </c>
      <c r="I73" s="4">
        <v>1.1819999999999999</v>
      </c>
      <c r="J73" s="4">
        <v>1.1379999999999999</v>
      </c>
      <c r="K73" s="4">
        <f t="shared" si="20"/>
        <v>7.1042240955645541E-2</v>
      </c>
      <c r="L73" s="28">
        <f t="shared" si="21"/>
        <v>5.9251243499287364E-2</v>
      </c>
      <c r="M73" s="4">
        <v>1.27</v>
      </c>
      <c r="N73" s="4">
        <v>1.284</v>
      </c>
      <c r="O73" s="4">
        <f t="shared" si="22"/>
        <v>6.9999999999998952E-3</v>
      </c>
      <c r="P73" s="4">
        <f t="shared" si="23"/>
        <v>7.0000000000001172E-3</v>
      </c>
      <c r="Q73" s="51">
        <f t="shared" si="27"/>
        <v>7.0000000000000062E-3</v>
      </c>
      <c r="R73" s="4">
        <v>1.175</v>
      </c>
      <c r="S73" s="4">
        <v>1.1890000000000001</v>
      </c>
      <c r="T73" s="4">
        <f t="shared" si="24"/>
        <v>6.9999999999998952E-3</v>
      </c>
      <c r="U73" s="4">
        <f t="shared" si="25"/>
        <v>7.0000000000001172E-3</v>
      </c>
      <c r="V73" s="51">
        <f t="shared" si="28"/>
        <v>7.0000000000000062E-3</v>
      </c>
      <c r="W73" s="4">
        <v>1.1319999999999999</v>
      </c>
      <c r="X73" s="4">
        <v>1.145</v>
      </c>
      <c r="Y73" s="4">
        <f t="shared" si="26"/>
        <v>6.0000000000000053E-3</v>
      </c>
      <c r="Z73" s="4">
        <f t="shared" si="19"/>
        <v>7.0000000000001172E-3</v>
      </c>
      <c r="AA73" s="51">
        <f t="shared" si="29"/>
        <v>6.5000000000000613E-3</v>
      </c>
      <c r="AB73" s="4"/>
      <c r="AC73" s="4"/>
      <c r="AD73" s="4"/>
      <c r="AE73" s="4">
        <v>1.268</v>
      </c>
      <c r="AF73" s="4">
        <v>1.286</v>
      </c>
      <c r="AG73" s="4">
        <v>1.173</v>
      </c>
      <c r="AH73" s="4">
        <v>1.19</v>
      </c>
      <c r="AI73" s="4">
        <v>1.1299999999999999</v>
      </c>
      <c r="AJ73" s="4">
        <v>1.1459999999999999</v>
      </c>
      <c r="AM73" s="4">
        <v>1.27</v>
      </c>
      <c r="AN73" s="4">
        <v>1.284</v>
      </c>
      <c r="AO73" s="4">
        <v>1.175</v>
      </c>
      <c r="AP73" s="4">
        <v>1.1890000000000001</v>
      </c>
      <c r="AQ73" s="4">
        <v>1.1319999999999999</v>
      </c>
      <c r="AR73" s="4">
        <v>1.145</v>
      </c>
    </row>
    <row r="74" spans="1:44">
      <c r="A74" s="56">
        <v>72</v>
      </c>
      <c r="B74" s="4"/>
      <c r="C74" s="4" t="s">
        <v>306</v>
      </c>
      <c r="D74" s="28" t="s">
        <v>180</v>
      </c>
      <c r="E74" s="4">
        <v>-0.31011243498444507</v>
      </c>
      <c r="F74" s="4">
        <v>-0.25364964019748903</v>
      </c>
      <c r="G74" s="4">
        <v>-0.23063156528564122</v>
      </c>
      <c r="H74" s="4">
        <v>4.3680000000000003</v>
      </c>
      <c r="I74" s="4">
        <v>4.3659999999999997</v>
      </c>
      <c r="J74" s="4">
        <v>4.5350000000000001</v>
      </c>
      <c r="K74" s="4">
        <f t="shared" si="20"/>
        <v>9.7000000000000086E-2</v>
      </c>
      <c r="L74" s="28">
        <f t="shared" si="21"/>
        <v>2.1930816188107639E-2</v>
      </c>
      <c r="M74" s="4">
        <v>4.2910000000000004</v>
      </c>
      <c r="N74" s="4">
        <v>4.2910000000000004</v>
      </c>
      <c r="O74" s="4">
        <f t="shared" si="22"/>
        <v>7.6999999999999957E-2</v>
      </c>
      <c r="P74" s="4">
        <f t="shared" si="23"/>
        <v>7.6999999999999957E-2</v>
      </c>
      <c r="Q74" s="51">
        <f t="shared" si="27"/>
        <v>7.6999999999999957E-2</v>
      </c>
      <c r="R74" s="4">
        <v>4.2869999999999999</v>
      </c>
      <c r="S74" s="4">
        <v>4.2869999999999999</v>
      </c>
      <c r="T74" s="4">
        <f t="shared" si="24"/>
        <v>7.8999999999999737E-2</v>
      </c>
      <c r="U74" s="4">
        <f t="shared" si="25"/>
        <v>7.8999999999999737E-2</v>
      </c>
      <c r="V74" s="51">
        <f t="shared" si="28"/>
        <v>7.8999999999999737E-2</v>
      </c>
      <c r="W74" s="4">
        <v>4.4379999999999997</v>
      </c>
      <c r="X74" s="4">
        <v>4.4379999999999997</v>
      </c>
      <c r="Y74" s="4">
        <f t="shared" si="26"/>
        <v>9.7000000000000419E-2</v>
      </c>
      <c r="Z74" s="4">
        <f t="shared" si="19"/>
        <v>9.7000000000000419E-2</v>
      </c>
      <c r="AA74" s="51">
        <f t="shared" si="29"/>
        <v>9.7000000000000419E-2</v>
      </c>
      <c r="AB74" s="4"/>
      <c r="AC74" s="4"/>
      <c r="AD74" s="4"/>
      <c r="AE74" s="4">
        <v>4.242</v>
      </c>
      <c r="AF74" s="4">
        <v>4.242</v>
      </c>
      <c r="AG74" s="4">
        <v>4.2370000000000001</v>
      </c>
      <c r="AH74" s="4">
        <v>4.2370000000000001</v>
      </c>
      <c r="AI74" s="4">
        <v>4.375</v>
      </c>
      <c r="AJ74" s="4">
        <v>4.375</v>
      </c>
      <c r="AM74" s="4">
        <v>4.2910000000000004</v>
      </c>
      <c r="AN74" s="4">
        <v>4.2910000000000004</v>
      </c>
      <c r="AO74" s="4">
        <v>4.2869999999999999</v>
      </c>
      <c r="AP74" s="4">
        <v>4.2869999999999999</v>
      </c>
      <c r="AQ74" s="4">
        <v>4.4379999999999997</v>
      </c>
      <c r="AR74" s="4">
        <v>4.4379999999999997</v>
      </c>
    </row>
    <row r="75" spans="1:44">
      <c r="A75" s="56">
        <v>73</v>
      </c>
      <c r="B75" s="4"/>
      <c r="C75" s="4"/>
      <c r="D75" s="28"/>
      <c r="E75" s="4">
        <v>4.9898875650155556</v>
      </c>
      <c r="F75" s="4">
        <v>4.06535035980251</v>
      </c>
      <c r="G75" s="4">
        <v>3.7763684347143567</v>
      </c>
      <c r="H75" s="4">
        <v>0.76900000000000002</v>
      </c>
      <c r="I75" s="4">
        <v>0.85</v>
      </c>
      <c r="J75" s="4">
        <v>0.90400000000000003</v>
      </c>
      <c r="K75" s="4">
        <f t="shared" si="20"/>
        <v>6.7948509917436742E-2</v>
      </c>
      <c r="L75" s="28">
        <f t="shared" si="21"/>
        <v>8.0794898831672693E-2</v>
      </c>
      <c r="M75" s="4">
        <v>0.76600000000000001</v>
      </c>
      <c r="N75" s="4">
        <v>0.77300000000000002</v>
      </c>
      <c r="O75" s="4">
        <f t="shared" si="22"/>
        <v>3.0000000000000027E-3</v>
      </c>
      <c r="P75" s="4">
        <f t="shared" si="23"/>
        <v>4.0000000000000036E-3</v>
      </c>
      <c r="Q75" s="51">
        <f t="shared" si="27"/>
        <v>3.5000000000000031E-3</v>
      </c>
      <c r="R75" s="4">
        <v>0.84499999999999997</v>
      </c>
      <c r="S75" s="4">
        <v>0.85599999999999998</v>
      </c>
      <c r="T75" s="4">
        <f t="shared" si="24"/>
        <v>5.0000000000000044E-3</v>
      </c>
      <c r="U75" s="4">
        <f t="shared" si="25"/>
        <v>6.0000000000000053E-3</v>
      </c>
      <c r="V75" s="51">
        <f t="shared" si="28"/>
        <v>5.5000000000000049E-3</v>
      </c>
      <c r="W75" s="4">
        <v>0.89800000000000002</v>
      </c>
      <c r="X75" s="4">
        <v>0.90900000000000003</v>
      </c>
      <c r="Y75" s="4">
        <f t="shared" si="26"/>
        <v>6.0000000000000053E-3</v>
      </c>
      <c r="Z75" s="4">
        <f t="shared" si="19"/>
        <v>5.0000000000000044E-3</v>
      </c>
      <c r="AA75" s="51">
        <f t="shared" si="29"/>
        <v>5.5000000000000049E-3</v>
      </c>
      <c r="AB75" s="4"/>
      <c r="AC75" s="4"/>
      <c r="AD75" s="4"/>
      <c r="AE75" s="4">
        <v>0.76500000000000001</v>
      </c>
      <c r="AF75" s="4">
        <v>0.77400000000000002</v>
      </c>
      <c r="AG75" s="4">
        <v>0.84299999999999997</v>
      </c>
      <c r="AH75" s="4">
        <v>0.85699999999999998</v>
      </c>
      <c r="AI75" s="4">
        <v>0.89700000000000002</v>
      </c>
      <c r="AJ75" s="4">
        <v>0.91100000000000003</v>
      </c>
      <c r="AM75" s="4">
        <v>0.76600000000000001</v>
      </c>
      <c r="AN75" s="4">
        <v>0.77300000000000002</v>
      </c>
      <c r="AO75" s="4">
        <v>0.84499999999999997</v>
      </c>
      <c r="AP75" s="4">
        <v>0.85599999999999998</v>
      </c>
      <c r="AQ75" s="4">
        <v>0.89800000000000002</v>
      </c>
      <c r="AR75" s="4">
        <v>0.90900000000000003</v>
      </c>
    </row>
    <row r="76" spans="1:44">
      <c r="A76" s="56">
        <v>74</v>
      </c>
      <c r="B76" s="4"/>
      <c r="C76" s="4" t="s">
        <v>35</v>
      </c>
      <c r="D76" s="28" t="s">
        <v>181</v>
      </c>
      <c r="E76" s="4">
        <v>-0.44482883766380077</v>
      </c>
      <c r="F76" s="4">
        <v>-0.39387347233449699</v>
      </c>
      <c r="G76" s="4">
        <v>-0.36405617504973087</v>
      </c>
      <c r="H76" s="4">
        <v>4.7519999999999998</v>
      </c>
      <c r="I76" s="4">
        <v>4.7729999999999997</v>
      </c>
      <c r="J76" s="4">
        <v>4.9809999999999999</v>
      </c>
      <c r="K76" s="4">
        <f t="shared" si="20"/>
        <v>0.12658725580931657</v>
      </c>
      <c r="L76" s="28">
        <f t="shared" si="21"/>
        <v>2.6179633767265252E-2</v>
      </c>
      <c r="M76" s="4">
        <v>4.6639999999999997</v>
      </c>
      <c r="N76" s="4">
        <v>4.6639999999999997</v>
      </c>
      <c r="O76" s="4">
        <f t="shared" si="22"/>
        <v>8.8000000000000078E-2</v>
      </c>
      <c r="P76" s="4">
        <f t="shared" si="23"/>
        <v>8.8000000000000078E-2</v>
      </c>
      <c r="Q76" s="51">
        <f t="shared" si="27"/>
        <v>8.8000000000000078E-2</v>
      </c>
      <c r="R76" s="4">
        <v>4.6829999999999998</v>
      </c>
      <c r="S76" s="4">
        <v>4.6829999999999998</v>
      </c>
      <c r="T76" s="4">
        <f t="shared" si="24"/>
        <v>8.9999999999999858E-2</v>
      </c>
      <c r="U76" s="4">
        <f t="shared" si="25"/>
        <v>8.9999999999999858E-2</v>
      </c>
      <c r="V76" s="51">
        <f t="shared" si="28"/>
        <v>8.9999999999999858E-2</v>
      </c>
      <c r="W76" s="4">
        <v>4.8840000000000003</v>
      </c>
      <c r="X76" s="4">
        <v>4.8840000000000003</v>
      </c>
      <c r="Y76" s="4">
        <f t="shared" si="26"/>
        <v>9.6999999999999531E-2</v>
      </c>
      <c r="Z76" s="4">
        <f t="shared" si="19"/>
        <v>9.6999999999999531E-2</v>
      </c>
      <c r="AA76" s="51">
        <f t="shared" si="29"/>
        <v>9.6999999999999531E-2</v>
      </c>
      <c r="AB76" s="4"/>
      <c r="AC76" s="4"/>
      <c r="AD76" s="4"/>
      <c r="AE76" s="4">
        <v>4.6050000000000004</v>
      </c>
      <c r="AF76" s="4">
        <v>4.6050000000000004</v>
      </c>
      <c r="AG76" s="4">
        <v>4.6230000000000002</v>
      </c>
      <c r="AH76" s="4">
        <v>4.6230000000000002</v>
      </c>
      <c r="AI76" s="4">
        <v>4.8179999999999996</v>
      </c>
      <c r="AJ76" s="4">
        <v>4.8179999999999996</v>
      </c>
      <c r="AM76" s="4">
        <v>4.6639999999999997</v>
      </c>
      <c r="AN76" s="4">
        <v>4.6639999999999997</v>
      </c>
      <c r="AO76" s="4">
        <v>4.6829999999999998</v>
      </c>
      <c r="AP76" s="4">
        <v>4.6829999999999998</v>
      </c>
      <c r="AQ76" s="4">
        <v>4.8840000000000003</v>
      </c>
      <c r="AR76" s="4">
        <v>4.8840000000000003</v>
      </c>
    </row>
    <row r="77" spans="1:44">
      <c r="A77" s="56">
        <v>75</v>
      </c>
      <c r="B77" s="4"/>
      <c r="C77" s="4"/>
      <c r="D77" s="28"/>
      <c r="E77" s="4">
        <v>2.2261711623361986</v>
      </c>
      <c r="F77" s="4">
        <v>2.1841265276654998</v>
      </c>
      <c r="G77" s="4">
        <v>2.1939438249502654</v>
      </c>
      <c r="H77" s="4">
        <v>1.4590000000000001</v>
      </c>
      <c r="I77" s="4">
        <v>1.365</v>
      </c>
      <c r="J77" s="4">
        <v>1.349</v>
      </c>
      <c r="K77" s="4">
        <f t="shared" si="20"/>
        <v>5.9430631832414559E-2</v>
      </c>
      <c r="L77" s="28">
        <f t="shared" si="21"/>
        <v>4.2725112747961577E-2</v>
      </c>
      <c r="M77" s="4">
        <v>1.45</v>
      </c>
      <c r="N77" s="4">
        <v>1.4670000000000001</v>
      </c>
      <c r="O77" s="4">
        <f t="shared" si="22"/>
        <v>9.000000000000119E-3</v>
      </c>
      <c r="P77" s="4">
        <f t="shared" si="23"/>
        <v>8.0000000000000071E-3</v>
      </c>
      <c r="Q77" s="51">
        <f t="shared" si="27"/>
        <v>8.5000000000000631E-3</v>
      </c>
      <c r="R77" s="4">
        <v>1.359</v>
      </c>
      <c r="S77" s="4">
        <v>1.3720000000000001</v>
      </c>
      <c r="T77" s="4">
        <f t="shared" si="24"/>
        <v>6.0000000000000053E-3</v>
      </c>
      <c r="U77" s="4">
        <f t="shared" si="25"/>
        <v>7.0000000000001172E-3</v>
      </c>
      <c r="V77" s="51">
        <f t="shared" si="28"/>
        <v>6.5000000000000613E-3</v>
      </c>
      <c r="W77" s="4">
        <v>1.343</v>
      </c>
      <c r="X77" s="4">
        <v>1.3560000000000001</v>
      </c>
      <c r="Y77" s="4">
        <f t="shared" si="26"/>
        <v>6.0000000000000053E-3</v>
      </c>
      <c r="Z77" s="4">
        <f t="shared" si="19"/>
        <v>7.0000000000001172E-3</v>
      </c>
      <c r="AA77" s="51">
        <f t="shared" si="29"/>
        <v>6.5000000000000613E-3</v>
      </c>
      <c r="AB77" s="4"/>
      <c r="AC77" s="4"/>
      <c r="AD77" s="4"/>
      <c r="AE77" s="4">
        <v>1.448</v>
      </c>
      <c r="AF77" s="4">
        <v>1.4690000000000001</v>
      </c>
      <c r="AG77" s="4">
        <v>1.3580000000000001</v>
      </c>
      <c r="AH77" s="4">
        <v>1.373</v>
      </c>
      <c r="AI77" s="4">
        <v>1.3420000000000001</v>
      </c>
      <c r="AJ77" s="4">
        <v>1.357</v>
      </c>
      <c r="AM77" s="4">
        <v>1.45</v>
      </c>
      <c r="AN77" s="4">
        <v>1.4670000000000001</v>
      </c>
      <c r="AO77" s="4">
        <v>1.359</v>
      </c>
      <c r="AP77" s="4">
        <v>1.3720000000000001</v>
      </c>
      <c r="AQ77" s="4">
        <v>1.343</v>
      </c>
      <c r="AR77" s="4">
        <v>1.3560000000000001</v>
      </c>
    </row>
    <row r="78" spans="1:44">
      <c r="A78" s="56">
        <v>76</v>
      </c>
      <c r="B78" s="4"/>
      <c r="C78" s="4" t="s">
        <v>34</v>
      </c>
      <c r="D78" s="28" t="s">
        <v>182</v>
      </c>
      <c r="E78" s="4">
        <v>1.3156686579386312</v>
      </c>
      <c r="F78" s="4">
        <v>1.3497086579386304</v>
      </c>
      <c r="G78" s="4">
        <v>1.3639286579386294</v>
      </c>
      <c r="H78" s="4">
        <v>1.9139999999999999</v>
      </c>
      <c r="I78" s="4">
        <v>1.8420000000000001</v>
      </c>
      <c r="J78" s="4">
        <v>1.8109999999999999</v>
      </c>
      <c r="K78" s="4">
        <f t="shared" si="20"/>
        <v>5.2842533373536615E-2</v>
      </c>
      <c r="L78" s="28">
        <f t="shared" si="21"/>
        <v>2.847630682964071E-2</v>
      </c>
      <c r="M78" s="4">
        <v>1.897</v>
      </c>
      <c r="N78" s="4">
        <v>1.897</v>
      </c>
      <c r="O78" s="4">
        <f t="shared" si="22"/>
        <v>1.6999999999999904E-2</v>
      </c>
      <c r="P78" s="4">
        <f t="shared" si="23"/>
        <v>1.6999999999999904E-2</v>
      </c>
      <c r="Q78" s="51">
        <f t="shared" si="27"/>
        <v>1.6999999999999904E-2</v>
      </c>
      <c r="R78" s="4">
        <v>1.821</v>
      </c>
      <c r="S78" s="4">
        <v>1.821</v>
      </c>
      <c r="T78" s="4">
        <f t="shared" si="24"/>
        <v>2.100000000000013E-2</v>
      </c>
      <c r="U78" s="4">
        <f t="shared" si="25"/>
        <v>2.100000000000013E-2</v>
      </c>
      <c r="V78" s="51">
        <f t="shared" si="28"/>
        <v>2.100000000000013E-2</v>
      </c>
      <c r="W78" s="4">
        <v>1.79</v>
      </c>
      <c r="X78" s="4">
        <v>1.79</v>
      </c>
      <c r="Y78" s="4">
        <f t="shared" si="26"/>
        <v>2.0999999999999908E-2</v>
      </c>
      <c r="Z78" s="4">
        <f t="shared" si="19"/>
        <v>2.0999999999999908E-2</v>
      </c>
      <c r="AA78" s="51">
        <f t="shared" si="29"/>
        <v>2.0999999999999908E-2</v>
      </c>
      <c r="AB78" s="4"/>
      <c r="AC78" s="4"/>
      <c r="AD78" s="4"/>
      <c r="AE78" s="4">
        <v>1.885</v>
      </c>
      <c r="AF78" s="4">
        <v>1.885</v>
      </c>
      <c r="AG78" s="4">
        <v>1.8069999999999999</v>
      </c>
      <c r="AH78" s="4">
        <v>1.8069999999999999</v>
      </c>
      <c r="AI78" s="4">
        <v>1.776</v>
      </c>
      <c r="AJ78" s="4">
        <v>1.776</v>
      </c>
      <c r="AM78" s="4">
        <v>1.897</v>
      </c>
      <c r="AN78" s="4">
        <v>1.897</v>
      </c>
      <c r="AO78" s="4">
        <v>1.821</v>
      </c>
      <c r="AP78" s="4">
        <v>1.821</v>
      </c>
      <c r="AQ78" s="4">
        <v>1.79</v>
      </c>
      <c r="AR78" s="4">
        <v>1.79</v>
      </c>
    </row>
    <row r="79" spans="1:44">
      <c r="A79" s="56">
        <v>77</v>
      </c>
      <c r="B79" s="4"/>
      <c r="C79" s="4"/>
      <c r="D79" s="28"/>
      <c r="E79" s="4">
        <v>2.1891686579386302</v>
      </c>
      <c r="F79" s="4">
        <v>2.092708657938628</v>
      </c>
      <c r="G79" s="4">
        <v>2.0869286579386301</v>
      </c>
      <c r="H79" s="4">
        <v>1.474</v>
      </c>
      <c r="I79" s="4">
        <v>1.395</v>
      </c>
      <c r="J79" s="4">
        <v>1.383</v>
      </c>
      <c r="K79" s="4">
        <f t="shared" si="20"/>
        <v>4.9440199568097733E-2</v>
      </c>
      <c r="L79" s="28">
        <f t="shared" si="21"/>
        <v>3.4882549083794262E-2</v>
      </c>
      <c r="M79" s="4">
        <v>1.4650000000000001</v>
      </c>
      <c r="N79" s="4">
        <v>1.4830000000000001</v>
      </c>
      <c r="O79" s="4">
        <f t="shared" si="22"/>
        <v>8.999999999999897E-3</v>
      </c>
      <c r="P79" s="4">
        <f t="shared" si="23"/>
        <v>9.000000000000119E-3</v>
      </c>
      <c r="Q79" s="51">
        <f t="shared" si="27"/>
        <v>9.000000000000008E-3</v>
      </c>
      <c r="R79" s="4">
        <v>1.3879999999999999</v>
      </c>
      <c r="S79" s="4">
        <v>1.403</v>
      </c>
      <c r="T79" s="4">
        <f t="shared" si="24"/>
        <v>7.0000000000001172E-3</v>
      </c>
      <c r="U79" s="4">
        <f t="shared" si="25"/>
        <v>8.0000000000000071E-3</v>
      </c>
      <c r="V79" s="51">
        <f t="shared" si="28"/>
        <v>7.5000000000000622E-3</v>
      </c>
      <c r="W79" s="4">
        <v>1.3759999999999999</v>
      </c>
      <c r="X79" s="4">
        <v>1.39</v>
      </c>
      <c r="Y79" s="4">
        <f t="shared" si="26"/>
        <v>7.0000000000001172E-3</v>
      </c>
      <c r="Z79" s="4">
        <f t="shared" si="19"/>
        <v>6.9999999999998952E-3</v>
      </c>
      <c r="AA79" s="51">
        <f t="shared" si="29"/>
        <v>7.0000000000000062E-3</v>
      </c>
      <c r="AB79" s="4"/>
      <c r="AC79" s="4"/>
      <c r="AD79" s="4"/>
      <c r="AE79" s="4">
        <v>1.4630000000000001</v>
      </c>
      <c r="AF79" s="4">
        <v>1.4850000000000001</v>
      </c>
      <c r="AG79" s="4">
        <v>1.3859999999999999</v>
      </c>
      <c r="AH79" s="4">
        <v>1.405</v>
      </c>
      <c r="AI79" s="4">
        <v>1.3740000000000001</v>
      </c>
      <c r="AJ79" s="4">
        <v>1.3919999999999999</v>
      </c>
      <c r="AM79" s="4">
        <v>1.4650000000000001</v>
      </c>
      <c r="AN79" s="4">
        <v>1.4830000000000001</v>
      </c>
      <c r="AO79" s="4">
        <v>1.3879999999999999</v>
      </c>
      <c r="AP79" s="4">
        <v>1.403</v>
      </c>
      <c r="AQ79" s="4">
        <v>1.3759999999999999</v>
      </c>
      <c r="AR79" s="4">
        <v>1.39</v>
      </c>
    </row>
    <row r="80" spans="1:44">
      <c r="A80" s="56">
        <v>78</v>
      </c>
      <c r="B80" s="4"/>
      <c r="C80" s="4" t="s">
        <v>76</v>
      </c>
      <c r="D80" s="28" t="s">
        <v>197</v>
      </c>
      <c r="E80" s="4">
        <v>1.7221686579386306</v>
      </c>
      <c r="F80" s="4">
        <v>1.6720086579386289</v>
      </c>
      <c r="G80" s="4">
        <v>1.657528657938629</v>
      </c>
      <c r="H80" s="4">
        <v>1.6890000000000001</v>
      </c>
      <c r="I80" s="4">
        <v>1.633</v>
      </c>
      <c r="J80" s="4">
        <v>1.625</v>
      </c>
      <c r="K80" s="4">
        <f t="shared" si="20"/>
        <v>3.4871191548325423E-2</v>
      </c>
      <c r="L80" s="28">
        <f t="shared" si="21"/>
        <v>2.1146871769754653E-2</v>
      </c>
      <c r="M80" s="4">
        <v>1.675</v>
      </c>
      <c r="N80" s="4">
        <v>1.675</v>
      </c>
      <c r="O80" s="4">
        <f t="shared" si="22"/>
        <v>1.4000000000000012E-2</v>
      </c>
      <c r="P80" s="4">
        <f t="shared" si="23"/>
        <v>1.4000000000000012E-2</v>
      </c>
      <c r="Q80" s="51">
        <f t="shared" si="27"/>
        <v>1.4000000000000012E-2</v>
      </c>
      <c r="R80" s="4">
        <v>1.6160000000000001</v>
      </c>
      <c r="S80" s="4">
        <v>1.6160000000000001</v>
      </c>
      <c r="T80" s="4">
        <f t="shared" si="24"/>
        <v>1.6999999999999904E-2</v>
      </c>
      <c r="U80" s="4">
        <f t="shared" si="25"/>
        <v>1.6999999999999904E-2</v>
      </c>
      <c r="V80" s="51">
        <f t="shared" si="28"/>
        <v>1.6999999999999904E-2</v>
      </c>
      <c r="W80" s="4">
        <v>1.607</v>
      </c>
      <c r="X80" s="4">
        <v>1.607</v>
      </c>
      <c r="Y80" s="4">
        <f t="shared" si="26"/>
        <v>1.8000000000000016E-2</v>
      </c>
      <c r="Z80" s="4">
        <f t="shared" si="19"/>
        <v>1.8000000000000016E-2</v>
      </c>
      <c r="AA80" s="51">
        <f t="shared" si="29"/>
        <v>1.8000000000000016E-2</v>
      </c>
      <c r="AB80" s="4"/>
      <c r="AC80" s="4"/>
      <c r="AD80" s="4"/>
      <c r="AE80" s="4">
        <v>1.665</v>
      </c>
      <c r="AF80" s="4">
        <v>1.665</v>
      </c>
      <c r="AG80" s="4">
        <v>1.605</v>
      </c>
      <c r="AH80" s="4">
        <v>1.605</v>
      </c>
      <c r="AI80" s="4">
        <v>1.5960000000000001</v>
      </c>
      <c r="AJ80" s="4">
        <v>1.5960000000000001</v>
      </c>
      <c r="AM80" s="4">
        <v>1.675</v>
      </c>
      <c r="AN80" s="4">
        <v>1.675</v>
      </c>
      <c r="AO80" s="4">
        <v>1.6160000000000001</v>
      </c>
      <c r="AP80" s="4">
        <v>1.6160000000000001</v>
      </c>
      <c r="AQ80" s="4">
        <v>1.607</v>
      </c>
      <c r="AR80" s="4">
        <v>1.607</v>
      </c>
    </row>
    <row r="81" spans="1:44">
      <c r="A81" s="56">
        <v>79</v>
      </c>
      <c r="B81" s="4"/>
      <c r="C81" s="4"/>
      <c r="D81" s="28"/>
      <c r="E81" s="4">
        <v>8.8456686579386297</v>
      </c>
      <c r="F81" s="4">
        <v>8.4130086579386294</v>
      </c>
      <c r="G81" s="4">
        <v>8.3425286579386295</v>
      </c>
      <c r="H81" s="4">
        <v>0.16400000000000001</v>
      </c>
      <c r="I81" s="4">
        <v>0.154</v>
      </c>
      <c r="J81" s="4">
        <v>0.13900000000000001</v>
      </c>
      <c r="K81" s="4">
        <f t="shared" si="20"/>
        <v>1.2583057392117913E-2</v>
      </c>
      <c r="L81" s="28">
        <f t="shared" si="21"/>
        <v>8.2602127300555217E-2</v>
      </c>
      <c r="M81" s="4">
        <v>0.16300000000000001</v>
      </c>
      <c r="N81" s="4">
        <v>0.16600000000000001</v>
      </c>
      <c r="O81" s="4">
        <f t="shared" si="22"/>
        <v>1.0000000000000009E-3</v>
      </c>
      <c r="P81" s="4">
        <f t="shared" si="23"/>
        <v>2.0000000000000018E-3</v>
      </c>
      <c r="Q81" s="51">
        <f t="shared" si="27"/>
        <v>1.5000000000000013E-3</v>
      </c>
      <c r="R81" s="4">
        <v>0.153</v>
      </c>
      <c r="S81" s="4">
        <v>0.155</v>
      </c>
      <c r="T81" s="4">
        <f t="shared" si="24"/>
        <v>1.0000000000000009E-3</v>
      </c>
      <c r="U81" s="4">
        <f t="shared" si="25"/>
        <v>1.0000000000000009E-3</v>
      </c>
      <c r="V81" s="51">
        <f t="shared" si="28"/>
        <v>1.0000000000000009E-3</v>
      </c>
      <c r="W81" s="4">
        <v>0.13800000000000001</v>
      </c>
      <c r="X81" s="4">
        <v>0.14000000000000001</v>
      </c>
      <c r="Y81" s="4">
        <f t="shared" si="26"/>
        <v>1.0000000000000009E-3</v>
      </c>
      <c r="Z81" s="4">
        <f t="shared" si="19"/>
        <v>1.0000000000000009E-3</v>
      </c>
      <c r="AA81" s="51">
        <f t="shared" si="29"/>
        <v>1.0000000000000009E-3</v>
      </c>
      <c r="AB81" s="4"/>
      <c r="AC81" s="4"/>
      <c r="AD81" s="4"/>
      <c r="AE81" s="4">
        <v>0.16300000000000001</v>
      </c>
      <c r="AF81" s="4">
        <v>0.16600000000000001</v>
      </c>
      <c r="AG81" s="4">
        <v>0.152</v>
      </c>
      <c r="AH81" s="4">
        <v>0.155</v>
      </c>
      <c r="AI81" s="4">
        <v>0.13700000000000001</v>
      </c>
      <c r="AJ81" s="4">
        <v>0.14000000000000001</v>
      </c>
      <c r="AM81" s="4">
        <v>0.16300000000000001</v>
      </c>
      <c r="AN81" s="4">
        <v>0.16600000000000001</v>
      </c>
      <c r="AO81" s="4">
        <v>0.153</v>
      </c>
      <c r="AP81" s="4">
        <v>0.155</v>
      </c>
      <c r="AQ81" s="4">
        <v>0.13800000000000001</v>
      </c>
      <c r="AR81" s="4">
        <v>0.14000000000000001</v>
      </c>
    </row>
    <row r="82" spans="1:44">
      <c r="A82" s="56">
        <v>80</v>
      </c>
      <c r="B82" s="4"/>
      <c r="C82" s="4" t="s">
        <v>36</v>
      </c>
      <c r="D82" s="28" t="s">
        <v>183</v>
      </c>
      <c r="E82" s="4">
        <v>1.7595793294088748</v>
      </c>
      <c r="F82" s="4">
        <v>1.6916804679237014</v>
      </c>
      <c r="G82" s="4">
        <v>1.6837814726151983</v>
      </c>
      <c r="H82" s="4">
        <v>1.671</v>
      </c>
      <c r="I82" s="4">
        <v>1.6220000000000001</v>
      </c>
      <c r="J82" s="4">
        <v>1.609</v>
      </c>
      <c r="K82" s="4">
        <f t="shared" si="20"/>
        <v>3.2695565448543636E-2</v>
      </c>
      <c r="L82" s="28">
        <f t="shared" si="21"/>
        <v>2.0009525978300878E-2</v>
      </c>
      <c r="M82" s="4">
        <v>1.6559999999999999</v>
      </c>
      <c r="N82" s="4">
        <v>1.6559999999999999</v>
      </c>
      <c r="O82" s="4">
        <f t="shared" si="22"/>
        <v>1.5000000000000124E-2</v>
      </c>
      <c r="P82" s="4">
        <f t="shared" si="23"/>
        <v>1.5000000000000124E-2</v>
      </c>
      <c r="Q82" s="51">
        <f t="shared" si="27"/>
        <v>1.5000000000000124E-2</v>
      </c>
      <c r="R82" s="4">
        <v>1.605</v>
      </c>
      <c r="S82" s="4">
        <v>1.605</v>
      </c>
      <c r="T82" s="4">
        <f t="shared" si="24"/>
        <v>1.7000000000000126E-2</v>
      </c>
      <c r="U82" s="4">
        <f t="shared" si="25"/>
        <v>1.7000000000000126E-2</v>
      </c>
      <c r="V82" s="51">
        <f t="shared" si="28"/>
        <v>1.7000000000000126E-2</v>
      </c>
      <c r="W82" s="4">
        <v>1.5920000000000001</v>
      </c>
      <c r="X82" s="4">
        <v>1.5920000000000001</v>
      </c>
      <c r="Y82" s="4">
        <f t="shared" si="26"/>
        <v>1.6999999999999904E-2</v>
      </c>
      <c r="Z82" s="4">
        <f t="shared" si="19"/>
        <v>1.6999999999999904E-2</v>
      </c>
      <c r="AA82" s="51">
        <f t="shared" si="29"/>
        <v>1.6999999999999904E-2</v>
      </c>
      <c r="AB82" s="4"/>
      <c r="AC82" s="4"/>
      <c r="AD82" s="4"/>
      <c r="AE82" s="4">
        <v>1.647</v>
      </c>
      <c r="AF82" s="4">
        <v>1.647</v>
      </c>
      <c r="AG82" s="4">
        <v>1.593</v>
      </c>
      <c r="AH82" s="4">
        <v>1.593</v>
      </c>
      <c r="AI82" s="4">
        <v>1.58</v>
      </c>
      <c r="AJ82" s="4">
        <v>1.58</v>
      </c>
      <c r="AM82" s="4">
        <v>1.6559999999999999</v>
      </c>
      <c r="AN82" s="4">
        <v>1.6559999999999999</v>
      </c>
      <c r="AO82" s="4">
        <v>1.605</v>
      </c>
      <c r="AP82" s="4">
        <v>1.605</v>
      </c>
      <c r="AQ82" s="4">
        <v>1.5920000000000001</v>
      </c>
      <c r="AR82" s="4">
        <v>1.5920000000000001</v>
      </c>
    </row>
    <row r="83" spans="1:44">
      <c r="A83" s="56">
        <v>81</v>
      </c>
      <c r="B83" s="4"/>
      <c r="C83" s="4"/>
      <c r="D83" s="28"/>
      <c r="E83" s="4">
        <v>1.8135793294088742</v>
      </c>
      <c r="F83" s="4">
        <v>1.7206804679237022</v>
      </c>
      <c r="G83" s="4">
        <v>1.7097814726152007</v>
      </c>
      <c r="H83" s="4">
        <v>1.645</v>
      </c>
      <c r="I83" s="4">
        <v>1.605</v>
      </c>
      <c r="J83" s="4">
        <v>1.5940000000000001</v>
      </c>
      <c r="K83" s="4">
        <f t="shared" si="20"/>
        <v>2.6839026311200866E-2</v>
      </c>
      <c r="L83" s="28">
        <f t="shared" si="21"/>
        <v>1.6622022901239181E-2</v>
      </c>
      <c r="M83" s="4">
        <v>1.635</v>
      </c>
      <c r="N83" s="4">
        <v>1.655</v>
      </c>
      <c r="O83" s="4">
        <f t="shared" si="22"/>
        <v>1.0000000000000009E-2</v>
      </c>
      <c r="P83" s="4">
        <f t="shared" si="23"/>
        <v>1.0000000000000009E-2</v>
      </c>
      <c r="Q83" s="51">
        <f t="shared" si="27"/>
        <v>1.0000000000000009E-2</v>
      </c>
      <c r="R83" s="4">
        <v>1.593</v>
      </c>
      <c r="S83" s="4">
        <v>1.617</v>
      </c>
      <c r="T83" s="4">
        <f t="shared" si="24"/>
        <v>1.2000000000000011E-2</v>
      </c>
      <c r="U83" s="4">
        <f t="shared" si="25"/>
        <v>1.2000000000000011E-2</v>
      </c>
      <c r="V83" s="51">
        <f t="shared" si="28"/>
        <v>1.2000000000000011E-2</v>
      </c>
      <c r="W83" s="4">
        <v>1.5820000000000001</v>
      </c>
      <c r="X83" s="4">
        <v>1.607</v>
      </c>
      <c r="Y83" s="4">
        <f t="shared" si="26"/>
        <v>1.2000000000000011E-2</v>
      </c>
      <c r="Z83" s="4">
        <f t="shared" si="19"/>
        <v>1.2999999999999901E-2</v>
      </c>
      <c r="AA83" s="51">
        <f t="shared" si="29"/>
        <v>1.2499999999999956E-2</v>
      </c>
      <c r="AB83" s="4"/>
      <c r="AC83" s="4"/>
      <c r="AD83" s="4"/>
      <c r="AE83" s="4">
        <v>1.633</v>
      </c>
      <c r="AF83" s="4">
        <v>1.657</v>
      </c>
      <c r="AG83" s="4">
        <v>1.591</v>
      </c>
      <c r="AH83" s="4">
        <v>1.62</v>
      </c>
      <c r="AI83" s="4">
        <v>1.579</v>
      </c>
      <c r="AJ83" s="4">
        <v>1.609</v>
      </c>
      <c r="AM83" s="4">
        <v>1.635</v>
      </c>
      <c r="AN83" s="4">
        <v>1.655</v>
      </c>
      <c r="AO83" s="4">
        <v>1.593</v>
      </c>
      <c r="AP83" s="4">
        <v>1.617</v>
      </c>
      <c r="AQ83" s="4">
        <v>1.5820000000000001</v>
      </c>
      <c r="AR83" s="4">
        <v>1.607</v>
      </c>
    </row>
    <row r="84" spans="1:44">
      <c r="A84" s="56">
        <v>82</v>
      </c>
      <c r="B84" s="4"/>
      <c r="C84" s="4" t="s">
        <v>168</v>
      </c>
      <c r="D84" s="28" t="s">
        <v>174</v>
      </c>
      <c r="E84" s="4">
        <v>1.6476686579386302</v>
      </c>
      <c r="F84" s="4">
        <v>1.6411086579386298</v>
      </c>
      <c r="G84" s="4">
        <v>1.6611286579386295</v>
      </c>
      <c r="H84" s="4">
        <v>1.726</v>
      </c>
      <c r="I84" s="4">
        <v>1.651</v>
      </c>
      <c r="J84" s="4">
        <v>1.623</v>
      </c>
      <c r="K84" s="4">
        <f t="shared" si="20"/>
        <v>5.3257237379846618E-2</v>
      </c>
      <c r="L84" s="28">
        <f t="shared" si="21"/>
        <v>3.195434242790797E-2</v>
      </c>
      <c r="M84" s="4">
        <v>1.7110000000000001</v>
      </c>
      <c r="N84" s="4">
        <v>1.7110000000000001</v>
      </c>
      <c r="O84" s="4">
        <f t="shared" si="22"/>
        <v>1.4999999999999902E-2</v>
      </c>
      <c r="P84" s="4">
        <f t="shared" si="23"/>
        <v>1.4999999999999902E-2</v>
      </c>
      <c r="Q84" s="51">
        <f t="shared" si="27"/>
        <v>1.4999999999999902E-2</v>
      </c>
      <c r="R84" s="4">
        <v>1.6339999999999999</v>
      </c>
      <c r="S84" s="4">
        <v>1.6339999999999999</v>
      </c>
      <c r="T84" s="4">
        <f t="shared" si="24"/>
        <v>1.7000000000000126E-2</v>
      </c>
      <c r="U84" s="4">
        <f t="shared" si="25"/>
        <v>1.7000000000000126E-2</v>
      </c>
      <c r="V84" s="51">
        <f t="shared" si="28"/>
        <v>1.7000000000000126E-2</v>
      </c>
      <c r="W84" s="4">
        <v>1.605</v>
      </c>
      <c r="X84" s="4">
        <v>1.605</v>
      </c>
      <c r="Y84" s="4">
        <f t="shared" si="26"/>
        <v>1.8000000000000016E-2</v>
      </c>
      <c r="Z84" s="4">
        <f t="shared" si="19"/>
        <v>1.8000000000000016E-2</v>
      </c>
      <c r="AA84" s="51">
        <f t="shared" si="29"/>
        <v>1.8000000000000016E-2</v>
      </c>
      <c r="AB84" s="4"/>
      <c r="AC84" s="4"/>
      <c r="AD84" s="4"/>
      <c r="AE84" s="4">
        <v>1.7010000000000001</v>
      </c>
      <c r="AF84" s="4">
        <v>1.7010000000000001</v>
      </c>
      <c r="AG84" s="4">
        <v>1.6220000000000001</v>
      </c>
      <c r="AH84" s="4">
        <v>1.6220000000000001</v>
      </c>
      <c r="AI84" s="4">
        <v>1.593</v>
      </c>
      <c r="AJ84" s="4">
        <v>1.593</v>
      </c>
      <c r="AM84" s="4">
        <v>1.7110000000000001</v>
      </c>
      <c r="AN84" s="4">
        <v>1.7110000000000001</v>
      </c>
      <c r="AO84" s="4">
        <v>1.6339999999999999</v>
      </c>
      <c r="AP84" s="4">
        <v>1.6339999999999999</v>
      </c>
      <c r="AQ84" s="4">
        <v>1.605</v>
      </c>
      <c r="AR84" s="4">
        <v>1.605</v>
      </c>
    </row>
    <row r="85" spans="1:44">
      <c r="A85" s="56">
        <v>83</v>
      </c>
      <c r="B85" s="4"/>
      <c r="C85" s="4"/>
      <c r="D85" s="28"/>
      <c r="E85" s="4">
        <v>6.4341686579386295</v>
      </c>
      <c r="F85" s="4">
        <v>5.8076086579386281</v>
      </c>
      <c r="G85" s="4">
        <v>5.5716286579386267</v>
      </c>
      <c r="H85" s="4">
        <v>0.52200000000000002</v>
      </c>
      <c r="I85" s="4">
        <v>0.51300000000000001</v>
      </c>
      <c r="J85" s="4">
        <v>0.52500000000000002</v>
      </c>
      <c r="K85" s="4">
        <f t="shared" si="20"/>
        <v>6.2449979983984034E-3</v>
      </c>
      <c r="L85" s="28">
        <f t="shared" si="21"/>
        <v>1.2009611535381545E-2</v>
      </c>
      <c r="M85" s="4">
        <v>0.51800000000000002</v>
      </c>
      <c r="N85" s="4">
        <v>0.52500000000000002</v>
      </c>
      <c r="O85" s="4">
        <f t="shared" si="22"/>
        <v>4.0000000000000036E-3</v>
      </c>
      <c r="P85" s="4">
        <f t="shared" si="23"/>
        <v>3.0000000000000027E-3</v>
      </c>
      <c r="Q85" s="51">
        <f t="shared" si="27"/>
        <v>3.5000000000000031E-3</v>
      </c>
      <c r="R85" s="4">
        <v>0.50900000000000001</v>
      </c>
      <c r="S85" s="4">
        <v>0.51600000000000001</v>
      </c>
      <c r="T85" s="4">
        <f t="shared" si="24"/>
        <v>4.0000000000000036E-3</v>
      </c>
      <c r="U85" s="4">
        <f t="shared" si="25"/>
        <v>3.0000000000000027E-3</v>
      </c>
      <c r="V85" s="51">
        <f t="shared" si="28"/>
        <v>3.5000000000000031E-3</v>
      </c>
      <c r="W85" s="4">
        <v>0.52100000000000002</v>
      </c>
      <c r="X85" s="4">
        <v>0.52900000000000003</v>
      </c>
      <c r="Y85" s="4">
        <f t="shared" si="26"/>
        <v>4.0000000000000036E-3</v>
      </c>
      <c r="Z85" s="4">
        <f t="shared" si="19"/>
        <v>4.0000000000000036E-3</v>
      </c>
      <c r="AA85" s="51">
        <f t="shared" si="29"/>
        <v>4.0000000000000036E-3</v>
      </c>
      <c r="AB85" s="4"/>
      <c r="AC85" s="4"/>
      <c r="AD85" s="4"/>
      <c r="AE85" s="4">
        <v>0.51700000000000002</v>
      </c>
      <c r="AF85" s="4">
        <v>0.52600000000000002</v>
      </c>
      <c r="AG85" s="4">
        <v>0.50800000000000001</v>
      </c>
      <c r="AH85" s="4">
        <v>0.51700000000000002</v>
      </c>
      <c r="AI85" s="4">
        <v>0.52100000000000002</v>
      </c>
      <c r="AJ85" s="4">
        <v>0.53</v>
      </c>
      <c r="AM85" s="4">
        <v>0.51800000000000002</v>
      </c>
      <c r="AN85" s="4">
        <v>0.52500000000000002</v>
      </c>
      <c r="AO85" s="4">
        <v>0.50900000000000001</v>
      </c>
      <c r="AP85" s="4">
        <v>0.51600000000000001</v>
      </c>
      <c r="AQ85" s="4">
        <v>0.52100000000000002</v>
      </c>
      <c r="AR85" s="4">
        <v>0.52900000000000003</v>
      </c>
    </row>
    <row r="86" spans="1:44">
      <c r="A86" s="56">
        <v>84</v>
      </c>
      <c r="B86" s="4"/>
      <c r="C86" s="4" t="s">
        <v>249</v>
      </c>
      <c r="D86" s="28" t="s">
        <v>191</v>
      </c>
      <c r="E86" s="4" t="s">
        <v>51</v>
      </c>
      <c r="F86" s="4" t="s">
        <v>51</v>
      </c>
      <c r="G86" s="4">
        <v>1.3264286579386297</v>
      </c>
      <c r="H86" s="4"/>
      <c r="I86" s="4"/>
      <c r="J86" s="4">
        <v>1.837</v>
      </c>
      <c r="K86" s="4"/>
      <c r="L86" s="28"/>
      <c r="M86" s="4"/>
      <c r="N86" s="4"/>
      <c r="O86" s="4"/>
      <c r="P86" s="4"/>
      <c r="Q86" s="51"/>
      <c r="R86" s="4"/>
      <c r="S86" s="4"/>
      <c r="T86" s="4"/>
      <c r="U86" s="4"/>
      <c r="V86" s="51"/>
      <c r="W86" s="4">
        <v>1.8160000000000001</v>
      </c>
      <c r="X86" s="4">
        <v>1.8160000000000001</v>
      </c>
      <c r="Y86" s="4">
        <f t="shared" si="26"/>
        <v>2.0999999999999908E-2</v>
      </c>
      <c r="Z86" s="4">
        <f t="shared" si="19"/>
        <v>2.0999999999999908E-2</v>
      </c>
      <c r="AA86" s="51">
        <f t="shared" si="29"/>
        <v>2.0999999999999908E-2</v>
      </c>
      <c r="AB86" s="4"/>
      <c r="AC86" s="4"/>
      <c r="AD86" s="4"/>
      <c r="AE86" s="4">
        <v>3.6509999999999998</v>
      </c>
      <c r="AF86" s="4">
        <v>3.6509999999999998</v>
      </c>
      <c r="AG86" s="4">
        <v>3.7189999999999999</v>
      </c>
      <c r="AH86" s="4">
        <v>3.7189999999999999</v>
      </c>
      <c r="AI86" s="4">
        <v>1.802</v>
      </c>
      <c r="AJ86" s="4">
        <v>1.802</v>
      </c>
      <c r="AM86" s="4"/>
      <c r="AN86" s="4"/>
      <c r="AO86" s="4"/>
      <c r="AP86" s="4"/>
      <c r="AQ86" s="4">
        <v>1.8160000000000001</v>
      </c>
      <c r="AR86" s="4">
        <v>1.8160000000000001</v>
      </c>
    </row>
    <row r="87" spans="1:44">
      <c r="A87" s="56">
        <v>85</v>
      </c>
      <c r="B87" s="4"/>
      <c r="C87" s="4"/>
      <c r="D87" s="28"/>
      <c r="E87" s="4" t="s">
        <v>51</v>
      </c>
      <c r="F87" s="4" t="s">
        <v>51</v>
      </c>
      <c r="G87" s="4">
        <v>7.1024286579386295</v>
      </c>
      <c r="H87" s="4"/>
      <c r="I87" s="4"/>
      <c r="J87" s="4">
        <v>0.23799999999999999</v>
      </c>
      <c r="K87" s="4"/>
      <c r="L87" s="28"/>
      <c r="M87" s="4"/>
      <c r="N87" s="4"/>
      <c r="O87" s="4"/>
      <c r="P87" s="4"/>
      <c r="Q87" s="51"/>
      <c r="R87" s="4"/>
      <c r="S87" s="4"/>
      <c r="T87" s="4"/>
      <c r="U87" s="4"/>
      <c r="V87" s="51"/>
      <c r="W87" s="4">
        <v>0.23499999999999999</v>
      </c>
      <c r="X87" s="4">
        <v>0.24099999999999999</v>
      </c>
      <c r="Y87" s="4">
        <f t="shared" si="26"/>
        <v>3.0000000000000027E-3</v>
      </c>
      <c r="Z87" s="4">
        <f t="shared" ref="Z87:Z107" si="30">ABS(X87-J87)</f>
        <v>3.0000000000000027E-3</v>
      </c>
      <c r="AA87" s="51">
        <f t="shared" si="29"/>
        <v>3.0000000000000027E-3</v>
      </c>
      <c r="AB87" s="4"/>
      <c r="AC87" s="4"/>
      <c r="AD87" s="4"/>
      <c r="AE87" s="4">
        <v>3.6509999999999998</v>
      </c>
      <c r="AF87" s="4">
        <v>3.8149999999999999</v>
      </c>
      <c r="AG87" s="4">
        <v>3.7189999999999999</v>
      </c>
      <c r="AH87" s="4">
        <v>3.9</v>
      </c>
      <c r="AI87" s="4">
        <v>0.23400000000000001</v>
      </c>
      <c r="AJ87" s="4">
        <v>0.24199999999999999</v>
      </c>
      <c r="AM87" s="4"/>
      <c r="AN87" s="4"/>
      <c r="AO87" s="4"/>
      <c r="AP87" s="4"/>
      <c r="AQ87" s="4">
        <v>0.23499999999999999</v>
      </c>
      <c r="AR87" s="4">
        <v>0.24099999999999999</v>
      </c>
    </row>
    <row r="88" spans="1:44">
      <c r="A88" s="56">
        <v>86</v>
      </c>
      <c r="B88" s="4"/>
      <c r="C88" s="4" t="s">
        <v>263</v>
      </c>
      <c r="D88" s="28" t="s">
        <v>662</v>
      </c>
      <c r="E88" s="4">
        <v>1.65316865793863</v>
      </c>
      <c r="F88" s="4">
        <v>1.5959086579386301</v>
      </c>
      <c r="G88" s="4">
        <v>1.5728286579386301</v>
      </c>
      <c r="H88" s="4">
        <v>1.724</v>
      </c>
      <c r="I88" s="4">
        <v>1.6779999999999999</v>
      </c>
      <c r="J88" s="4">
        <v>1.6739999999999999</v>
      </c>
      <c r="K88" s="4">
        <f>STDEV(H88,I88,J88)</f>
        <v>2.7784887978899633E-2</v>
      </c>
      <c r="L88" s="28">
        <f>K88/(AVERAGE(H88,I88,J88))</f>
        <v>1.6421328592730277E-2</v>
      </c>
      <c r="M88" s="4">
        <v>1.708</v>
      </c>
      <c r="N88" s="4">
        <v>1.708</v>
      </c>
      <c r="O88" s="4">
        <f>ABS(M88-H88)</f>
        <v>1.6000000000000014E-2</v>
      </c>
      <c r="P88" s="4">
        <f>ABS(N88-H88)</f>
        <v>1.6000000000000014E-2</v>
      </c>
      <c r="Q88" s="51">
        <f t="shared" si="27"/>
        <v>1.6000000000000014E-2</v>
      </c>
      <c r="R88" s="4">
        <v>1.66</v>
      </c>
      <c r="S88" s="4">
        <v>1.66</v>
      </c>
      <c r="T88" s="4">
        <f>ABS(R88-I88)</f>
        <v>1.8000000000000016E-2</v>
      </c>
      <c r="U88" s="4">
        <f>ABS(S88-I88)</f>
        <v>1.8000000000000016E-2</v>
      </c>
      <c r="V88" s="51">
        <f t="shared" si="28"/>
        <v>1.8000000000000016E-2</v>
      </c>
      <c r="W88" s="4">
        <v>1.6559999999999999</v>
      </c>
      <c r="X88" s="4">
        <v>1.6559999999999999</v>
      </c>
      <c r="Y88" s="4">
        <f t="shared" si="26"/>
        <v>1.8000000000000016E-2</v>
      </c>
      <c r="Z88" s="4">
        <f t="shared" si="30"/>
        <v>1.8000000000000016E-2</v>
      </c>
      <c r="AA88" s="51">
        <f t="shared" si="29"/>
        <v>1.8000000000000016E-2</v>
      </c>
      <c r="AB88" s="4"/>
      <c r="AC88" s="4"/>
      <c r="AD88" s="4"/>
      <c r="AE88" s="4">
        <v>1.6990000000000001</v>
      </c>
      <c r="AF88" s="4">
        <v>1.6990000000000001</v>
      </c>
      <c r="AG88" s="4">
        <v>1.6479999999999999</v>
      </c>
      <c r="AH88" s="4">
        <v>1.6479999999999999</v>
      </c>
      <c r="AI88" s="4">
        <v>1.645</v>
      </c>
      <c r="AJ88" s="4">
        <v>1.645</v>
      </c>
      <c r="AM88" s="4">
        <v>1.708</v>
      </c>
      <c r="AN88" s="4">
        <v>1.708</v>
      </c>
      <c r="AO88" s="4">
        <v>1.66</v>
      </c>
      <c r="AP88" s="4">
        <v>1.66</v>
      </c>
      <c r="AQ88" s="4">
        <v>1.6559999999999999</v>
      </c>
      <c r="AR88" s="4">
        <v>1.6559999999999999</v>
      </c>
    </row>
    <row r="89" spans="1:44">
      <c r="A89" s="56">
        <v>87</v>
      </c>
      <c r="B89" s="4"/>
      <c r="C89" s="4"/>
      <c r="D89" s="28"/>
      <c r="E89" s="4">
        <v>10.02397563805363</v>
      </c>
      <c r="F89" s="4">
        <v>9.4379377669736293</v>
      </c>
      <c r="G89" s="4">
        <v>9.1244394668836293</v>
      </c>
      <c r="H89" s="4">
        <v>0.114</v>
      </c>
      <c r="I89" s="4">
        <v>0.111</v>
      </c>
      <c r="J89" s="4">
        <v>0.107</v>
      </c>
      <c r="K89" s="4">
        <f>STDEV(H89,I89,J89)</f>
        <v>3.5118845842842497E-3</v>
      </c>
      <c r="L89" s="28">
        <f>K89/(AVERAGE(H89,I89,J89))</f>
        <v>3.1733896845942015E-2</v>
      </c>
      <c r="M89" s="4">
        <v>0.114</v>
      </c>
      <c r="N89" s="4">
        <v>0.115</v>
      </c>
      <c r="O89" s="4">
        <f>ABS(M89-H89)</f>
        <v>0</v>
      </c>
      <c r="P89" s="4">
        <f>ABS(N89-H89)</f>
        <v>1.0000000000000009E-3</v>
      </c>
      <c r="Q89" s="51">
        <f t="shared" si="27"/>
        <v>5.0000000000000044E-4</v>
      </c>
      <c r="R89" s="4">
        <v>0.11</v>
      </c>
      <c r="S89" s="4">
        <v>0.112</v>
      </c>
      <c r="T89" s="4">
        <f>ABS(R89-I89)</f>
        <v>1.0000000000000009E-3</v>
      </c>
      <c r="U89" s="4">
        <f>ABS(S89-I89)</f>
        <v>1.0000000000000009E-3</v>
      </c>
      <c r="V89" s="51">
        <f t="shared" si="28"/>
        <v>1.0000000000000009E-3</v>
      </c>
      <c r="W89" s="4">
        <v>0.106</v>
      </c>
      <c r="X89" s="4">
        <v>0.108</v>
      </c>
      <c r="Y89" s="4">
        <f t="shared" si="26"/>
        <v>1.0000000000000009E-3</v>
      </c>
      <c r="Z89" s="4">
        <f t="shared" si="30"/>
        <v>1.0000000000000009E-3</v>
      </c>
      <c r="AA89" s="51">
        <f t="shared" si="29"/>
        <v>1.0000000000000009E-3</v>
      </c>
      <c r="AB89" s="4"/>
      <c r="AC89" s="4"/>
      <c r="AD89" s="4"/>
      <c r="AE89" s="4">
        <v>0.113</v>
      </c>
      <c r="AF89" s="4">
        <v>0.11600000000000001</v>
      </c>
      <c r="AG89" s="4">
        <v>0.109</v>
      </c>
      <c r="AH89" s="4">
        <v>0.112</v>
      </c>
      <c r="AI89" s="4">
        <v>0.105</v>
      </c>
      <c r="AJ89" s="4">
        <v>0.108</v>
      </c>
      <c r="AM89" s="4">
        <v>0.114</v>
      </c>
      <c r="AN89" s="4">
        <v>0.115</v>
      </c>
      <c r="AO89" s="4">
        <v>0.11</v>
      </c>
      <c r="AP89" s="4">
        <v>0.112</v>
      </c>
      <c r="AQ89" s="4">
        <v>0.106</v>
      </c>
      <c r="AR89" s="4">
        <v>0.108</v>
      </c>
    </row>
    <row r="90" spans="1:44">
      <c r="A90" s="56">
        <v>88</v>
      </c>
      <c r="B90" s="4"/>
      <c r="C90" s="4" t="s">
        <v>264</v>
      </c>
      <c r="D90" s="28" t="s">
        <v>662</v>
      </c>
      <c r="E90" s="4" t="s">
        <v>51</v>
      </c>
      <c r="F90" s="4" t="s">
        <v>51</v>
      </c>
      <c r="G90" s="4">
        <v>1.7005286579386301</v>
      </c>
      <c r="H90" s="4"/>
      <c r="I90" s="4"/>
      <c r="J90" s="4">
        <v>1.6</v>
      </c>
      <c r="K90" s="4"/>
      <c r="L90" s="28"/>
      <c r="M90" s="4"/>
      <c r="N90" s="4"/>
      <c r="O90" s="4"/>
      <c r="P90" s="4"/>
      <c r="Q90" s="51"/>
      <c r="R90" s="4"/>
      <c r="S90" s="4"/>
      <c r="T90" s="4"/>
      <c r="U90" s="4"/>
      <c r="V90" s="51"/>
      <c r="W90" s="4">
        <v>1.5820000000000001</v>
      </c>
      <c r="X90" s="4">
        <v>1.5820000000000001</v>
      </c>
      <c r="Y90" s="4">
        <f t="shared" si="26"/>
        <v>1.8000000000000016E-2</v>
      </c>
      <c r="Z90" s="4">
        <f t="shared" si="30"/>
        <v>1.8000000000000016E-2</v>
      </c>
      <c r="AA90" s="51">
        <f t="shared" si="29"/>
        <v>1.8000000000000016E-2</v>
      </c>
      <c r="AB90" s="4"/>
      <c r="AC90" s="4"/>
      <c r="AD90" s="4"/>
      <c r="AE90" s="4">
        <v>3.6509999999999998</v>
      </c>
      <c r="AF90" s="4">
        <v>3.6509999999999998</v>
      </c>
      <c r="AG90" s="4">
        <v>3.7189999999999999</v>
      </c>
      <c r="AH90" s="4">
        <v>3.7189999999999999</v>
      </c>
      <c r="AI90" s="4">
        <v>1.57</v>
      </c>
      <c r="AJ90" s="4">
        <v>1.57</v>
      </c>
      <c r="AM90" s="4"/>
      <c r="AN90" s="4"/>
      <c r="AO90" s="4"/>
      <c r="AP90" s="4"/>
      <c r="AQ90" s="4">
        <v>1.5820000000000001</v>
      </c>
      <c r="AR90" s="4">
        <v>1.5820000000000001</v>
      </c>
    </row>
    <row r="91" spans="1:44">
      <c r="A91" s="56">
        <v>89</v>
      </c>
      <c r="B91" s="4"/>
      <c r="C91" s="4"/>
      <c r="D91" s="28"/>
      <c r="E91" s="4" t="s">
        <v>51</v>
      </c>
      <c r="F91" s="4" t="s">
        <v>51</v>
      </c>
      <c r="G91" s="4">
        <v>8.1512801208436301</v>
      </c>
      <c r="H91" s="4"/>
      <c r="I91" s="4"/>
      <c r="J91" s="4">
        <v>0.14899999999999999</v>
      </c>
      <c r="K91" s="4"/>
      <c r="L91" s="28"/>
      <c r="M91" s="4"/>
      <c r="N91" s="4"/>
      <c r="O91" s="4"/>
      <c r="P91" s="4"/>
      <c r="Q91" s="51"/>
      <c r="R91" s="4"/>
      <c r="S91" s="4"/>
      <c r="T91" s="4"/>
      <c r="U91" s="4"/>
      <c r="V91" s="51"/>
      <c r="W91" s="4">
        <v>0.14699999999999999</v>
      </c>
      <c r="X91" s="4">
        <v>0.15</v>
      </c>
      <c r="Y91" s="4">
        <f t="shared" si="26"/>
        <v>2.0000000000000018E-3</v>
      </c>
      <c r="Z91" s="4">
        <f t="shared" si="30"/>
        <v>1.0000000000000009E-3</v>
      </c>
      <c r="AA91" s="51">
        <f t="shared" si="29"/>
        <v>1.5000000000000013E-3</v>
      </c>
      <c r="AB91" s="4"/>
      <c r="AC91" s="4"/>
      <c r="AD91" s="4"/>
      <c r="AE91" s="4">
        <v>3.6509999999999998</v>
      </c>
      <c r="AF91" s="4">
        <v>3.8149999999999999</v>
      </c>
      <c r="AG91" s="4">
        <v>3.7189999999999999</v>
      </c>
      <c r="AH91" s="4">
        <v>3.9</v>
      </c>
      <c r="AI91" s="4">
        <v>0.14699999999999999</v>
      </c>
      <c r="AJ91" s="4">
        <v>0.15</v>
      </c>
      <c r="AM91" s="4"/>
      <c r="AN91" s="4"/>
      <c r="AO91" s="4"/>
      <c r="AP91" s="4"/>
      <c r="AQ91" s="4">
        <v>0.14699999999999999</v>
      </c>
      <c r="AR91" s="4">
        <v>0.15</v>
      </c>
    </row>
    <row r="92" spans="1:44">
      <c r="A92" s="56">
        <v>90</v>
      </c>
      <c r="B92" s="4"/>
      <c r="C92" s="60" t="s">
        <v>169</v>
      </c>
      <c r="D92" s="28" t="s">
        <v>186</v>
      </c>
      <c r="E92" s="4">
        <v>1.0194177889617135</v>
      </c>
      <c r="F92" s="4">
        <v>0.37605334801825308</v>
      </c>
      <c r="G92" s="4">
        <v>0.30109096138431468</v>
      </c>
      <c r="H92" s="4">
        <v>2.13</v>
      </c>
      <c r="I92" s="4">
        <v>3.2389999999999999</v>
      </c>
      <c r="J92" s="4">
        <v>3.391</v>
      </c>
      <c r="K92" s="33">
        <f t="shared" ref="K92:K105" si="31">STDEV(H92,I92,J92)</f>
        <v>0.68836836069069862</v>
      </c>
      <c r="L92" s="33">
        <f t="shared" ref="L92:L105" si="32">K92/(AVERAGE(H92,I92,J92))</f>
        <v>0.23574258927763653</v>
      </c>
      <c r="M92" s="60">
        <v>2.0779999999999998</v>
      </c>
      <c r="N92" s="60">
        <v>2.0779999999999998</v>
      </c>
      <c r="O92" s="4">
        <f t="shared" ref="O92:O105" si="33">ABS(M92-H92)</f>
        <v>5.2000000000000046E-2</v>
      </c>
      <c r="P92" s="4">
        <f t="shared" ref="P92:P105" si="34">ABS(N92-H92)</f>
        <v>5.2000000000000046E-2</v>
      </c>
      <c r="Q92" s="51">
        <f t="shared" si="27"/>
        <v>5.2000000000000046E-2</v>
      </c>
      <c r="R92" s="60">
        <v>3.1659999999999999</v>
      </c>
      <c r="S92" s="60">
        <v>3.1659999999999999</v>
      </c>
      <c r="T92" s="4">
        <f t="shared" ref="T92:T105" si="35">ABS(R92-I92)</f>
        <v>7.2999999999999954E-2</v>
      </c>
      <c r="U92" s="4">
        <f t="shared" ref="U92:U105" si="36">ABS(S92-I92)</f>
        <v>7.2999999999999954E-2</v>
      </c>
      <c r="V92" s="51">
        <f t="shared" si="28"/>
        <v>7.2999999999999954E-2</v>
      </c>
      <c r="W92" s="60">
        <v>3.3159999999999998</v>
      </c>
      <c r="X92" s="60">
        <v>3.3159999999999998</v>
      </c>
      <c r="Y92" s="4">
        <f t="shared" si="26"/>
        <v>7.5000000000000178E-2</v>
      </c>
      <c r="Z92" s="4">
        <f t="shared" si="30"/>
        <v>7.5000000000000178E-2</v>
      </c>
      <c r="AA92" s="51">
        <f t="shared" si="29"/>
        <v>7.5000000000000178E-2</v>
      </c>
      <c r="AB92" s="4" t="s">
        <v>690</v>
      </c>
      <c r="AC92" s="4"/>
      <c r="AD92" s="4"/>
      <c r="AE92" s="4">
        <v>2.0779999999999998</v>
      </c>
      <c r="AF92" s="4">
        <v>2.0779999999999998</v>
      </c>
      <c r="AG92" s="4">
        <v>3.1659999999999999</v>
      </c>
      <c r="AH92" s="4">
        <v>3.1659999999999999</v>
      </c>
      <c r="AI92" s="4">
        <v>3.3159999999999998</v>
      </c>
      <c r="AJ92" s="4">
        <v>3.3159999999999998</v>
      </c>
      <c r="AM92" s="4">
        <v>2.097</v>
      </c>
      <c r="AN92" s="4">
        <v>2.097</v>
      </c>
      <c r="AO92" s="4">
        <v>3.1960000000000002</v>
      </c>
      <c r="AP92" s="4">
        <v>3.1960000000000002</v>
      </c>
      <c r="AQ92" s="4">
        <v>3.3460000000000001</v>
      </c>
      <c r="AR92" s="4">
        <v>3.3460000000000001</v>
      </c>
    </row>
    <row r="93" spans="1:44">
      <c r="A93" s="56">
        <v>91</v>
      </c>
      <c r="B93" s="4"/>
      <c r="C93" s="4"/>
      <c r="D93" s="28"/>
      <c r="E93" s="4">
        <v>1.6297306497804849</v>
      </c>
      <c r="F93" s="4">
        <v>0.91272876049133522</v>
      </c>
      <c r="G93" s="4">
        <v>0.68834586134867237</v>
      </c>
      <c r="H93" s="4">
        <v>1.7350000000000001</v>
      </c>
      <c r="I93" s="4">
        <v>2.3359999999999999</v>
      </c>
      <c r="J93" s="4">
        <v>2.7480000000000002</v>
      </c>
      <c r="K93" s="33">
        <f t="shared" si="31"/>
        <v>0.50943007370982729</v>
      </c>
      <c r="L93" s="33">
        <f t="shared" si="32"/>
        <v>0.22412233775179377</v>
      </c>
      <c r="M93" s="60">
        <v>1.71</v>
      </c>
      <c r="N93" s="60">
        <v>1.7609999999999999</v>
      </c>
      <c r="O93" s="4">
        <f t="shared" si="33"/>
        <v>2.5000000000000133E-2</v>
      </c>
      <c r="P93" s="4">
        <f t="shared" si="34"/>
        <v>2.5999999999999801E-2</v>
      </c>
      <c r="Q93" s="51">
        <f t="shared" si="27"/>
        <v>2.5499999999999967E-2</v>
      </c>
      <c r="R93" s="60">
        <v>2.1760000000000002</v>
      </c>
      <c r="S93" s="60">
        <v>2.4689999999999999</v>
      </c>
      <c r="T93" s="4">
        <f t="shared" si="35"/>
        <v>0.1599999999999997</v>
      </c>
      <c r="U93" s="4">
        <f t="shared" si="36"/>
        <v>0.13300000000000001</v>
      </c>
      <c r="V93" s="86">
        <f t="shared" si="28"/>
        <v>0.14649999999999985</v>
      </c>
      <c r="W93" s="60">
        <v>2.69</v>
      </c>
      <c r="X93" s="60">
        <v>2.8130000000000002</v>
      </c>
      <c r="Y93" s="4">
        <f t="shared" si="26"/>
        <v>5.8000000000000274E-2</v>
      </c>
      <c r="Z93" s="4">
        <f t="shared" si="30"/>
        <v>6.4999999999999947E-2</v>
      </c>
      <c r="AA93" s="51">
        <f t="shared" si="29"/>
        <v>6.150000000000011E-2</v>
      </c>
      <c r="AB93" s="4" t="s">
        <v>691</v>
      </c>
      <c r="AC93" s="4"/>
      <c r="AD93" s="4"/>
      <c r="AE93" s="4">
        <v>1.71</v>
      </c>
      <c r="AF93" s="4">
        <v>1.7609999999999999</v>
      </c>
      <c r="AG93" s="4">
        <v>2.1760000000000002</v>
      </c>
      <c r="AH93" s="4">
        <v>2.4689999999999999</v>
      </c>
      <c r="AI93" s="4">
        <v>2.69</v>
      </c>
      <c r="AJ93" s="4">
        <v>2.8130000000000002</v>
      </c>
      <c r="AM93" s="4">
        <v>1.72</v>
      </c>
      <c r="AN93" s="4">
        <v>1.7509999999999999</v>
      </c>
      <c r="AO93" s="4">
        <v>2.2250000000000001</v>
      </c>
      <c r="AP93" s="4">
        <v>2.4300000000000002</v>
      </c>
      <c r="AQ93" s="4">
        <v>2.7069999999999999</v>
      </c>
      <c r="AR93" s="4">
        <v>2.7919999999999998</v>
      </c>
    </row>
    <row r="94" spans="1:44">
      <c r="A94" s="56">
        <v>92</v>
      </c>
      <c r="B94" s="4"/>
      <c r="C94" s="4" t="s">
        <v>220</v>
      </c>
      <c r="D94" s="28" t="s">
        <v>188</v>
      </c>
      <c r="E94" s="4">
        <v>1.9745249532170357</v>
      </c>
      <c r="F94" s="4">
        <v>1.9245249532170359</v>
      </c>
      <c r="G94" s="4">
        <v>1.9145249532170361</v>
      </c>
      <c r="H94" s="4">
        <v>1.57</v>
      </c>
      <c r="I94" s="4">
        <v>1.484</v>
      </c>
      <c r="J94" s="4">
        <v>1.4630000000000001</v>
      </c>
      <c r="K94" s="4">
        <f t="shared" si="31"/>
        <v>5.6695090910354261E-2</v>
      </c>
      <c r="L94" s="28">
        <f t="shared" si="32"/>
        <v>3.7654477027022973E-2</v>
      </c>
      <c r="M94" s="4">
        <v>1.556</v>
      </c>
      <c r="N94" s="4">
        <v>1.556</v>
      </c>
      <c r="O94" s="4">
        <f t="shared" si="33"/>
        <v>1.4000000000000012E-2</v>
      </c>
      <c r="P94" s="4">
        <f t="shared" si="34"/>
        <v>1.4000000000000012E-2</v>
      </c>
      <c r="Q94" s="51">
        <f t="shared" si="27"/>
        <v>1.4000000000000012E-2</v>
      </c>
      <c r="R94" s="4">
        <v>1.464</v>
      </c>
      <c r="S94" s="4">
        <v>1.464</v>
      </c>
      <c r="T94" s="4">
        <f t="shared" si="35"/>
        <v>2.0000000000000018E-2</v>
      </c>
      <c r="U94" s="4">
        <f t="shared" si="36"/>
        <v>2.0000000000000018E-2</v>
      </c>
      <c r="V94" s="51">
        <f t="shared" si="28"/>
        <v>2.0000000000000018E-2</v>
      </c>
      <c r="W94" s="4">
        <v>1.4450000000000001</v>
      </c>
      <c r="X94" s="4">
        <v>1.4450000000000001</v>
      </c>
      <c r="Y94" s="4">
        <f t="shared" si="26"/>
        <v>1.8000000000000016E-2</v>
      </c>
      <c r="Z94" s="4">
        <f t="shared" si="30"/>
        <v>1.8000000000000016E-2</v>
      </c>
      <c r="AA94" s="51">
        <f t="shared" si="29"/>
        <v>1.8000000000000016E-2</v>
      </c>
      <c r="AB94" s="4"/>
      <c r="AC94" s="4"/>
      <c r="AD94" s="4"/>
      <c r="AE94" s="4">
        <v>1.5469999999999999</v>
      </c>
      <c r="AF94" s="4">
        <v>1.5469999999999999</v>
      </c>
      <c r="AG94" s="4">
        <v>1.4510000000000001</v>
      </c>
      <c r="AH94" s="4">
        <v>1.4510000000000001</v>
      </c>
      <c r="AI94" s="4">
        <v>1.4339999999999999</v>
      </c>
      <c r="AJ94" s="4">
        <v>1.4339999999999999</v>
      </c>
      <c r="AM94" s="4">
        <v>1.556</v>
      </c>
      <c r="AN94" s="4">
        <v>1.556</v>
      </c>
      <c r="AO94" s="4">
        <v>1.464</v>
      </c>
      <c r="AP94" s="4">
        <v>1.464</v>
      </c>
      <c r="AQ94" s="4">
        <v>1.4450000000000001</v>
      </c>
      <c r="AR94" s="4">
        <v>1.4450000000000001</v>
      </c>
    </row>
    <row r="95" spans="1:44">
      <c r="A95" s="56">
        <v>93</v>
      </c>
      <c r="B95" s="4"/>
      <c r="C95" s="4"/>
      <c r="D95" s="28"/>
      <c r="E95" s="33">
        <v>11.113430623677036</v>
      </c>
      <c r="F95" s="33">
        <v>10.562235516333704</v>
      </c>
      <c r="G95" s="33">
        <v>10.680873508843707</v>
      </c>
      <c r="H95" s="33">
        <v>0.1</v>
      </c>
      <c r="I95" s="33">
        <v>0.1</v>
      </c>
      <c r="J95" s="33">
        <v>0.1</v>
      </c>
      <c r="K95" s="4">
        <f t="shared" si="31"/>
        <v>1.6996749443881478E-17</v>
      </c>
      <c r="L95" s="28">
        <f t="shared" si="32"/>
        <v>1.6996749443881474E-16</v>
      </c>
      <c r="M95" s="4">
        <v>0.1</v>
      </c>
      <c r="N95" s="4">
        <v>0.1</v>
      </c>
      <c r="O95" s="4">
        <f t="shared" si="33"/>
        <v>0</v>
      </c>
      <c r="P95" s="4">
        <f t="shared" si="34"/>
        <v>0</v>
      </c>
      <c r="Q95" s="86">
        <f t="shared" si="27"/>
        <v>0</v>
      </c>
      <c r="R95" s="4">
        <v>0.1</v>
      </c>
      <c r="S95" s="4">
        <v>0.1</v>
      </c>
      <c r="T95" s="4">
        <f t="shared" si="35"/>
        <v>0</v>
      </c>
      <c r="U95" s="4">
        <f t="shared" si="36"/>
        <v>0</v>
      </c>
      <c r="V95" s="86">
        <f t="shared" si="28"/>
        <v>0</v>
      </c>
      <c r="W95" s="4">
        <v>0.1</v>
      </c>
      <c r="X95" s="4">
        <v>0.1</v>
      </c>
      <c r="Y95" s="4">
        <f t="shared" si="26"/>
        <v>0</v>
      </c>
      <c r="Z95" s="4">
        <f t="shared" si="30"/>
        <v>0</v>
      </c>
      <c r="AA95" s="51">
        <f t="shared" si="29"/>
        <v>0</v>
      </c>
      <c r="AB95" s="4"/>
      <c r="AC95" s="4"/>
      <c r="AD95" s="4"/>
      <c r="AE95" s="4">
        <v>0.1</v>
      </c>
      <c r="AF95" s="4">
        <v>0.1</v>
      </c>
      <c r="AG95" s="4">
        <v>0.1</v>
      </c>
      <c r="AH95" s="4">
        <v>0.1</v>
      </c>
      <c r="AI95" s="4">
        <v>0.1</v>
      </c>
      <c r="AJ95" s="4">
        <v>0.1</v>
      </c>
      <c r="AM95" s="4">
        <v>0.1</v>
      </c>
      <c r="AN95" s="4">
        <v>0.1</v>
      </c>
      <c r="AO95" s="4">
        <v>0.1</v>
      </c>
      <c r="AP95" s="4">
        <v>0.1</v>
      </c>
      <c r="AQ95" s="4">
        <v>0.1</v>
      </c>
      <c r="AR95" s="4">
        <v>0.1</v>
      </c>
    </row>
    <row r="96" spans="1:44">
      <c r="A96" s="56">
        <v>94</v>
      </c>
      <c r="B96" s="4"/>
      <c r="C96" s="4" t="s">
        <v>219</v>
      </c>
      <c r="D96" s="28" t="s">
        <v>188</v>
      </c>
      <c r="E96" s="4">
        <v>1.9700019912719622</v>
      </c>
      <c r="F96" s="4">
        <v>1.921655324605295</v>
      </c>
      <c r="G96" s="4">
        <v>1.9160019912719628</v>
      </c>
      <c r="H96" s="4">
        <v>1.5720000000000001</v>
      </c>
      <c r="I96" s="4">
        <v>1.486</v>
      </c>
      <c r="J96" s="4">
        <v>1.4630000000000001</v>
      </c>
      <c r="K96" s="4">
        <f t="shared" si="31"/>
        <v>5.7454329688892906E-2</v>
      </c>
      <c r="L96" s="28">
        <f t="shared" si="32"/>
        <v>3.812496993290837E-2</v>
      </c>
      <c r="M96" s="4">
        <v>1.5589999999999999</v>
      </c>
      <c r="N96" s="4">
        <v>1.5589999999999999</v>
      </c>
      <c r="O96" s="4">
        <f t="shared" si="33"/>
        <v>1.3000000000000123E-2</v>
      </c>
      <c r="P96" s="4">
        <f t="shared" si="34"/>
        <v>1.3000000000000123E-2</v>
      </c>
      <c r="Q96" s="51">
        <f t="shared" si="27"/>
        <v>1.3000000000000123E-2</v>
      </c>
      <c r="R96" s="4">
        <v>1.466</v>
      </c>
      <c r="S96" s="4">
        <v>1.466</v>
      </c>
      <c r="T96" s="4">
        <f t="shared" si="35"/>
        <v>2.0000000000000018E-2</v>
      </c>
      <c r="U96" s="4">
        <f t="shared" si="36"/>
        <v>2.0000000000000018E-2</v>
      </c>
      <c r="V96" s="51">
        <f t="shared" si="28"/>
        <v>2.0000000000000018E-2</v>
      </c>
      <c r="W96" s="4">
        <v>1.444</v>
      </c>
      <c r="X96" s="4">
        <v>1.444</v>
      </c>
      <c r="Y96" s="4">
        <f t="shared" si="26"/>
        <v>1.9000000000000128E-2</v>
      </c>
      <c r="Z96" s="4">
        <f t="shared" si="30"/>
        <v>1.9000000000000128E-2</v>
      </c>
      <c r="AA96" s="51">
        <f t="shared" si="29"/>
        <v>1.9000000000000128E-2</v>
      </c>
      <c r="AB96" s="4"/>
      <c r="AC96" s="4"/>
      <c r="AD96" s="4"/>
      <c r="AE96" s="4">
        <v>1.5489999999999999</v>
      </c>
      <c r="AF96" s="4">
        <v>1.5489999999999999</v>
      </c>
      <c r="AG96" s="4">
        <v>1.4530000000000001</v>
      </c>
      <c r="AH96" s="4">
        <v>1.4530000000000001</v>
      </c>
      <c r="AI96" s="4">
        <v>1.4330000000000001</v>
      </c>
      <c r="AJ96" s="4">
        <v>1.4330000000000001</v>
      </c>
      <c r="AM96" s="4">
        <v>1.5589999999999999</v>
      </c>
      <c r="AN96" s="4">
        <v>1.5589999999999999</v>
      </c>
      <c r="AO96" s="4">
        <v>1.466</v>
      </c>
      <c r="AP96" s="4">
        <v>1.466</v>
      </c>
      <c r="AQ96" s="4">
        <v>1.444</v>
      </c>
      <c r="AR96" s="4">
        <v>1.444</v>
      </c>
    </row>
    <row r="97" spans="1:44">
      <c r="A97" s="56">
        <v>95</v>
      </c>
      <c r="B97" s="4"/>
      <c r="C97" s="4"/>
      <c r="D97" s="28"/>
      <c r="E97" s="4">
        <v>9.5633353246052959</v>
      </c>
      <c r="F97" s="4">
        <v>9.1443219912719638</v>
      </c>
      <c r="G97" s="4">
        <v>9.0346686579386315</v>
      </c>
      <c r="H97" s="4">
        <v>0.13100000000000001</v>
      </c>
      <c r="I97" s="4">
        <v>0.121</v>
      </c>
      <c r="J97" s="4">
        <v>0.11</v>
      </c>
      <c r="K97" s="4">
        <f t="shared" si="31"/>
        <v>1.0503967504392489E-2</v>
      </c>
      <c r="L97" s="28">
        <f t="shared" si="32"/>
        <v>8.704945445629135E-2</v>
      </c>
      <c r="M97" s="4">
        <v>0.13</v>
      </c>
      <c r="N97" s="4">
        <v>0.13200000000000001</v>
      </c>
      <c r="O97" s="4">
        <f t="shared" si="33"/>
        <v>1.0000000000000009E-3</v>
      </c>
      <c r="P97" s="4">
        <f t="shared" si="34"/>
        <v>1.0000000000000009E-3</v>
      </c>
      <c r="Q97" s="51">
        <f t="shared" si="27"/>
        <v>1.0000000000000009E-3</v>
      </c>
      <c r="R97" s="4">
        <v>0.121</v>
      </c>
      <c r="S97" s="4">
        <v>0.122</v>
      </c>
      <c r="T97" s="4">
        <f t="shared" si="35"/>
        <v>0</v>
      </c>
      <c r="U97" s="4">
        <f t="shared" si="36"/>
        <v>1.0000000000000009E-3</v>
      </c>
      <c r="V97" s="51">
        <f t="shared" si="28"/>
        <v>5.0000000000000044E-4</v>
      </c>
      <c r="W97" s="4">
        <v>0.109</v>
      </c>
      <c r="X97" s="4">
        <v>0.111</v>
      </c>
      <c r="Y97" s="4">
        <f t="shared" si="26"/>
        <v>1.0000000000000009E-3</v>
      </c>
      <c r="Z97" s="4">
        <f t="shared" si="30"/>
        <v>1.0000000000000009E-3</v>
      </c>
      <c r="AA97" s="51">
        <f t="shared" si="29"/>
        <v>1.0000000000000009E-3</v>
      </c>
      <c r="AB97" s="4"/>
      <c r="AC97" s="4"/>
      <c r="AD97" s="4"/>
      <c r="AE97" s="4">
        <v>0.13</v>
      </c>
      <c r="AF97" s="4">
        <v>0.13200000000000001</v>
      </c>
      <c r="AG97" s="4">
        <v>0.12</v>
      </c>
      <c r="AH97" s="4">
        <v>0.123</v>
      </c>
      <c r="AI97" s="4">
        <v>0.109</v>
      </c>
      <c r="AJ97" s="4">
        <v>0.111</v>
      </c>
      <c r="AM97" s="4">
        <v>0.13</v>
      </c>
      <c r="AN97" s="4">
        <v>0.13200000000000001</v>
      </c>
      <c r="AO97" s="4">
        <v>0.121</v>
      </c>
      <c r="AP97" s="4">
        <v>0.122</v>
      </c>
      <c r="AQ97" s="4">
        <v>0.109</v>
      </c>
      <c r="AR97" s="4">
        <v>0.111</v>
      </c>
    </row>
    <row r="98" spans="1:44">
      <c r="A98" s="56">
        <v>96</v>
      </c>
      <c r="B98" s="4"/>
      <c r="C98" s="4" t="s">
        <v>288</v>
      </c>
      <c r="D98" s="28" t="s">
        <v>188</v>
      </c>
      <c r="E98" s="4">
        <v>1.9700019912719622</v>
      </c>
      <c r="F98" s="4">
        <v>1.921655324605295</v>
      </c>
      <c r="G98" s="4">
        <v>1.9160019912719628</v>
      </c>
      <c r="H98" s="4">
        <v>1.5720000000000001</v>
      </c>
      <c r="I98" s="4">
        <v>1.486</v>
      </c>
      <c r="J98" s="4">
        <v>1.4630000000000001</v>
      </c>
      <c r="K98" s="4">
        <f t="shared" si="31"/>
        <v>5.7454329688892906E-2</v>
      </c>
      <c r="L98" s="28">
        <f t="shared" si="32"/>
        <v>3.812496993290837E-2</v>
      </c>
      <c r="M98" s="4">
        <v>1.5589999999999999</v>
      </c>
      <c r="N98" s="4">
        <v>1.5589999999999999</v>
      </c>
      <c r="O98" s="4">
        <f t="shared" si="33"/>
        <v>1.3000000000000123E-2</v>
      </c>
      <c r="P98" s="4">
        <f t="shared" si="34"/>
        <v>1.3000000000000123E-2</v>
      </c>
      <c r="Q98" s="51">
        <f t="shared" si="27"/>
        <v>1.3000000000000123E-2</v>
      </c>
      <c r="R98" s="4">
        <v>1.466</v>
      </c>
      <c r="S98" s="4">
        <v>1.466</v>
      </c>
      <c r="T98" s="4">
        <f t="shared" si="35"/>
        <v>2.0000000000000018E-2</v>
      </c>
      <c r="U98" s="4">
        <f t="shared" si="36"/>
        <v>2.0000000000000018E-2</v>
      </c>
      <c r="V98" s="51">
        <f t="shared" si="28"/>
        <v>2.0000000000000018E-2</v>
      </c>
      <c r="W98" s="4">
        <v>1.444</v>
      </c>
      <c r="X98" s="4">
        <v>1.444</v>
      </c>
      <c r="Y98" s="4">
        <f t="shared" ref="Y98:Y107" si="37">ABS(W98-J98)</f>
        <v>1.9000000000000128E-2</v>
      </c>
      <c r="Z98" s="4">
        <f t="shared" si="30"/>
        <v>1.9000000000000128E-2</v>
      </c>
      <c r="AA98" s="51">
        <f t="shared" si="29"/>
        <v>1.9000000000000128E-2</v>
      </c>
      <c r="AB98" s="4"/>
      <c r="AC98" s="4"/>
      <c r="AD98" s="4"/>
      <c r="AE98" s="4">
        <v>1.5489999999999999</v>
      </c>
      <c r="AF98" s="4">
        <v>1.5489999999999999</v>
      </c>
      <c r="AG98" s="4">
        <v>1.4530000000000001</v>
      </c>
      <c r="AH98" s="4">
        <v>1.4530000000000001</v>
      </c>
      <c r="AI98" s="4">
        <v>1.4330000000000001</v>
      </c>
      <c r="AJ98" s="4">
        <v>1.4330000000000001</v>
      </c>
      <c r="AM98" s="4">
        <v>1.5589999999999999</v>
      </c>
      <c r="AN98" s="4">
        <v>1.5589999999999999</v>
      </c>
      <c r="AO98" s="4">
        <v>1.466</v>
      </c>
      <c r="AP98" s="4">
        <v>1.466</v>
      </c>
      <c r="AQ98" s="4">
        <v>1.444</v>
      </c>
      <c r="AR98" s="4">
        <v>1.444</v>
      </c>
    </row>
    <row r="99" spans="1:44">
      <c r="A99" s="56">
        <v>97</v>
      </c>
      <c r="B99" s="4"/>
      <c r="C99" s="4"/>
      <c r="D99" s="28"/>
      <c r="E99" s="4">
        <v>6.6800019912719613</v>
      </c>
      <c r="F99" s="4">
        <v>6.001655324605295</v>
      </c>
      <c r="G99" s="4">
        <v>5.8060019912719625</v>
      </c>
      <c r="H99" s="4">
        <v>0.47799999999999998</v>
      </c>
      <c r="I99" s="4">
        <v>0.47799999999999998</v>
      </c>
      <c r="J99" s="4">
        <v>0.48199999999999998</v>
      </c>
      <c r="K99" s="4">
        <f t="shared" si="31"/>
        <v>2.3094010767585054E-3</v>
      </c>
      <c r="L99" s="28">
        <f t="shared" si="32"/>
        <v>4.8179438319023056E-3</v>
      </c>
      <c r="M99" s="4">
        <v>0.47399999999999998</v>
      </c>
      <c r="N99" s="4">
        <v>0.48199999999999998</v>
      </c>
      <c r="O99" s="4">
        <f t="shared" si="33"/>
        <v>4.0000000000000036E-3</v>
      </c>
      <c r="P99" s="4">
        <f t="shared" si="34"/>
        <v>4.0000000000000036E-3</v>
      </c>
      <c r="Q99" s="51">
        <f t="shared" si="27"/>
        <v>4.0000000000000036E-3</v>
      </c>
      <c r="R99" s="4">
        <v>0.47399999999999998</v>
      </c>
      <c r="S99" s="4">
        <v>0.48199999999999998</v>
      </c>
      <c r="T99" s="4">
        <f t="shared" si="35"/>
        <v>4.0000000000000036E-3</v>
      </c>
      <c r="U99" s="4">
        <f t="shared" si="36"/>
        <v>4.0000000000000036E-3</v>
      </c>
      <c r="V99" s="51">
        <f t="shared" si="28"/>
        <v>4.0000000000000036E-3</v>
      </c>
      <c r="W99" s="4">
        <v>0.47799999999999998</v>
      </c>
      <c r="X99" s="4">
        <v>0.48599999999999999</v>
      </c>
      <c r="Y99" s="4">
        <f t="shared" si="37"/>
        <v>4.0000000000000036E-3</v>
      </c>
      <c r="Z99" s="4">
        <f t="shared" si="30"/>
        <v>4.0000000000000036E-3</v>
      </c>
      <c r="AA99" s="51">
        <f t="shared" si="29"/>
        <v>4.0000000000000036E-3</v>
      </c>
      <c r="AB99" s="4"/>
      <c r="AC99" s="4"/>
      <c r="AD99" s="4"/>
      <c r="AE99" s="4">
        <v>0.47399999999999998</v>
      </c>
      <c r="AF99" s="4">
        <v>0.48299999999999998</v>
      </c>
      <c r="AG99" s="4">
        <v>0.47299999999999998</v>
      </c>
      <c r="AH99" s="4">
        <v>0.48299999999999998</v>
      </c>
      <c r="AI99" s="4">
        <v>0.47699999999999998</v>
      </c>
      <c r="AJ99" s="4">
        <v>0.48699999999999999</v>
      </c>
      <c r="AM99" s="4">
        <v>0.47399999999999998</v>
      </c>
      <c r="AN99" s="4">
        <v>0.48199999999999998</v>
      </c>
      <c r="AO99" s="4">
        <v>0.47399999999999998</v>
      </c>
      <c r="AP99" s="4">
        <v>0.48199999999999998</v>
      </c>
      <c r="AQ99" s="4">
        <v>0.47799999999999998</v>
      </c>
      <c r="AR99" s="4">
        <v>0.48599999999999999</v>
      </c>
    </row>
    <row r="100" spans="1:44">
      <c r="A100" s="56">
        <v>98</v>
      </c>
      <c r="B100" s="4"/>
      <c r="C100" s="4" t="s">
        <v>289</v>
      </c>
      <c r="D100" s="28" t="s">
        <v>189</v>
      </c>
      <c r="E100" s="4">
        <v>1.7800019912719627</v>
      </c>
      <c r="F100" s="4">
        <v>1.7561886579386305</v>
      </c>
      <c r="G100" s="4">
        <v>1.7517353246052965</v>
      </c>
      <c r="H100" s="4">
        <v>1.661</v>
      </c>
      <c r="I100" s="4">
        <v>1.585</v>
      </c>
      <c r="J100" s="4">
        <v>1.569</v>
      </c>
      <c r="K100" s="4">
        <f t="shared" si="31"/>
        <v>4.9152822909778071E-2</v>
      </c>
      <c r="L100" s="28">
        <f t="shared" si="32"/>
        <v>3.0624811781793194E-2</v>
      </c>
      <c r="M100" s="4">
        <v>1.647</v>
      </c>
      <c r="N100" s="4">
        <v>1.647</v>
      </c>
      <c r="O100" s="4">
        <f t="shared" si="33"/>
        <v>1.4000000000000012E-2</v>
      </c>
      <c r="P100" s="4">
        <f t="shared" si="34"/>
        <v>1.4000000000000012E-2</v>
      </c>
      <c r="Q100" s="51">
        <f t="shared" si="27"/>
        <v>1.4000000000000012E-2</v>
      </c>
      <c r="R100" s="4">
        <v>1.5680000000000001</v>
      </c>
      <c r="S100" s="4">
        <v>1.5680000000000001</v>
      </c>
      <c r="T100" s="4">
        <f t="shared" si="35"/>
        <v>1.6999999999999904E-2</v>
      </c>
      <c r="U100" s="4">
        <f t="shared" si="36"/>
        <v>1.6999999999999904E-2</v>
      </c>
      <c r="V100" s="51">
        <f t="shared" si="28"/>
        <v>1.6999999999999904E-2</v>
      </c>
      <c r="W100" s="4">
        <v>1.5509999999999999</v>
      </c>
      <c r="X100" s="4">
        <v>1.5509999999999999</v>
      </c>
      <c r="Y100" s="4">
        <f t="shared" si="37"/>
        <v>1.8000000000000016E-2</v>
      </c>
      <c r="Z100" s="4">
        <f t="shared" si="30"/>
        <v>1.8000000000000016E-2</v>
      </c>
      <c r="AA100" s="51">
        <f t="shared" si="29"/>
        <v>1.8000000000000016E-2</v>
      </c>
      <c r="AB100" s="4"/>
      <c r="AC100" s="4"/>
      <c r="AD100" s="4"/>
      <c r="AE100" s="4">
        <v>1.637</v>
      </c>
      <c r="AF100" s="4">
        <v>1.637</v>
      </c>
      <c r="AG100" s="4">
        <v>1.5569999999999999</v>
      </c>
      <c r="AH100" s="4">
        <v>1.5569999999999999</v>
      </c>
      <c r="AI100" s="4">
        <v>1.538</v>
      </c>
      <c r="AJ100" s="4">
        <v>1.538</v>
      </c>
      <c r="AM100" s="4">
        <v>1.647</v>
      </c>
      <c r="AN100" s="4">
        <v>1.647</v>
      </c>
      <c r="AO100" s="4">
        <v>1.5680000000000001</v>
      </c>
      <c r="AP100" s="4">
        <v>1.5680000000000001</v>
      </c>
      <c r="AQ100" s="4">
        <v>1.5509999999999999</v>
      </c>
      <c r="AR100" s="4">
        <v>1.5509999999999999</v>
      </c>
    </row>
    <row r="101" spans="1:44">
      <c r="A101" s="56">
        <v>99</v>
      </c>
      <c r="B101" s="4"/>
      <c r="C101" s="4"/>
      <c r="D101" s="28"/>
      <c r="E101" s="4">
        <v>8.99000199127196</v>
      </c>
      <c r="F101" s="4">
        <v>8.4571886579386302</v>
      </c>
      <c r="G101" s="4">
        <v>8.1520686579386314</v>
      </c>
      <c r="H101" s="4">
        <v>0.157</v>
      </c>
      <c r="I101" s="4">
        <v>0.152</v>
      </c>
      <c r="J101" s="4">
        <v>0.14899999999999999</v>
      </c>
      <c r="K101" s="4">
        <f t="shared" si="31"/>
        <v>4.0414518843273836E-3</v>
      </c>
      <c r="L101" s="28">
        <f t="shared" si="32"/>
        <v>2.6472392255419547E-2</v>
      </c>
      <c r="M101" s="4">
        <v>0.155</v>
      </c>
      <c r="N101" s="4">
        <v>0.158</v>
      </c>
      <c r="O101" s="4">
        <f t="shared" si="33"/>
        <v>2.0000000000000018E-3</v>
      </c>
      <c r="P101" s="4">
        <f t="shared" si="34"/>
        <v>1.0000000000000009E-3</v>
      </c>
      <c r="Q101" s="51">
        <f t="shared" si="27"/>
        <v>1.5000000000000013E-3</v>
      </c>
      <c r="R101" s="4">
        <v>0.15</v>
      </c>
      <c r="S101" s="4">
        <v>0.153</v>
      </c>
      <c r="T101" s="4">
        <f t="shared" si="35"/>
        <v>2.0000000000000018E-3</v>
      </c>
      <c r="U101" s="4">
        <f t="shared" si="36"/>
        <v>1.0000000000000009E-3</v>
      </c>
      <c r="V101" s="51">
        <f t="shared" si="28"/>
        <v>1.5000000000000013E-3</v>
      </c>
      <c r="W101" s="4">
        <v>0.14699999999999999</v>
      </c>
      <c r="X101" s="4">
        <v>0.15</v>
      </c>
      <c r="Y101" s="4">
        <f t="shared" si="37"/>
        <v>2.0000000000000018E-3</v>
      </c>
      <c r="Z101" s="4">
        <f t="shared" si="30"/>
        <v>1.0000000000000009E-3</v>
      </c>
      <c r="AA101" s="51">
        <f t="shared" si="29"/>
        <v>1.5000000000000013E-3</v>
      </c>
      <c r="AB101" s="4"/>
      <c r="AC101" s="4"/>
      <c r="AD101" s="4"/>
      <c r="AE101" s="4">
        <v>0.155</v>
      </c>
      <c r="AF101" s="4">
        <v>0.158</v>
      </c>
      <c r="AG101" s="4">
        <v>0.15</v>
      </c>
      <c r="AH101" s="4">
        <v>0.153</v>
      </c>
      <c r="AI101" s="4">
        <v>0.14699999999999999</v>
      </c>
      <c r="AJ101" s="4">
        <v>0.15</v>
      </c>
      <c r="AM101" s="4">
        <v>0.155</v>
      </c>
      <c r="AN101" s="4">
        <v>0.158</v>
      </c>
      <c r="AO101" s="4">
        <v>0.15</v>
      </c>
      <c r="AP101" s="4">
        <v>0.153</v>
      </c>
      <c r="AQ101" s="4">
        <v>0.14699999999999999</v>
      </c>
      <c r="AR101" s="4">
        <v>0.15</v>
      </c>
    </row>
    <row r="102" spans="1:44">
      <c r="A102" s="56">
        <v>100</v>
      </c>
      <c r="B102" s="4"/>
      <c r="C102" s="4" t="s">
        <v>271</v>
      </c>
      <c r="D102" s="4" t="s">
        <v>189</v>
      </c>
      <c r="E102" s="4">
        <v>1.7800019912719627</v>
      </c>
      <c r="F102" s="4">
        <v>1.7561886579386305</v>
      </c>
      <c r="G102" s="4">
        <v>1.7517353246052965</v>
      </c>
      <c r="H102" s="4">
        <v>1.661</v>
      </c>
      <c r="I102" s="4">
        <v>1.585</v>
      </c>
      <c r="J102" s="4">
        <v>1.569</v>
      </c>
      <c r="K102" s="4">
        <f t="shared" si="31"/>
        <v>4.9152822909778071E-2</v>
      </c>
      <c r="L102" s="28">
        <f t="shared" si="32"/>
        <v>3.0624811781793194E-2</v>
      </c>
      <c r="M102" s="4">
        <v>1.647</v>
      </c>
      <c r="N102" s="4">
        <v>1.647</v>
      </c>
      <c r="O102" s="4">
        <f t="shared" si="33"/>
        <v>1.4000000000000012E-2</v>
      </c>
      <c r="P102" s="4">
        <f t="shared" si="34"/>
        <v>1.4000000000000012E-2</v>
      </c>
      <c r="Q102" s="51">
        <f t="shared" si="27"/>
        <v>1.4000000000000012E-2</v>
      </c>
      <c r="R102" s="4">
        <v>1.5680000000000001</v>
      </c>
      <c r="S102" s="4">
        <v>1.5680000000000001</v>
      </c>
      <c r="T102" s="4">
        <f t="shared" si="35"/>
        <v>1.6999999999999904E-2</v>
      </c>
      <c r="U102" s="4">
        <f t="shared" si="36"/>
        <v>1.6999999999999904E-2</v>
      </c>
      <c r="V102" s="51">
        <f t="shared" si="28"/>
        <v>1.6999999999999904E-2</v>
      </c>
      <c r="W102" s="4">
        <v>1.5509999999999999</v>
      </c>
      <c r="X102" s="4">
        <v>1.5509999999999999</v>
      </c>
      <c r="Y102" s="4">
        <f t="shared" si="37"/>
        <v>1.8000000000000016E-2</v>
      </c>
      <c r="Z102" s="4">
        <f t="shared" si="30"/>
        <v>1.8000000000000016E-2</v>
      </c>
      <c r="AA102" s="51">
        <f t="shared" si="29"/>
        <v>1.8000000000000016E-2</v>
      </c>
      <c r="AB102" s="4"/>
      <c r="AC102" s="4"/>
      <c r="AD102" s="4"/>
      <c r="AE102" s="4">
        <v>1.637</v>
      </c>
      <c r="AF102" s="4">
        <v>1.637</v>
      </c>
      <c r="AG102" s="4">
        <v>1.5569999999999999</v>
      </c>
      <c r="AH102" s="4">
        <v>1.5569999999999999</v>
      </c>
      <c r="AI102" s="4">
        <v>1.538</v>
      </c>
      <c r="AJ102" s="4">
        <v>1.538</v>
      </c>
      <c r="AM102" s="4">
        <v>1.647</v>
      </c>
      <c r="AN102" s="4">
        <v>1.647</v>
      </c>
      <c r="AO102" s="4">
        <v>1.5680000000000001</v>
      </c>
      <c r="AP102" s="4">
        <v>1.5680000000000001</v>
      </c>
      <c r="AQ102" s="4">
        <v>1.5509999999999999</v>
      </c>
      <c r="AR102" s="4">
        <v>1.5509999999999999</v>
      </c>
    </row>
    <row r="103" spans="1:44">
      <c r="A103" s="56">
        <v>101</v>
      </c>
      <c r="B103" s="4"/>
      <c r="C103" s="4"/>
      <c r="D103" s="4"/>
      <c r="E103" s="33">
        <v>10.396514742331963</v>
      </c>
      <c r="F103" s="33">
        <v>10.018648959171964</v>
      </c>
      <c r="G103" s="33">
        <v>9.7161568404652972</v>
      </c>
      <c r="H103" s="33">
        <v>0.10299999999999999</v>
      </c>
      <c r="I103" s="33">
        <v>0.1</v>
      </c>
      <c r="J103" s="33">
        <v>0.1</v>
      </c>
      <c r="K103" s="4">
        <f t="shared" si="31"/>
        <v>1.7320508075688709E-3</v>
      </c>
      <c r="L103" s="28">
        <f t="shared" si="32"/>
        <v>1.7149017896721491E-2</v>
      </c>
      <c r="M103" s="4">
        <v>0.10199999999999999</v>
      </c>
      <c r="N103" s="4">
        <v>0.104</v>
      </c>
      <c r="O103" s="4">
        <f t="shared" si="33"/>
        <v>1.0000000000000009E-3</v>
      </c>
      <c r="P103" s="4">
        <f t="shared" si="34"/>
        <v>1.0000000000000009E-3</v>
      </c>
      <c r="Q103" s="51">
        <f t="shared" si="27"/>
        <v>1.0000000000000009E-3</v>
      </c>
      <c r="R103" s="4">
        <v>0.1</v>
      </c>
      <c r="S103" s="4">
        <v>0.1</v>
      </c>
      <c r="T103" s="4">
        <f t="shared" si="35"/>
        <v>0</v>
      </c>
      <c r="U103" s="4">
        <f t="shared" si="36"/>
        <v>0</v>
      </c>
      <c r="V103" s="86">
        <f t="shared" si="28"/>
        <v>0</v>
      </c>
      <c r="W103" s="4">
        <v>0.1</v>
      </c>
      <c r="X103" s="4">
        <v>0.1</v>
      </c>
      <c r="Y103" s="4">
        <f t="shared" si="37"/>
        <v>0</v>
      </c>
      <c r="Z103" s="4">
        <f t="shared" si="30"/>
        <v>0</v>
      </c>
      <c r="AA103" s="51">
        <f t="shared" si="29"/>
        <v>0</v>
      </c>
      <c r="AB103" s="4"/>
      <c r="AC103" s="4"/>
      <c r="AD103" s="4"/>
      <c r="AE103" s="4">
        <v>0.10100000000000001</v>
      </c>
      <c r="AF103" s="4">
        <v>0.104</v>
      </c>
      <c r="AG103" s="4">
        <v>0.1</v>
      </c>
      <c r="AH103" s="4">
        <v>0.1</v>
      </c>
      <c r="AI103" s="4">
        <v>0.1</v>
      </c>
      <c r="AJ103" s="4">
        <v>0.1</v>
      </c>
      <c r="AM103" s="4">
        <v>0.10199999999999999</v>
      </c>
      <c r="AN103" s="4">
        <v>0.104</v>
      </c>
      <c r="AO103" s="4">
        <v>0.1</v>
      </c>
      <c r="AP103" s="4">
        <v>0.1</v>
      </c>
      <c r="AQ103" s="4">
        <v>0.1</v>
      </c>
      <c r="AR103" s="4">
        <v>0.1</v>
      </c>
    </row>
    <row r="104" spans="1:44">
      <c r="A104" s="56">
        <v>102</v>
      </c>
      <c r="B104" s="4"/>
      <c r="C104" s="4" t="s">
        <v>272</v>
      </c>
      <c r="D104" s="4" t="s">
        <v>189</v>
      </c>
      <c r="E104" s="4">
        <v>1.7800019912719627</v>
      </c>
      <c r="F104" s="4">
        <v>1.7561886579386305</v>
      </c>
      <c r="G104" s="4">
        <v>1.7517353246052965</v>
      </c>
      <c r="H104" s="4">
        <v>1.661</v>
      </c>
      <c r="I104" s="4">
        <v>1.585</v>
      </c>
      <c r="J104" s="4">
        <v>1.569</v>
      </c>
      <c r="K104" s="4">
        <f t="shared" si="31"/>
        <v>4.9152822909778071E-2</v>
      </c>
      <c r="L104" s="28">
        <f t="shared" si="32"/>
        <v>3.0624811781793194E-2</v>
      </c>
      <c r="M104" s="4">
        <v>1.647</v>
      </c>
      <c r="N104" s="4">
        <v>1.647</v>
      </c>
      <c r="O104" s="4">
        <f t="shared" si="33"/>
        <v>1.4000000000000012E-2</v>
      </c>
      <c r="P104" s="4">
        <f t="shared" si="34"/>
        <v>1.4000000000000012E-2</v>
      </c>
      <c r="Q104" s="51">
        <f t="shared" si="27"/>
        <v>1.4000000000000012E-2</v>
      </c>
      <c r="R104" s="4">
        <v>1.5680000000000001</v>
      </c>
      <c r="S104" s="4">
        <v>1.5680000000000001</v>
      </c>
      <c r="T104" s="4">
        <f t="shared" si="35"/>
        <v>1.6999999999999904E-2</v>
      </c>
      <c r="U104" s="4">
        <f t="shared" si="36"/>
        <v>1.6999999999999904E-2</v>
      </c>
      <c r="V104" s="51">
        <f t="shared" si="28"/>
        <v>1.6999999999999904E-2</v>
      </c>
      <c r="W104" s="4">
        <v>1.5509999999999999</v>
      </c>
      <c r="X104" s="4">
        <v>1.5509999999999999</v>
      </c>
      <c r="Y104" s="4">
        <f t="shared" si="37"/>
        <v>1.8000000000000016E-2</v>
      </c>
      <c r="Z104" s="4">
        <f t="shared" si="30"/>
        <v>1.8000000000000016E-2</v>
      </c>
      <c r="AA104" s="51">
        <f t="shared" si="29"/>
        <v>1.8000000000000016E-2</v>
      </c>
      <c r="AB104" s="4"/>
      <c r="AC104" s="4"/>
      <c r="AD104" s="4"/>
      <c r="AE104" s="4">
        <v>1.637</v>
      </c>
      <c r="AF104" s="4">
        <v>1.637</v>
      </c>
      <c r="AG104" s="4">
        <v>1.5569999999999999</v>
      </c>
      <c r="AH104" s="4">
        <v>1.5569999999999999</v>
      </c>
      <c r="AI104" s="4">
        <v>1.538</v>
      </c>
      <c r="AJ104" s="4">
        <v>1.538</v>
      </c>
      <c r="AM104" s="4">
        <v>1.647</v>
      </c>
      <c r="AN104" s="4">
        <v>1.647</v>
      </c>
      <c r="AO104" s="4">
        <v>1.5680000000000001</v>
      </c>
      <c r="AP104" s="4">
        <v>1.5680000000000001</v>
      </c>
      <c r="AQ104" s="4">
        <v>1.5509999999999999</v>
      </c>
      <c r="AR104" s="4">
        <v>1.5509999999999999</v>
      </c>
    </row>
    <row r="105" spans="1:44">
      <c r="A105" s="56">
        <v>103</v>
      </c>
      <c r="B105" s="4"/>
      <c r="C105" s="4"/>
      <c r="D105" s="4"/>
      <c r="E105" s="4">
        <v>9.6709429558952955</v>
      </c>
      <c r="F105" s="4">
        <v>8.5859451149986317</v>
      </c>
      <c r="G105" s="4">
        <v>8.8272280680902977</v>
      </c>
      <c r="H105" s="4">
        <v>0.127</v>
      </c>
      <c r="I105" s="4">
        <v>0.14499999999999999</v>
      </c>
      <c r="J105" s="4">
        <v>0.11799999999999999</v>
      </c>
      <c r="K105" s="4">
        <f t="shared" si="31"/>
        <v>1.3747727084867517E-2</v>
      </c>
      <c r="L105" s="33">
        <f t="shared" si="32"/>
        <v>0.10575174680667321</v>
      </c>
      <c r="M105" s="4">
        <v>0.126</v>
      </c>
      <c r="N105" s="4">
        <v>0.128</v>
      </c>
      <c r="O105" s="4">
        <f t="shared" si="33"/>
        <v>1.0000000000000009E-3</v>
      </c>
      <c r="P105" s="4">
        <f t="shared" si="34"/>
        <v>1.0000000000000009E-3</v>
      </c>
      <c r="Q105" s="51">
        <f t="shared" si="27"/>
        <v>1.0000000000000009E-3</v>
      </c>
      <c r="R105" s="4">
        <v>0.14399999999999999</v>
      </c>
      <c r="S105" s="4">
        <v>0.14599999999999999</v>
      </c>
      <c r="T105" s="4">
        <f t="shared" si="35"/>
        <v>1.0000000000000009E-3</v>
      </c>
      <c r="U105" s="4">
        <f t="shared" si="36"/>
        <v>1.0000000000000009E-3</v>
      </c>
      <c r="V105" s="51">
        <f t="shared" si="28"/>
        <v>1.0000000000000009E-3</v>
      </c>
      <c r="W105" s="4">
        <v>0.11700000000000001</v>
      </c>
      <c r="X105" s="4">
        <v>0.11899999999999999</v>
      </c>
      <c r="Y105" s="4">
        <f t="shared" si="37"/>
        <v>9.9999999999998701E-4</v>
      </c>
      <c r="Z105" s="4">
        <f t="shared" si="30"/>
        <v>1.0000000000000009E-3</v>
      </c>
      <c r="AA105" s="51">
        <f t="shared" si="29"/>
        <v>9.9999999999999395E-4</v>
      </c>
      <c r="AB105" s="4"/>
      <c r="AC105" s="4"/>
      <c r="AD105" s="4"/>
      <c r="AE105" s="4">
        <v>0.126</v>
      </c>
      <c r="AF105" s="4">
        <v>0.128</v>
      </c>
      <c r="AG105" s="4">
        <v>0.14399999999999999</v>
      </c>
      <c r="AH105" s="4">
        <v>0.14599999999999999</v>
      </c>
      <c r="AI105" s="4">
        <v>0.11600000000000001</v>
      </c>
      <c r="AJ105" s="4">
        <v>0.11899999999999999</v>
      </c>
      <c r="AM105" s="4">
        <v>0.126</v>
      </c>
      <c r="AN105" s="4">
        <v>0.128</v>
      </c>
      <c r="AO105" s="4">
        <v>0.14399999999999999</v>
      </c>
      <c r="AP105" s="4">
        <v>0.14599999999999999</v>
      </c>
      <c r="AQ105" s="4">
        <v>0.11700000000000001</v>
      </c>
      <c r="AR105" s="4">
        <v>0.11899999999999999</v>
      </c>
    </row>
    <row r="106" spans="1:44">
      <c r="A106" s="56">
        <v>104</v>
      </c>
      <c r="B106" s="4"/>
      <c r="C106" s="4" t="s">
        <v>250</v>
      </c>
      <c r="D106" s="4" t="s">
        <v>180</v>
      </c>
      <c r="E106" s="4" t="s">
        <v>51</v>
      </c>
      <c r="F106" s="4" t="s">
        <v>51</v>
      </c>
      <c r="G106" s="4">
        <v>2.1532686579386286</v>
      </c>
      <c r="H106" s="4"/>
      <c r="I106" s="4"/>
      <c r="J106" s="4">
        <v>1.3620000000000001</v>
      </c>
      <c r="K106" s="4"/>
      <c r="L106" s="28"/>
      <c r="M106" s="4"/>
      <c r="N106" s="4"/>
      <c r="O106" s="4"/>
      <c r="P106" s="4"/>
      <c r="Q106" s="51"/>
      <c r="R106" s="4"/>
      <c r="S106" s="4"/>
      <c r="T106" s="4"/>
      <c r="U106" s="4"/>
      <c r="V106" s="51"/>
      <c r="W106" s="4">
        <v>1.353</v>
      </c>
      <c r="X106" s="4">
        <v>1.353</v>
      </c>
      <c r="Y106" s="4">
        <f t="shared" si="37"/>
        <v>9.000000000000119E-3</v>
      </c>
      <c r="Z106" s="4">
        <f t="shared" si="30"/>
        <v>9.000000000000119E-3</v>
      </c>
      <c r="AA106" s="51">
        <f t="shared" si="29"/>
        <v>9.000000000000119E-3</v>
      </c>
      <c r="AB106" s="4"/>
      <c r="AC106" s="4"/>
      <c r="AD106" s="4"/>
      <c r="AE106" s="4">
        <v>3.6509999999999998</v>
      </c>
      <c r="AF106" s="4">
        <v>3.6509999999999998</v>
      </c>
      <c r="AG106" s="4">
        <v>3.7189999999999999</v>
      </c>
      <c r="AH106" s="4">
        <v>3.7189999999999999</v>
      </c>
      <c r="AI106" s="4">
        <v>1.347</v>
      </c>
      <c r="AJ106" s="4">
        <v>1.347</v>
      </c>
      <c r="AM106" s="4"/>
      <c r="AN106" s="4"/>
      <c r="AO106" s="4"/>
      <c r="AP106" s="4"/>
      <c r="AQ106" s="4">
        <v>1.353</v>
      </c>
      <c r="AR106" s="4">
        <v>1.353</v>
      </c>
    </row>
    <row r="107" spans="1:44">
      <c r="A107" s="56">
        <v>105</v>
      </c>
      <c r="B107" s="4"/>
      <c r="C107" s="4"/>
      <c r="D107" s="4"/>
      <c r="E107" s="4" t="s">
        <v>51</v>
      </c>
      <c r="F107" s="4" t="s">
        <v>51</v>
      </c>
      <c r="G107" s="33">
        <v>10.418268657938629</v>
      </c>
      <c r="H107" s="4"/>
      <c r="I107" s="4"/>
      <c r="J107" s="33">
        <v>0.1</v>
      </c>
      <c r="K107" s="4"/>
      <c r="L107" s="28"/>
      <c r="M107" s="4"/>
      <c r="N107" s="4"/>
      <c r="O107" s="4"/>
      <c r="P107" s="4"/>
      <c r="Q107" s="51"/>
      <c r="R107" s="4"/>
      <c r="S107" s="4"/>
      <c r="T107" s="4"/>
      <c r="U107" s="4"/>
      <c r="V107" s="51"/>
      <c r="W107" s="4">
        <v>0.1</v>
      </c>
      <c r="X107" s="4">
        <v>0.1</v>
      </c>
      <c r="Y107" s="4">
        <f t="shared" si="37"/>
        <v>0</v>
      </c>
      <c r="Z107" s="4">
        <f t="shared" si="30"/>
        <v>0</v>
      </c>
      <c r="AA107" s="51">
        <f t="shared" si="29"/>
        <v>0</v>
      </c>
      <c r="AB107" s="4"/>
      <c r="AC107" s="4"/>
      <c r="AD107" s="4"/>
      <c r="AE107" s="4">
        <v>3.6509999999999998</v>
      </c>
      <c r="AF107" s="4">
        <v>3.8149999999999999</v>
      </c>
      <c r="AG107" s="4">
        <v>3.7189999999999999</v>
      </c>
      <c r="AH107" s="4">
        <v>3.9</v>
      </c>
      <c r="AI107" s="4">
        <v>0.1</v>
      </c>
      <c r="AJ107" s="4">
        <v>0.1</v>
      </c>
      <c r="AM107" s="4"/>
      <c r="AN107" s="4"/>
      <c r="AO107" s="4"/>
      <c r="AP107" s="4"/>
      <c r="AQ107" s="4">
        <v>0.1</v>
      </c>
      <c r="AR107" s="4">
        <v>0.1</v>
      </c>
    </row>
    <row r="108" spans="1:44">
      <c r="AA108" s="25"/>
      <c r="AM108" s="4"/>
      <c r="AN108" s="4"/>
      <c r="AO108" s="4"/>
      <c r="AP108" s="4"/>
      <c r="AQ108" s="4"/>
      <c r="AR108" s="4"/>
    </row>
    <row r="109" spans="1:44">
      <c r="AA109" s="25"/>
    </row>
    <row r="110" spans="1:44">
      <c r="AA110" s="25"/>
    </row>
    <row r="111" spans="1:44"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K48" sqref="K48"/>
    </sheetView>
  </sheetViews>
  <sheetFormatPr baseColWidth="10" defaultRowHeight="15" x14ac:dyDescent="0"/>
  <cols>
    <col min="11" max="11" width="31.1640625" customWidth="1"/>
    <col min="12" max="12" width="39.5" customWidth="1"/>
  </cols>
  <sheetData>
    <row r="1" spans="1:12">
      <c r="A1" s="24" t="s">
        <v>696</v>
      </c>
      <c r="B1" s="24"/>
      <c r="C1" s="24" t="s">
        <v>42</v>
      </c>
      <c r="D1" s="24" t="s">
        <v>41</v>
      </c>
      <c r="E1" s="24" t="s">
        <v>680</v>
      </c>
      <c r="F1" s="24" t="s">
        <v>699</v>
      </c>
      <c r="G1" s="24" t="s">
        <v>700</v>
      </c>
      <c r="H1" s="24" t="s">
        <v>702</v>
      </c>
      <c r="I1" s="24" t="s">
        <v>701</v>
      </c>
      <c r="J1" s="24" t="s">
        <v>703</v>
      </c>
      <c r="K1" s="24" t="s">
        <v>64</v>
      </c>
      <c r="L1" s="24" t="s">
        <v>123</v>
      </c>
    </row>
    <row r="2" spans="1:12">
      <c r="A2" s="1">
        <v>0</v>
      </c>
      <c r="B2" s="62" t="s">
        <v>91</v>
      </c>
      <c r="C2" s="1" t="s">
        <v>392</v>
      </c>
      <c r="D2" s="54">
        <v>1.5995199888251284</v>
      </c>
      <c r="E2" s="1">
        <v>1.6579999999999999</v>
      </c>
      <c r="F2" s="1">
        <v>1.6639999999999999</v>
      </c>
      <c r="G2" s="1">
        <v>1.653</v>
      </c>
      <c r="H2" s="1">
        <f t="shared" ref="H2:H33" si="0">ABS(E2-F2)</f>
        <v>6.0000000000000053E-3</v>
      </c>
      <c r="I2" s="1">
        <f t="shared" ref="I2:I33" si="1">ABS(E2-G2)</f>
        <v>4.9999999999998934E-3</v>
      </c>
      <c r="J2" s="51">
        <f>AVERAGE(H2,I2)</f>
        <v>5.4999999999999494E-3</v>
      </c>
    </row>
    <row r="3" spans="1:12">
      <c r="A3" s="1">
        <v>1</v>
      </c>
      <c r="B3" s="1"/>
      <c r="C3" s="1" t="s">
        <v>19</v>
      </c>
      <c r="D3" s="54">
        <v>2.5967080684362625</v>
      </c>
      <c r="E3" s="1">
        <v>1.2190000000000001</v>
      </c>
      <c r="F3" s="1">
        <v>1.2230000000000001</v>
      </c>
      <c r="G3" s="1">
        <v>1.2150000000000001</v>
      </c>
      <c r="H3" s="1">
        <f t="shared" si="0"/>
        <v>4.0000000000000036E-3</v>
      </c>
      <c r="I3" s="1">
        <f t="shared" si="1"/>
        <v>4.0000000000000036E-3</v>
      </c>
      <c r="J3" s="51">
        <f t="shared" ref="J3:J66" si="2">AVERAGE(H3,I3)</f>
        <v>4.0000000000000036E-3</v>
      </c>
    </row>
    <row r="4" spans="1:12">
      <c r="A4" s="1">
        <v>2</v>
      </c>
      <c r="B4" s="1"/>
      <c r="C4" s="1" t="s">
        <v>393</v>
      </c>
      <c r="D4" s="72">
        <v>1.6797866554917986</v>
      </c>
      <c r="E4" s="1">
        <v>1.6120000000000001</v>
      </c>
      <c r="F4" s="1">
        <v>1.6180000000000001</v>
      </c>
      <c r="G4" s="1">
        <v>1.6060000000000001</v>
      </c>
      <c r="H4" s="1">
        <f t="shared" si="0"/>
        <v>6.0000000000000053E-3</v>
      </c>
      <c r="I4" s="1">
        <f t="shared" si="1"/>
        <v>6.0000000000000053E-3</v>
      </c>
      <c r="J4" s="51">
        <f t="shared" si="2"/>
        <v>6.0000000000000053E-3</v>
      </c>
    </row>
    <row r="5" spans="1:12">
      <c r="A5" s="1">
        <v>3</v>
      </c>
      <c r="B5" s="1"/>
      <c r="C5" s="1" t="s">
        <v>394</v>
      </c>
      <c r="D5" s="71">
        <v>-1.643080011174872</v>
      </c>
      <c r="E5" s="1">
        <v>6.9989999999999997</v>
      </c>
      <c r="F5" s="1">
        <v>6.9989999999999997</v>
      </c>
      <c r="G5" s="1">
        <v>6.9989999999999997</v>
      </c>
      <c r="H5" s="1">
        <f t="shared" si="0"/>
        <v>0</v>
      </c>
      <c r="I5" s="1">
        <f t="shared" si="1"/>
        <v>0</v>
      </c>
      <c r="J5" s="51">
        <f t="shared" si="2"/>
        <v>0</v>
      </c>
    </row>
    <row r="6" spans="1:12">
      <c r="A6" s="1">
        <v>4</v>
      </c>
      <c r="B6" s="1"/>
      <c r="C6" s="1" t="s">
        <v>395</v>
      </c>
      <c r="D6" s="54">
        <v>1.6501199888251286</v>
      </c>
      <c r="E6" s="1">
        <v>1.629</v>
      </c>
      <c r="F6" s="1">
        <v>1.635</v>
      </c>
      <c r="G6" s="1">
        <v>1.623</v>
      </c>
      <c r="H6" s="1">
        <f t="shared" si="0"/>
        <v>6.0000000000000053E-3</v>
      </c>
      <c r="I6" s="1">
        <f t="shared" si="1"/>
        <v>6.0000000000000053E-3</v>
      </c>
      <c r="J6" s="51">
        <f t="shared" si="2"/>
        <v>6.0000000000000053E-3</v>
      </c>
    </row>
    <row r="7" spans="1:12">
      <c r="A7" s="1">
        <v>5</v>
      </c>
      <c r="B7" s="1"/>
      <c r="C7" s="1" t="s">
        <v>396</v>
      </c>
      <c r="D7" s="54">
        <v>1.4896199888251287</v>
      </c>
      <c r="E7" s="1">
        <v>1.726</v>
      </c>
      <c r="F7" s="1">
        <v>1.732</v>
      </c>
      <c r="G7" s="1">
        <v>1.7190000000000001</v>
      </c>
      <c r="H7" s="1">
        <f t="shared" si="0"/>
        <v>6.0000000000000053E-3</v>
      </c>
      <c r="I7" s="1">
        <f t="shared" si="1"/>
        <v>6.9999999999998952E-3</v>
      </c>
      <c r="J7" s="51">
        <f t="shared" si="2"/>
        <v>6.4999999999999503E-3</v>
      </c>
    </row>
    <row r="8" spans="1:12">
      <c r="A8" s="1">
        <v>6</v>
      </c>
      <c r="B8" s="1"/>
      <c r="C8" s="1" t="s">
        <v>397</v>
      </c>
      <c r="D8" s="54">
        <v>1.4481199888251286</v>
      </c>
      <c r="E8" s="1">
        <v>1.7529999999999999</v>
      </c>
      <c r="F8" s="1">
        <v>1.76</v>
      </c>
      <c r="G8" s="1">
        <v>1.746</v>
      </c>
      <c r="H8" s="1">
        <f t="shared" si="0"/>
        <v>7.0000000000001172E-3</v>
      </c>
      <c r="I8" s="1">
        <f t="shared" si="1"/>
        <v>6.9999999999998952E-3</v>
      </c>
      <c r="J8" s="51">
        <f t="shared" si="2"/>
        <v>7.0000000000000062E-3</v>
      </c>
    </row>
    <row r="9" spans="1:12">
      <c r="A9" s="1">
        <v>7</v>
      </c>
      <c r="B9" s="1"/>
      <c r="C9" s="1" t="s">
        <v>398</v>
      </c>
      <c r="D9" s="54">
        <v>0.73831998882512817</v>
      </c>
      <c r="E9" s="1">
        <v>2.6739999999999999</v>
      </c>
      <c r="F9" s="1">
        <v>2.6880000000000002</v>
      </c>
      <c r="G9" s="1">
        <v>2.661</v>
      </c>
      <c r="H9" s="1">
        <f t="shared" si="0"/>
        <v>1.4000000000000234E-2</v>
      </c>
      <c r="I9" s="1">
        <f t="shared" si="1"/>
        <v>1.2999999999999901E-2</v>
      </c>
      <c r="J9" s="51">
        <f t="shared" si="2"/>
        <v>1.3500000000000068E-2</v>
      </c>
    </row>
    <row r="10" spans="1:12">
      <c r="A10" s="1">
        <v>8</v>
      </c>
      <c r="B10" s="1"/>
      <c r="C10" s="1" t="s">
        <v>399</v>
      </c>
      <c r="D10" s="54">
        <v>0.12861998882512804</v>
      </c>
      <c r="E10" s="1">
        <v>3.6680000000000001</v>
      </c>
      <c r="F10" s="1">
        <v>3.6850000000000001</v>
      </c>
      <c r="G10" s="1">
        <v>3.65</v>
      </c>
      <c r="H10" s="1">
        <f t="shared" si="0"/>
        <v>1.6999999999999904E-2</v>
      </c>
      <c r="I10" s="1">
        <f t="shared" si="1"/>
        <v>1.8000000000000238E-2</v>
      </c>
      <c r="J10" s="51">
        <f t="shared" si="2"/>
        <v>1.7500000000000071E-2</v>
      </c>
    </row>
    <row r="11" spans="1:12">
      <c r="A11" s="1">
        <v>9</v>
      </c>
      <c r="B11" s="1"/>
      <c r="C11" s="1" t="s">
        <v>400</v>
      </c>
      <c r="D11" s="54">
        <v>0.1441866554917981</v>
      </c>
      <c r="E11" s="1">
        <v>3.641</v>
      </c>
      <c r="F11" s="1">
        <v>3.6579999999999999</v>
      </c>
      <c r="G11" s="1">
        <v>3.6240000000000001</v>
      </c>
      <c r="H11" s="1">
        <f t="shared" si="0"/>
        <v>1.6999999999999904E-2</v>
      </c>
      <c r="I11" s="1">
        <f t="shared" si="1"/>
        <v>1.6999999999999904E-2</v>
      </c>
      <c r="J11" s="51">
        <f t="shared" si="2"/>
        <v>1.6999999999999904E-2</v>
      </c>
    </row>
    <row r="12" spans="1:12">
      <c r="A12" s="1">
        <v>10</v>
      </c>
      <c r="B12" s="1"/>
      <c r="C12" s="1" t="s">
        <v>401</v>
      </c>
      <c r="D12" s="54">
        <v>2.2419199888251278</v>
      </c>
      <c r="E12" s="1">
        <v>1.335</v>
      </c>
      <c r="F12" s="1">
        <v>1.3380000000000001</v>
      </c>
      <c r="G12" s="1">
        <v>1.3320000000000001</v>
      </c>
      <c r="H12" s="1">
        <f t="shared" si="0"/>
        <v>3.0000000000001137E-3</v>
      </c>
      <c r="I12" s="1">
        <f t="shared" si="1"/>
        <v>2.9999999999998916E-3</v>
      </c>
      <c r="J12" s="51">
        <f t="shared" si="2"/>
        <v>3.0000000000000027E-3</v>
      </c>
    </row>
    <row r="13" spans="1:12">
      <c r="A13" s="1">
        <v>11</v>
      </c>
      <c r="B13" s="1"/>
      <c r="C13" s="1" t="s">
        <v>402</v>
      </c>
      <c r="D13" s="54">
        <v>-0.41458001117487164</v>
      </c>
      <c r="E13" s="1">
        <v>5.1349999999999998</v>
      </c>
      <c r="F13" s="1">
        <v>5.1639999999999997</v>
      </c>
      <c r="G13" s="1">
        <v>5.1050000000000004</v>
      </c>
      <c r="H13" s="1">
        <f t="shared" si="0"/>
        <v>2.8999999999999915E-2</v>
      </c>
      <c r="I13" s="1">
        <f t="shared" si="1"/>
        <v>2.9999999999999361E-2</v>
      </c>
      <c r="J13" s="51">
        <f t="shared" si="2"/>
        <v>2.9499999999999638E-2</v>
      </c>
    </row>
    <row r="14" spans="1:12">
      <c r="A14" s="1">
        <v>12</v>
      </c>
      <c r="B14" s="1"/>
      <c r="C14" s="1" t="s">
        <v>403</v>
      </c>
      <c r="D14" s="54">
        <v>1.4795199888251283</v>
      </c>
      <c r="E14" s="1">
        <v>1.732</v>
      </c>
      <c r="F14" s="1">
        <v>1.7390000000000001</v>
      </c>
      <c r="G14" s="1">
        <v>1.726</v>
      </c>
      <c r="H14" s="1">
        <f t="shared" si="0"/>
        <v>7.0000000000001172E-3</v>
      </c>
      <c r="I14" s="1">
        <f t="shared" si="1"/>
        <v>6.0000000000000053E-3</v>
      </c>
      <c r="J14" s="51">
        <f t="shared" si="2"/>
        <v>6.5000000000000613E-3</v>
      </c>
    </row>
    <row r="15" spans="1:12">
      <c r="A15" s="1">
        <v>13</v>
      </c>
      <c r="B15" s="1"/>
      <c r="C15" s="1" t="s">
        <v>404</v>
      </c>
      <c r="D15" s="54">
        <v>1.7243199888251279</v>
      </c>
      <c r="E15" s="1">
        <v>1.5860000000000001</v>
      </c>
      <c r="F15" s="1">
        <v>1.5920000000000001</v>
      </c>
      <c r="G15" s="1">
        <v>1.58</v>
      </c>
      <c r="H15" s="1">
        <f t="shared" si="0"/>
        <v>6.0000000000000053E-3</v>
      </c>
      <c r="I15" s="1">
        <f t="shared" si="1"/>
        <v>6.0000000000000053E-3</v>
      </c>
      <c r="J15" s="51">
        <f t="shared" si="2"/>
        <v>6.0000000000000053E-3</v>
      </c>
    </row>
    <row r="16" spans="1:12">
      <c r="A16" s="1">
        <v>14</v>
      </c>
      <c r="B16" s="1"/>
      <c r="C16" s="1" t="s">
        <v>417</v>
      </c>
      <c r="D16" s="54">
        <v>2.0254599888251281</v>
      </c>
      <c r="E16" s="1">
        <v>1.4059999999999999</v>
      </c>
      <c r="F16" s="1">
        <v>1.41</v>
      </c>
      <c r="G16" s="1">
        <v>1.4019999999999999</v>
      </c>
      <c r="H16" s="1">
        <f t="shared" si="0"/>
        <v>4.0000000000000036E-3</v>
      </c>
      <c r="I16" s="1">
        <f t="shared" si="1"/>
        <v>4.0000000000000036E-3</v>
      </c>
      <c r="J16" s="51">
        <f t="shared" si="2"/>
        <v>4.0000000000000036E-3</v>
      </c>
    </row>
    <row r="17" spans="1:10">
      <c r="A17" s="1">
        <v>15</v>
      </c>
      <c r="B17" s="1"/>
      <c r="C17" s="1" t="s">
        <v>20</v>
      </c>
      <c r="D17" s="54">
        <v>2.0292599888251281</v>
      </c>
      <c r="E17" s="1">
        <v>1.4039999999999999</v>
      </c>
      <c r="F17" s="1">
        <v>1.4079999999999999</v>
      </c>
      <c r="G17" s="1">
        <v>1.4</v>
      </c>
      <c r="H17" s="1">
        <f t="shared" si="0"/>
        <v>4.0000000000000036E-3</v>
      </c>
      <c r="I17" s="1">
        <f t="shared" si="1"/>
        <v>4.0000000000000036E-3</v>
      </c>
      <c r="J17" s="51">
        <f t="shared" si="2"/>
        <v>4.0000000000000036E-3</v>
      </c>
    </row>
    <row r="18" spans="1:10">
      <c r="A18" s="1">
        <v>16</v>
      </c>
      <c r="B18" s="1"/>
      <c r="C18" s="1" t="s">
        <v>21</v>
      </c>
      <c r="D18" s="54">
        <v>2.1899599888251275</v>
      </c>
      <c r="E18" s="1">
        <v>1.351</v>
      </c>
      <c r="F18" s="1">
        <v>1.3540000000000001</v>
      </c>
      <c r="G18" s="1">
        <v>1.3480000000000001</v>
      </c>
      <c r="H18" s="1">
        <f t="shared" si="0"/>
        <v>3.0000000000001137E-3</v>
      </c>
      <c r="I18" s="1">
        <f t="shared" si="1"/>
        <v>2.9999999999998916E-3</v>
      </c>
      <c r="J18" s="51">
        <f t="shared" si="2"/>
        <v>3.0000000000000027E-3</v>
      </c>
    </row>
    <row r="19" spans="1:10">
      <c r="A19" s="1">
        <v>17</v>
      </c>
      <c r="B19" s="1"/>
      <c r="C19" s="1" t="s">
        <v>418</v>
      </c>
      <c r="D19" s="54">
        <v>3.2778599888251279</v>
      </c>
      <c r="E19" s="1">
        <v>1.026</v>
      </c>
      <c r="F19" s="1">
        <v>1.028</v>
      </c>
      <c r="G19" s="1">
        <v>1.024</v>
      </c>
      <c r="H19" s="1">
        <f t="shared" si="0"/>
        <v>2.0000000000000018E-3</v>
      </c>
      <c r="I19" s="1">
        <f t="shared" si="1"/>
        <v>2.0000000000000018E-3</v>
      </c>
      <c r="J19" s="51">
        <f t="shared" si="2"/>
        <v>2.0000000000000018E-3</v>
      </c>
    </row>
    <row r="20" spans="1:10">
      <c r="A20" s="1">
        <v>18</v>
      </c>
      <c r="B20" s="1"/>
      <c r="C20" s="1" t="s">
        <v>419</v>
      </c>
      <c r="D20" s="54">
        <v>2.1561599888251282</v>
      </c>
      <c r="E20" s="1">
        <v>1.361</v>
      </c>
      <c r="F20" s="1">
        <v>1.3640000000000001</v>
      </c>
      <c r="G20" s="1">
        <v>1.3580000000000001</v>
      </c>
      <c r="H20" s="1">
        <f t="shared" si="0"/>
        <v>3.0000000000001137E-3</v>
      </c>
      <c r="I20" s="1">
        <f t="shared" si="1"/>
        <v>2.9999999999998916E-3</v>
      </c>
      <c r="J20" s="51">
        <f t="shared" si="2"/>
        <v>3.0000000000000027E-3</v>
      </c>
    </row>
    <row r="21" spans="1:10">
      <c r="A21" s="1">
        <v>19</v>
      </c>
      <c r="B21" s="1"/>
      <c r="C21" s="1" t="s">
        <v>420</v>
      </c>
      <c r="D21" s="54">
        <v>2.3639599888251279</v>
      </c>
      <c r="E21" s="1">
        <v>1.2989999999999999</v>
      </c>
      <c r="F21" s="1">
        <v>1.302</v>
      </c>
      <c r="G21" s="1">
        <v>1.296</v>
      </c>
      <c r="H21" s="1">
        <f t="shared" si="0"/>
        <v>3.0000000000001137E-3</v>
      </c>
      <c r="I21" s="1">
        <f t="shared" si="1"/>
        <v>2.9999999999998916E-3</v>
      </c>
      <c r="J21" s="51">
        <f t="shared" si="2"/>
        <v>3.0000000000000027E-3</v>
      </c>
    </row>
    <row r="22" spans="1:10">
      <c r="A22" s="1">
        <v>20</v>
      </c>
      <c r="B22" s="57"/>
      <c r="C22" s="1" t="s">
        <v>421</v>
      </c>
      <c r="D22" s="72">
        <v>1.7497599888251267</v>
      </c>
      <c r="E22" s="1">
        <v>1.57</v>
      </c>
      <c r="F22" s="1">
        <v>1.5760000000000001</v>
      </c>
      <c r="G22" s="1">
        <v>1.5640000000000001</v>
      </c>
      <c r="H22" s="1">
        <f t="shared" si="0"/>
        <v>6.0000000000000053E-3</v>
      </c>
      <c r="I22" s="1">
        <f t="shared" si="1"/>
        <v>6.0000000000000053E-3</v>
      </c>
      <c r="J22" s="51">
        <f t="shared" si="2"/>
        <v>6.0000000000000053E-3</v>
      </c>
    </row>
    <row r="23" spans="1:10">
      <c r="A23" s="1">
        <v>21</v>
      </c>
      <c r="B23" s="62" t="s">
        <v>92</v>
      </c>
      <c r="C23" s="1" t="s">
        <v>433</v>
      </c>
      <c r="D23" s="71">
        <v>-1.3035521541282709</v>
      </c>
      <c r="E23" s="1">
        <v>6.9989999999999997</v>
      </c>
      <c r="F23" s="1">
        <v>6.9989999999999997</v>
      </c>
      <c r="G23" s="1">
        <v>6.9989999999999997</v>
      </c>
      <c r="H23" s="1">
        <f t="shared" si="0"/>
        <v>0</v>
      </c>
      <c r="I23" s="1">
        <f t="shared" si="1"/>
        <v>0</v>
      </c>
      <c r="J23" s="51">
        <f t="shared" si="2"/>
        <v>0</v>
      </c>
    </row>
    <row r="24" spans="1:10">
      <c r="A24" s="1">
        <v>22</v>
      </c>
      <c r="B24" s="1"/>
      <c r="C24" s="1" t="s">
        <v>452</v>
      </c>
      <c r="D24" s="54">
        <v>-0.83028548746160347</v>
      </c>
      <c r="E24" s="1">
        <v>6.3070000000000004</v>
      </c>
      <c r="F24" s="1">
        <v>6.3410000000000002</v>
      </c>
      <c r="G24" s="1">
        <v>6.274</v>
      </c>
      <c r="H24" s="1">
        <f t="shared" si="0"/>
        <v>3.3999999999999808E-2</v>
      </c>
      <c r="I24" s="1">
        <f t="shared" si="1"/>
        <v>3.3000000000000362E-2</v>
      </c>
      <c r="J24" s="51">
        <f t="shared" si="2"/>
        <v>3.3500000000000085E-2</v>
      </c>
    </row>
    <row r="25" spans="1:10">
      <c r="A25" s="1">
        <v>23</v>
      </c>
      <c r="B25" s="1"/>
      <c r="C25" s="1" t="s">
        <v>460</v>
      </c>
      <c r="D25" s="72">
        <v>-0.85185215412827109</v>
      </c>
      <c r="E25" s="1">
        <v>6.3810000000000002</v>
      </c>
      <c r="F25" s="1">
        <v>6.4169999999999998</v>
      </c>
      <c r="G25" s="1">
        <v>6.3460000000000001</v>
      </c>
      <c r="H25" s="1">
        <f t="shared" si="0"/>
        <v>3.5999999999999588E-2</v>
      </c>
      <c r="I25" s="1">
        <f t="shared" si="1"/>
        <v>3.5000000000000142E-2</v>
      </c>
      <c r="J25" s="51">
        <f t="shared" si="2"/>
        <v>3.5499999999999865E-2</v>
      </c>
    </row>
    <row r="26" spans="1:10">
      <c r="A26" s="1">
        <v>24</v>
      </c>
      <c r="B26" s="1"/>
      <c r="C26" s="1" t="s">
        <v>452</v>
      </c>
      <c r="D26" s="72">
        <v>-0.90301882079493723</v>
      </c>
      <c r="E26" s="1">
        <v>6.58</v>
      </c>
      <c r="F26" s="1">
        <v>6.625</v>
      </c>
      <c r="G26" s="1">
        <v>6.5380000000000003</v>
      </c>
      <c r="H26" s="1">
        <f t="shared" si="0"/>
        <v>4.4999999999999929E-2</v>
      </c>
      <c r="I26" s="1">
        <f t="shared" si="1"/>
        <v>4.1999999999999815E-2</v>
      </c>
      <c r="J26" s="51">
        <f t="shared" si="2"/>
        <v>4.3499999999999872E-2</v>
      </c>
    </row>
    <row r="27" spans="1:10">
      <c r="A27" s="1">
        <v>25</v>
      </c>
      <c r="B27" s="1"/>
      <c r="C27" s="1" t="s">
        <v>460</v>
      </c>
      <c r="D27" s="54">
        <v>-0.82595215412827017</v>
      </c>
      <c r="E27" s="1">
        <v>6.2919999999999998</v>
      </c>
      <c r="F27" s="1">
        <v>6.3259999999999996</v>
      </c>
      <c r="G27" s="1">
        <v>6.26</v>
      </c>
      <c r="H27" s="1">
        <f t="shared" si="0"/>
        <v>3.3999999999999808E-2</v>
      </c>
      <c r="I27" s="1">
        <f t="shared" si="1"/>
        <v>3.2000000000000028E-2</v>
      </c>
      <c r="J27" s="51">
        <f t="shared" si="2"/>
        <v>3.2999999999999918E-2</v>
      </c>
    </row>
    <row r="28" spans="1:10">
      <c r="A28" s="1">
        <v>26</v>
      </c>
      <c r="B28" s="62" t="s">
        <v>93</v>
      </c>
      <c r="C28" s="1" t="s">
        <v>463</v>
      </c>
      <c r="D28" s="54">
        <v>1.0640108849523173</v>
      </c>
      <c r="E28" s="1">
        <v>2.0049999999999999</v>
      </c>
      <c r="F28" s="1">
        <v>2.012</v>
      </c>
      <c r="G28" s="1">
        <v>1.9970000000000001</v>
      </c>
      <c r="H28" s="1">
        <f t="shared" si="0"/>
        <v>7.0000000000001172E-3</v>
      </c>
      <c r="I28" s="1">
        <f t="shared" si="1"/>
        <v>7.9999999999997851E-3</v>
      </c>
      <c r="J28" s="51">
        <f t="shared" si="2"/>
        <v>7.4999999999999512E-3</v>
      </c>
    </row>
    <row r="29" spans="1:10">
      <c r="A29" s="1">
        <v>27</v>
      </c>
      <c r="B29" s="57"/>
      <c r="C29" s="1" t="s">
        <v>464</v>
      </c>
      <c r="D29" s="54">
        <v>1.6460108849523172</v>
      </c>
      <c r="E29" s="1">
        <v>1.631</v>
      </c>
      <c r="F29" s="1">
        <v>1.637</v>
      </c>
      <c r="G29" s="1">
        <v>1.6259999999999999</v>
      </c>
      <c r="H29" s="1">
        <f t="shared" si="0"/>
        <v>6.0000000000000053E-3</v>
      </c>
      <c r="I29" s="1">
        <f t="shared" si="1"/>
        <v>5.0000000000001155E-3</v>
      </c>
      <c r="J29" s="51">
        <f t="shared" si="2"/>
        <v>5.5000000000000604E-3</v>
      </c>
    </row>
    <row r="30" spans="1:10">
      <c r="A30" s="1">
        <v>28</v>
      </c>
      <c r="B30" s="1"/>
      <c r="C30" s="1" t="s">
        <v>465</v>
      </c>
      <c r="D30" s="54">
        <v>-0.93315578171434943</v>
      </c>
      <c r="E30" s="1">
        <v>6.7249999999999996</v>
      </c>
      <c r="F30" s="1">
        <v>6.7830000000000004</v>
      </c>
      <c r="G30" s="1">
        <v>6.673</v>
      </c>
      <c r="H30" s="1">
        <f t="shared" si="0"/>
        <v>5.8000000000000718E-2</v>
      </c>
      <c r="I30" s="1">
        <f t="shared" si="1"/>
        <v>5.1999999999999602E-2</v>
      </c>
      <c r="J30" s="51">
        <f t="shared" si="2"/>
        <v>5.500000000000016E-2</v>
      </c>
    </row>
    <row r="31" spans="1:10">
      <c r="A31" s="1">
        <v>29</v>
      </c>
      <c r="B31" s="1"/>
      <c r="C31" s="1" t="s">
        <v>466</v>
      </c>
      <c r="D31" s="54">
        <v>-0.43018911504768287</v>
      </c>
      <c r="E31" s="1">
        <v>5.18</v>
      </c>
      <c r="F31" s="1">
        <v>5.2080000000000002</v>
      </c>
      <c r="G31" s="1">
        <v>5.1509999999999998</v>
      </c>
      <c r="H31" s="1">
        <f t="shared" si="0"/>
        <v>2.8000000000000469E-2</v>
      </c>
      <c r="I31" s="1">
        <f t="shared" si="1"/>
        <v>2.8999999999999915E-2</v>
      </c>
      <c r="J31" s="51">
        <f t="shared" si="2"/>
        <v>2.8500000000000192E-2</v>
      </c>
    </row>
    <row r="32" spans="1:10">
      <c r="A32" s="1">
        <v>30</v>
      </c>
      <c r="B32" s="1"/>
      <c r="C32" s="1" t="s">
        <v>467</v>
      </c>
      <c r="D32" s="54">
        <v>1.6551108849523173</v>
      </c>
      <c r="E32" s="1">
        <v>1.6259999999999999</v>
      </c>
      <c r="F32" s="1">
        <v>1.6319999999999999</v>
      </c>
      <c r="G32" s="1">
        <v>1.62</v>
      </c>
      <c r="H32" s="1">
        <f t="shared" si="0"/>
        <v>6.0000000000000053E-3</v>
      </c>
      <c r="I32" s="1">
        <f t="shared" si="1"/>
        <v>5.9999999999997833E-3</v>
      </c>
      <c r="J32" s="51">
        <f t="shared" si="2"/>
        <v>5.9999999999998943E-3</v>
      </c>
    </row>
    <row r="33" spans="1:10">
      <c r="A33" s="1">
        <v>31</v>
      </c>
      <c r="B33" s="1"/>
      <c r="C33" s="1" t="s">
        <v>468</v>
      </c>
      <c r="D33" s="54">
        <v>-0.40388911504768288</v>
      </c>
      <c r="E33" s="1">
        <v>5.1029999999999998</v>
      </c>
      <c r="F33" s="1">
        <v>5.133</v>
      </c>
      <c r="G33" s="1">
        <v>5.0730000000000004</v>
      </c>
      <c r="H33" s="1">
        <f t="shared" si="0"/>
        <v>3.0000000000000249E-2</v>
      </c>
      <c r="I33" s="1">
        <f t="shared" si="1"/>
        <v>2.9999999999999361E-2</v>
      </c>
      <c r="J33" s="51">
        <f t="shared" si="2"/>
        <v>2.9999999999999805E-2</v>
      </c>
    </row>
    <row r="34" spans="1:10">
      <c r="A34" s="1">
        <v>32</v>
      </c>
      <c r="B34" s="1"/>
      <c r="C34" s="1" t="s">
        <v>469</v>
      </c>
      <c r="D34" s="54">
        <v>1.4631108849523171</v>
      </c>
      <c r="E34" s="1">
        <v>1.7430000000000001</v>
      </c>
      <c r="F34" s="1">
        <v>1.75</v>
      </c>
      <c r="G34" s="1">
        <v>1.736</v>
      </c>
      <c r="H34" s="1">
        <f t="shared" ref="H34:H65" si="3">ABS(E34-F34)</f>
        <v>6.9999999999998952E-3</v>
      </c>
      <c r="I34" s="1">
        <f t="shared" ref="I34:I65" si="4">ABS(E34-G34)</f>
        <v>7.0000000000001172E-3</v>
      </c>
      <c r="J34" s="51">
        <f t="shared" si="2"/>
        <v>7.0000000000000062E-3</v>
      </c>
    </row>
    <row r="35" spans="1:10">
      <c r="A35" s="1">
        <v>33</v>
      </c>
      <c r="B35" s="1"/>
      <c r="C35" s="1" t="s">
        <v>470</v>
      </c>
      <c r="D35" s="54">
        <v>-0.50258911504768289</v>
      </c>
      <c r="E35" s="1">
        <v>5.3819999999999997</v>
      </c>
      <c r="F35" s="1">
        <v>5.4089999999999998</v>
      </c>
      <c r="G35" s="1">
        <v>5.3550000000000004</v>
      </c>
      <c r="H35" s="1">
        <f t="shared" si="3"/>
        <v>2.7000000000000135E-2</v>
      </c>
      <c r="I35" s="1">
        <f t="shared" si="4"/>
        <v>2.6999999999999247E-2</v>
      </c>
      <c r="J35" s="51">
        <f t="shared" si="2"/>
        <v>2.6999999999999691E-2</v>
      </c>
    </row>
    <row r="36" spans="1:10">
      <c r="A36" s="1">
        <v>34</v>
      </c>
      <c r="B36" s="1"/>
      <c r="C36" s="1" t="s">
        <v>471</v>
      </c>
      <c r="D36" s="54">
        <v>1.1841108849523172</v>
      </c>
      <c r="E36" s="1">
        <v>1.9279999999999999</v>
      </c>
      <c r="F36" s="1">
        <v>1.9330000000000001</v>
      </c>
      <c r="G36" s="1">
        <v>1.9219999999999999</v>
      </c>
      <c r="H36" s="1">
        <f t="shared" si="3"/>
        <v>5.0000000000001155E-3</v>
      </c>
      <c r="I36" s="1">
        <f t="shared" si="4"/>
        <v>6.0000000000000053E-3</v>
      </c>
      <c r="J36" s="51">
        <f t="shared" si="2"/>
        <v>5.5000000000000604E-3</v>
      </c>
    </row>
    <row r="37" spans="1:10">
      <c r="A37" s="1">
        <v>35</v>
      </c>
      <c r="B37" s="1"/>
      <c r="C37" s="1" t="s">
        <v>472</v>
      </c>
      <c r="D37" s="54">
        <v>0.53901088495231786</v>
      </c>
      <c r="E37" s="1">
        <v>3.02</v>
      </c>
      <c r="F37" s="1">
        <v>3.0369999999999999</v>
      </c>
      <c r="G37" s="1">
        <v>3.0019999999999998</v>
      </c>
      <c r="H37" s="1">
        <f t="shared" si="3"/>
        <v>1.6999999999999904E-2</v>
      </c>
      <c r="I37" s="1">
        <f t="shared" si="4"/>
        <v>1.8000000000000238E-2</v>
      </c>
      <c r="J37" s="51">
        <f t="shared" si="2"/>
        <v>1.7500000000000071E-2</v>
      </c>
    </row>
    <row r="38" spans="1:10">
      <c r="A38" s="1">
        <v>36</v>
      </c>
      <c r="B38" s="1"/>
      <c r="C38" s="1" t="s">
        <v>473</v>
      </c>
      <c r="D38" s="54">
        <v>1.1635108849523172</v>
      </c>
      <c r="E38" s="1">
        <v>1.94</v>
      </c>
      <c r="F38" s="1">
        <v>1.946</v>
      </c>
      <c r="G38" s="1">
        <v>1.9339999999999999</v>
      </c>
      <c r="H38" s="1">
        <f t="shared" si="3"/>
        <v>6.0000000000000053E-3</v>
      </c>
      <c r="I38" s="1">
        <f t="shared" si="4"/>
        <v>6.0000000000000053E-3</v>
      </c>
      <c r="J38" s="51">
        <f t="shared" si="2"/>
        <v>6.0000000000000053E-3</v>
      </c>
    </row>
    <row r="39" spans="1:10">
      <c r="A39" s="1">
        <v>37</v>
      </c>
      <c r="B39" s="1"/>
      <c r="C39" s="1" t="s">
        <v>474</v>
      </c>
      <c r="D39" s="54">
        <v>0.42871088495231735</v>
      </c>
      <c r="E39" s="1">
        <v>3.1989999999999998</v>
      </c>
      <c r="F39" s="1">
        <v>3.214</v>
      </c>
      <c r="G39" s="1">
        <v>3.1840000000000002</v>
      </c>
      <c r="H39" s="1">
        <f t="shared" si="3"/>
        <v>1.5000000000000124E-2</v>
      </c>
      <c r="I39" s="1">
        <f t="shared" si="4"/>
        <v>1.499999999999968E-2</v>
      </c>
      <c r="J39" s="51">
        <f t="shared" si="2"/>
        <v>1.4999999999999902E-2</v>
      </c>
    </row>
    <row r="40" spans="1:10">
      <c r="A40" s="1">
        <v>38</v>
      </c>
      <c r="B40" s="1"/>
      <c r="C40" s="1" t="s">
        <v>475</v>
      </c>
      <c r="D40" s="54">
        <v>1.693710884952317</v>
      </c>
      <c r="E40" s="1">
        <v>1.6040000000000001</v>
      </c>
      <c r="F40" s="1">
        <v>1.61</v>
      </c>
      <c r="G40" s="1">
        <v>1.5980000000000001</v>
      </c>
      <c r="H40" s="1">
        <f t="shared" si="3"/>
        <v>6.0000000000000053E-3</v>
      </c>
      <c r="I40" s="1">
        <f t="shared" si="4"/>
        <v>6.0000000000000053E-3</v>
      </c>
      <c r="J40" s="51">
        <f t="shared" si="2"/>
        <v>6.0000000000000053E-3</v>
      </c>
    </row>
    <row r="41" spans="1:10">
      <c r="A41" s="1">
        <v>39</v>
      </c>
      <c r="B41" s="1"/>
      <c r="C41" s="1" t="s">
        <v>476</v>
      </c>
      <c r="D41" s="54">
        <v>1.2369108849523167</v>
      </c>
      <c r="E41" s="1">
        <v>1.8959999999999999</v>
      </c>
      <c r="F41" s="1">
        <v>1.9019999999999999</v>
      </c>
      <c r="G41" s="1">
        <v>1.889</v>
      </c>
      <c r="H41" s="1">
        <f t="shared" si="3"/>
        <v>6.0000000000000053E-3</v>
      </c>
      <c r="I41" s="1">
        <f t="shared" si="4"/>
        <v>6.9999999999998952E-3</v>
      </c>
      <c r="J41" s="51">
        <f t="shared" si="2"/>
        <v>6.4999999999999503E-3</v>
      </c>
    </row>
    <row r="42" spans="1:10">
      <c r="A42" s="1">
        <v>40</v>
      </c>
      <c r="B42" s="1"/>
      <c r="C42" s="1" t="s">
        <v>477</v>
      </c>
      <c r="D42" s="54">
        <v>1.9737108849523182</v>
      </c>
      <c r="E42" s="1">
        <v>1.429</v>
      </c>
      <c r="F42" s="1">
        <v>1.4350000000000001</v>
      </c>
      <c r="G42" s="1">
        <v>1.4239999999999999</v>
      </c>
      <c r="H42" s="1">
        <f t="shared" si="3"/>
        <v>6.0000000000000053E-3</v>
      </c>
      <c r="I42" s="1">
        <f t="shared" si="4"/>
        <v>5.0000000000001155E-3</v>
      </c>
      <c r="J42" s="51">
        <f t="shared" si="2"/>
        <v>5.5000000000000604E-3</v>
      </c>
    </row>
    <row r="43" spans="1:10">
      <c r="A43" s="1">
        <v>41</v>
      </c>
      <c r="B43" s="1"/>
      <c r="C43" s="1" t="s">
        <v>478</v>
      </c>
      <c r="D43" s="54">
        <v>-0.1250891150476825</v>
      </c>
      <c r="E43" s="1">
        <v>4.2130000000000001</v>
      </c>
      <c r="F43" s="1">
        <v>4.2409999999999997</v>
      </c>
      <c r="G43" s="1">
        <v>4.1859999999999999</v>
      </c>
      <c r="H43" s="1">
        <f t="shared" si="3"/>
        <v>2.7999999999999581E-2</v>
      </c>
      <c r="I43" s="1">
        <f t="shared" si="4"/>
        <v>2.7000000000000135E-2</v>
      </c>
      <c r="J43" s="51">
        <f t="shared" si="2"/>
        <v>2.7499999999999858E-2</v>
      </c>
    </row>
    <row r="44" spans="1:10">
      <c r="A44" s="1">
        <v>42</v>
      </c>
      <c r="B44" s="1"/>
      <c r="C44" s="1" t="s">
        <v>479</v>
      </c>
      <c r="D44" s="54">
        <v>1.3176108849523169</v>
      </c>
      <c r="E44" s="1">
        <v>1.843</v>
      </c>
      <c r="F44" s="1">
        <v>1.85</v>
      </c>
      <c r="G44" s="1">
        <v>1.8360000000000001</v>
      </c>
      <c r="H44" s="1">
        <f t="shared" si="3"/>
        <v>7.0000000000001172E-3</v>
      </c>
      <c r="I44" s="1">
        <f t="shared" si="4"/>
        <v>6.9999999999998952E-3</v>
      </c>
      <c r="J44" s="51">
        <f t="shared" si="2"/>
        <v>7.0000000000000062E-3</v>
      </c>
    </row>
    <row r="45" spans="1:10">
      <c r="A45" s="1">
        <v>43</v>
      </c>
      <c r="B45" s="1"/>
      <c r="C45" s="1" t="s">
        <v>480</v>
      </c>
      <c r="D45" s="54">
        <v>1.7041108849523159</v>
      </c>
      <c r="E45" s="1">
        <v>1.5980000000000001</v>
      </c>
      <c r="F45" s="1">
        <v>1.603</v>
      </c>
      <c r="G45" s="1">
        <v>1.5920000000000001</v>
      </c>
      <c r="H45" s="1">
        <f t="shared" si="3"/>
        <v>4.9999999999998934E-3</v>
      </c>
      <c r="I45" s="1">
        <f t="shared" si="4"/>
        <v>6.0000000000000053E-3</v>
      </c>
      <c r="J45" s="51">
        <f t="shared" si="2"/>
        <v>5.4999999999999494E-3</v>
      </c>
    </row>
    <row r="46" spans="1:10">
      <c r="A46" s="1">
        <v>44</v>
      </c>
      <c r="B46" s="1"/>
      <c r="C46" s="1" t="s">
        <v>481</v>
      </c>
      <c r="D46" s="54">
        <v>1.2641108849523173</v>
      </c>
      <c r="E46" s="1">
        <v>1.879</v>
      </c>
      <c r="F46" s="1">
        <v>1.885</v>
      </c>
      <c r="G46" s="1">
        <v>1.8720000000000001</v>
      </c>
      <c r="H46" s="1">
        <f t="shared" si="3"/>
        <v>6.0000000000000053E-3</v>
      </c>
      <c r="I46" s="1">
        <f t="shared" si="4"/>
        <v>6.9999999999998952E-3</v>
      </c>
      <c r="J46" s="51">
        <f t="shared" si="2"/>
        <v>6.4999999999999503E-3</v>
      </c>
    </row>
    <row r="47" spans="1:10">
      <c r="A47" s="1">
        <v>45</v>
      </c>
      <c r="B47" s="1"/>
      <c r="C47" s="1" t="s">
        <v>482</v>
      </c>
      <c r="D47" s="54">
        <v>0.5118108849523173</v>
      </c>
      <c r="E47" s="1">
        <v>3.0659999999999998</v>
      </c>
      <c r="F47" s="1">
        <v>3.0830000000000002</v>
      </c>
      <c r="G47" s="1">
        <v>3.0489999999999999</v>
      </c>
      <c r="H47" s="1">
        <f t="shared" si="3"/>
        <v>1.7000000000000348E-2</v>
      </c>
      <c r="I47" s="1">
        <f t="shared" si="4"/>
        <v>1.6999999999999904E-2</v>
      </c>
      <c r="J47" s="51">
        <f t="shared" si="2"/>
        <v>1.7000000000000126E-2</v>
      </c>
    </row>
    <row r="48" spans="1:10">
      <c r="A48" s="1">
        <v>46</v>
      </c>
      <c r="B48" s="1"/>
      <c r="C48" s="1" t="s">
        <v>483</v>
      </c>
      <c r="D48" s="54">
        <v>0.93671088495231736</v>
      </c>
      <c r="E48" s="1">
        <v>2.2149999999999999</v>
      </c>
      <c r="F48" s="1">
        <v>2.266</v>
      </c>
      <c r="G48" s="1">
        <v>2.1739999999999999</v>
      </c>
      <c r="H48" s="1">
        <f t="shared" si="3"/>
        <v>5.1000000000000156E-2</v>
      </c>
      <c r="I48" s="1">
        <f t="shared" si="4"/>
        <v>4.0999999999999925E-2</v>
      </c>
      <c r="J48" s="51">
        <f t="shared" si="2"/>
        <v>4.6000000000000041E-2</v>
      </c>
    </row>
    <row r="49" spans="1:10">
      <c r="A49" s="1">
        <v>47</v>
      </c>
      <c r="B49" s="1"/>
      <c r="C49" s="1" t="s">
        <v>484</v>
      </c>
      <c r="D49" s="54">
        <v>0.82191088495231668</v>
      </c>
      <c r="E49" s="1">
        <v>2.5609999999999999</v>
      </c>
      <c r="F49" s="1">
        <v>2.5760000000000001</v>
      </c>
      <c r="G49" s="1">
        <v>2.5470000000000002</v>
      </c>
      <c r="H49" s="1">
        <f t="shared" si="3"/>
        <v>1.5000000000000124E-2</v>
      </c>
      <c r="I49" s="1">
        <f t="shared" si="4"/>
        <v>1.399999999999979E-2</v>
      </c>
      <c r="J49" s="51">
        <f t="shared" si="2"/>
        <v>1.4499999999999957E-2</v>
      </c>
    </row>
    <row r="50" spans="1:10">
      <c r="A50" s="1">
        <v>48</v>
      </c>
      <c r="B50" s="1"/>
      <c r="C50" s="1" t="s">
        <v>485</v>
      </c>
      <c r="D50" s="54">
        <v>-0.17688911504768345</v>
      </c>
      <c r="E50" s="1">
        <v>4.3639999999999999</v>
      </c>
      <c r="F50" s="1">
        <v>4.3940000000000001</v>
      </c>
      <c r="G50" s="1">
        <v>4.3330000000000002</v>
      </c>
      <c r="H50" s="1">
        <f t="shared" si="3"/>
        <v>3.0000000000000249E-2</v>
      </c>
      <c r="I50" s="1">
        <f t="shared" si="4"/>
        <v>3.0999999999999694E-2</v>
      </c>
      <c r="J50" s="51">
        <f t="shared" si="2"/>
        <v>3.0499999999999972E-2</v>
      </c>
    </row>
    <row r="51" spans="1:10">
      <c r="A51" s="1">
        <v>49</v>
      </c>
      <c r="B51" s="1"/>
      <c r="C51" s="1" t="s">
        <v>486</v>
      </c>
      <c r="D51" s="54">
        <v>0.41581088495231722</v>
      </c>
      <c r="E51" s="1">
        <v>3.2189999999999999</v>
      </c>
      <c r="F51" s="1">
        <v>3.234</v>
      </c>
      <c r="G51" s="1">
        <v>3.2040000000000002</v>
      </c>
      <c r="H51" s="1">
        <f t="shared" si="3"/>
        <v>1.5000000000000124E-2</v>
      </c>
      <c r="I51" s="1">
        <f t="shared" si="4"/>
        <v>1.499999999999968E-2</v>
      </c>
      <c r="J51" s="51">
        <f t="shared" si="2"/>
        <v>1.4999999999999902E-2</v>
      </c>
    </row>
    <row r="52" spans="1:10">
      <c r="A52" s="1">
        <v>50</v>
      </c>
      <c r="B52" s="1"/>
      <c r="C52" s="1" t="s">
        <v>487</v>
      </c>
      <c r="D52" s="54">
        <v>-0.15428911504768283</v>
      </c>
      <c r="E52" s="1">
        <v>4.2960000000000003</v>
      </c>
      <c r="F52" s="1">
        <v>4.3250000000000002</v>
      </c>
      <c r="G52" s="1">
        <v>4.2670000000000003</v>
      </c>
      <c r="H52" s="1">
        <f t="shared" si="3"/>
        <v>2.8999999999999915E-2</v>
      </c>
      <c r="I52" s="1">
        <f t="shared" si="4"/>
        <v>2.8999999999999915E-2</v>
      </c>
      <c r="J52" s="51">
        <f t="shared" si="2"/>
        <v>2.8999999999999915E-2</v>
      </c>
    </row>
    <row r="53" spans="1:10">
      <c r="A53" s="1">
        <v>51</v>
      </c>
      <c r="B53" s="1"/>
      <c r="C53" s="1" t="s">
        <v>488</v>
      </c>
      <c r="D53" s="54">
        <v>-0.96838911504768355</v>
      </c>
      <c r="E53" s="1">
        <v>6.9809999999999999</v>
      </c>
      <c r="F53" s="1">
        <v>6.9989999999999997</v>
      </c>
      <c r="G53" s="1">
        <v>6.8869999999999996</v>
      </c>
      <c r="H53" s="1">
        <f t="shared" si="3"/>
        <v>1.7999999999999794E-2</v>
      </c>
      <c r="I53" s="1">
        <f t="shared" si="4"/>
        <v>9.4000000000000306E-2</v>
      </c>
      <c r="J53" s="51">
        <f t="shared" si="2"/>
        <v>5.600000000000005E-2</v>
      </c>
    </row>
    <row r="54" spans="1:10">
      <c r="A54" s="1">
        <v>52</v>
      </c>
      <c r="B54" s="1"/>
      <c r="C54" s="1" t="s">
        <v>489</v>
      </c>
      <c r="D54" s="54">
        <v>2.0071108849523149</v>
      </c>
      <c r="E54" s="1">
        <v>1.4139999999999999</v>
      </c>
      <c r="F54" s="1">
        <v>1.4179999999999999</v>
      </c>
      <c r="G54" s="1">
        <v>1.409</v>
      </c>
      <c r="H54" s="1">
        <f t="shared" si="3"/>
        <v>4.0000000000000036E-3</v>
      </c>
      <c r="I54" s="1">
        <f t="shared" si="4"/>
        <v>4.9999999999998934E-3</v>
      </c>
      <c r="J54" s="51">
        <f t="shared" si="2"/>
        <v>4.4999999999999485E-3</v>
      </c>
    </row>
    <row r="55" spans="1:10">
      <c r="A55" s="1">
        <v>53</v>
      </c>
      <c r="B55" s="1"/>
      <c r="C55" s="1" t="s">
        <v>332</v>
      </c>
      <c r="D55" s="54">
        <v>0.40891088495231731</v>
      </c>
      <c r="E55" s="1">
        <v>3.2290000000000001</v>
      </c>
      <c r="F55" s="1">
        <v>3.2440000000000002</v>
      </c>
      <c r="G55" s="1">
        <v>3.214</v>
      </c>
      <c r="H55" s="1">
        <f t="shared" si="3"/>
        <v>1.5000000000000124E-2</v>
      </c>
      <c r="I55" s="1">
        <f t="shared" si="4"/>
        <v>1.5000000000000124E-2</v>
      </c>
      <c r="J55" s="51">
        <f t="shared" si="2"/>
        <v>1.5000000000000124E-2</v>
      </c>
    </row>
    <row r="56" spans="1:10">
      <c r="A56" s="1">
        <v>54</v>
      </c>
      <c r="B56" s="62" t="s">
        <v>94</v>
      </c>
      <c r="C56" s="1" t="s">
        <v>430</v>
      </c>
      <c r="D56" s="54">
        <v>-0.14966386361400641</v>
      </c>
      <c r="E56" s="1">
        <v>4.282</v>
      </c>
      <c r="F56" s="1">
        <v>4.3120000000000003</v>
      </c>
      <c r="G56" s="1">
        <v>4.2539999999999996</v>
      </c>
      <c r="H56" s="1">
        <f t="shared" si="3"/>
        <v>3.0000000000000249E-2</v>
      </c>
      <c r="I56" s="1">
        <f t="shared" si="4"/>
        <v>2.8000000000000469E-2</v>
      </c>
      <c r="J56" s="51">
        <f t="shared" si="2"/>
        <v>2.9000000000000359E-2</v>
      </c>
    </row>
    <row r="57" spans="1:10">
      <c r="A57" s="1">
        <v>55</v>
      </c>
      <c r="B57" s="57"/>
      <c r="C57" s="1" t="s">
        <v>431</v>
      </c>
      <c r="D57" s="71">
        <v>-1.9748638636140061</v>
      </c>
      <c r="E57" s="1">
        <v>6.9989999999999997</v>
      </c>
      <c r="F57" s="1">
        <v>6.9989999999999997</v>
      </c>
      <c r="G57" s="1">
        <v>6.9989999999999997</v>
      </c>
      <c r="H57" s="1">
        <f t="shared" si="3"/>
        <v>0</v>
      </c>
      <c r="I57" s="1">
        <f t="shared" si="4"/>
        <v>0</v>
      </c>
      <c r="J57" s="51">
        <f t="shared" si="2"/>
        <v>0</v>
      </c>
    </row>
    <row r="58" spans="1:10">
      <c r="A58" s="1">
        <v>56</v>
      </c>
      <c r="B58" s="1"/>
      <c r="C58" s="1" t="s">
        <v>432</v>
      </c>
      <c r="D58" s="72">
        <v>0.64113613638599531</v>
      </c>
      <c r="E58" s="1">
        <v>2.8290000000000002</v>
      </c>
      <c r="F58" s="1">
        <v>2.847</v>
      </c>
      <c r="G58" s="1">
        <v>2.8109999999999999</v>
      </c>
      <c r="H58" s="1">
        <f t="shared" si="3"/>
        <v>1.7999999999999794E-2</v>
      </c>
      <c r="I58" s="1">
        <f t="shared" si="4"/>
        <v>1.8000000000000238E-2</v>
      </c>
      <c r="J58" s="51">
        <f t="shared" si="2"/>
        <v>1.8000000000000016E-2</v>
      </c>
    </row>
    <row r="59" spans="1:10">
      <c r="A59" s="1">
        <v>57</v>
      </c>
      <c r="B59" s="1"/>
      <c r="C59" s="1" t="s">
        <v>49</v>
      </c>
      <c r="D59" s="54">
        <v>6.6361363859925859E-3</v>
      </c>
      <c r="E59" s="1">
        <v>3.899</v>
      </c>
      <c r="F59" s="1">
        <v>3.92</v>
      </c>
      <c r="G59" s="1">
        <v>3.8780000000000001</v>
      </c>
      <c r="H59" s="1">
        <f t="shared" si="3"/>
        <v>2.0999999999999908E-2</v>
      </c>
      <c r="I59" s="1">
        <f t="shared" si="4"/>
        <v>2.0999999999999908E-2</v>
      </c>
      <c r="J59" s="51">
        <f t="shared" si="2"/>
        <v>2.0999999999999908E-2</v>
      </c>
    </row>
    <row r="60" spans="1:10">
      <c r="A60" s="1">
        <v>58</v>
      </c>
      <c r="B60" s="1"/>
      <c r="C60" s="1" t="s">
        <v>434</v>
      </c>
      <c r="D60" s="54">
        <v>0.36583613638599566</v>
      </c>
      <c r="E60" s="1">
        <v>3.294</v>
      </c>
      <c r="F60" s="1">
        <v>3.3090000000000002</v>
      </c>
      <c r="G60" s="1">
        <v>3.2789999999999999</v>
      </c>
      <c r="H60" s="1">
        <f t="shared" si="3"/>
        <v>1.5000000000000124E-2</v>
      </c>
      <c r="I60" s="1">
        <f t="shared" si="4"/>
        <v>1.5000000000000124E-2</v>
      </c>
      <c r="J60" s="51">
        <f t="shared" si="2"/>
        <v>1.5000000000000124E-2</v>
      </c>
    </row>
    <row r="61" spans="1:10">
      <c r="A61" s="1">
        <v>59</v>
      </c>
      <c r="B61" s="1"/>
      <c r="C61" s="1" t="s">
        <v>436</v>
      </c>
      <c r="D61" s="54">
        <v>0.33103613638599327</v>
      </c>
      <c r="E61" s="1">
        <v>3.3460000000000001</v>
      </c>
      <c r="F61" s="1">
        <v>3.3610000000000002</v>
      </c>
      <c r="G61" s="1">
        <v>3.331</v>
      </c>
      <c r="H61" s="1">
        <f t="shared" si="3"/>
        <v>1.5000000000000124E-2</v>
      </c>
      <c r="I61" s="1">
        <f t="shared" si="4"/>
        <v>1.5000000000000124E-2</v>
      </c>
      <c r="J61" s="51">
        <f t="shared" si="2"/>
        <v>1.5000000000000124E-2</v>
      </c>
    </row>
    <row r="62" spans="1:10">
      <c r="A62" s="1">
        <v>60</v>
      </c>
      <c r="B62" s="1"/>
      <c r="C62" s="1" t="s">
        <v>437</v>
      </c>
      <c r="D62" s="71">
        <v>-1.1327638636140049</v>
      </c>
      <c r="E62" s="1">
        <v>6.9989999999999997</v>
      </c>
      <c r="F62" s="1">
        <v>6.9989999999999997</v>
      </c>
      <c r="G62" s="1">
        <v>6.9989999999999997</v>
      </c>
      <c r="H62" s="1">
        <f t="shared" si="3"/>
        <v>0</v>
      </c>
      <c r="I62" s="1">
        <f t="shared" si="4"/>
        <v>0</v>
      </c>
      <c r="J62" s="51">
        <f t="shared" si="2"/>
        <v>0</v>
      </c>
    </row>
    <row r="63" spans="1:10">
      <c r="A63" s="1">
        <v>61</v>
      </c>
      <c r="B63" s="1"/>
      <c r="C63" s="1" t="s">
        <v>438</v>
      </c>
      <c r="D63" s="54">
        <v>-0.89626386361400545</v>
      </c>
      <c r="E63" s="1">
        <v>6.5510000000000002</v>
      </c>
      <c r="F63" s="1">
        <v>6.5940000000000003</v>
      </c>
      <c r="G63" s="1">
        <v>6.51</v>
      </c>
      <c r="H63" s="1">
        <f t="shared" si="3"/>
        <v>4.3000000000000149E-2</v>
      </c>
      <c r="I63" s="1">
        <f t="shared" si="4"/>
        <v>4.1000000000000369E-2</v>
      </c>
      <c r="J63" s="51">
        <f t="shared" si="2"/>
        <v>4.2000000000000259E-2</v>
      </c>
    </row>
    <row r="64" spans="1:10">
      <c r="A64" s="1">
        <v>62</v>
      </c>
      <c r="B64" s="1"/>
      <c r="C64" s="1" t="s">
        <v>439</v>
      </c>
      <c r="D64" s="54">
        <v>-0.78446386361400577</v>
      </c>
      <c r="E64" s="1">
        <v>6.1609999999999996</v>
      </c>
      <c r="F64" s="1">
        <v>6.1920000000000002</v>
      </c>
      <c r="G64" s="1">
        <v>6.13</v>
      </c>
      <c r="H64" s="1">
        <f t="shared" si="3"/>
        <v>3.1000000000000583E-2</v>
      </c>
      <c r="I64" s="1">
        <f t="shared" si="4"/>
        <v>3.0999999999999694E-2</v>
      </c>
      <c r="J64" s="51">
        <f t="shared" si="2"/>
        <v>3.1000000000000139E-2</v>
      </c>
    </row>
    <row r="65" spans="1:10">
      <c r="A65" s="1">
        <v>63</v>
      </c>
      <c r="B65" s="1"/>
      <c r="C65" s="1" t="s">
        <v>440</v>
      </c>
      <c r="D65" s="54">
        <v>0.414136136385995</v>
      </c>
      <c r="E65" s="1">
        <v>3.2210000000000001</v>
      </c>
      <c r="F65" s="1">
        <v>3.2370000000000001</v>
      </c>
      <c r="G65" s="1">
        <v>3.206</v>
      </c>
      <c r="H65" s="1">
        <f t="shared" si="3"/>
        <v>1.6000000000000014E-2</v>
      </c>
      <c r="I65" s="1">
        <f t="shared" si="4"/>
        <v>1.5000000000000124E-2</v>
      </c>
      <c r="J65" s="51">
        <f t="shared" si="2"/>
        <v>1.5500000000000069E-2</v>
      </c>
    </row>
    <row r="66" spans="1:10">
      <c r="A66" s="1">
        <v>64</v>
      </c>
      <c r="B66" s="1"/>
      <c r="C66" s="1" t="s">
        <v>1</v>
      </c>
      <c r="D66" s="54">
        <v>-0.560663863614006</v>
      </c>
      <c r="E66" s="1">
        <v>5.5389999999999997</v>
      </c>
      <c r="F66" s="1">
        <v>5.5650000000000004</v>
      </c>
      <c r="G66" s="1">
        <v>5.5119999999999996</v>
      </c>
      <c r="H66" s="1">
        <f t="shared" ref="H66:H97" si="5">ABS(E66-F66)</f>
        <v>2.6000000000000689E-2</v>
      </c>
      <c r="I66" s="1">
        <f t="shared" ref="I66:I97" si="6">ABS(E66-G66)</f>
        <v>2.7000000000000135E-2</v>
      </c>
      <c r="J66" s="51">
        <f t="shared" si="2"/>
        <v>2.6500000000000412E-2</v>
      </c>
    </row>
    <row r="67" spans="1:10">
      <c r="A67" s="1">
        <v>65</v>
      </c>
      <c r="B67" s="1"/>
      <c r="C67" s="1" t="s">
        <v>441</v>
      </c>
      <c r="D67" s="54">
        <v>0.69553613638599465</v>
      </c>
      <c r="E67" s="1">
        <v>2.7360000000000002</v>
      </c>
      <c r="F67" s="1">
        <v>2.7519999999999998</v>
      </c>
      <c r="G67" s="1">
        <v>2.7210000000000001</v>
      </c>
      <c r="H67" s="1">
        <f t="shared" si="5"/>
        <v>1.599999999999957E-2</v>
      </c>
      <c r="I67" s="1">
        <f t="shared" si="6"/>
        <v>1.5000000000000124E-2</v>
      </c>
      <c r="J67" s="51">
        <f t="shared" ref="J67:J119" si="7">AVERAGE(H67,I67)</f>
        <v>1.5499999999999847E-2</v>
      </c>
    </row>
    <row r="68" spans="1:10">
      <c r="A68" s="1">
        <v>66</v>
      </c>
      <c r="B68" s="1"/>
      <c r="C68" s="1" t="s">
        <v>442</v>
      </c>
      <c r="D68" s="71">
        <v>-2.3271638636140057</v>
      </c>
      <c r="E68" s="1">
        <v>6.9989999999999997</v>
      </c>
      <c r="F68" s="1">
        <v>6.9989999999999997</v>
      </c>
      <c r="G68" s="1">
        <v>6.9989999999999997</v>
      </c>
      <c r="H68" s="1">
        <f t="shared" si="5"/>
        <v>0</v>
      </c>
      <c r="I68" s="1">
        <f t="shared" si="6"/>
        <v>0</v>
      </c>
      <c r="J68" s="51">
        <f t="shared" si="7"/>
        <v>0</v>
      </c>
    </row>
    <row r="69" spans="1:10">
      <c r="A69" s="1">
        <v>67</v>
      </c>
      <c r="B69" s="1"/>
      <c r="C69" s="1" t="s">
        <v>443</v>
      </c>
      <c r="D69" s="71">
        <v>-1.3140638636140061</v>
      </c>
      <c r="E69" s="1">
        <v>6.9989999999999997</v>
      </c>
      <c r="F69" s="1">
        <v>6.9989999999999997</v>
      </c>
      <c r="G69" s="1">
        <v>6.9989999999999997</v>
      </c>
      <c r="H69" s="1">
        <f t="shared" si="5"/>
        <v>0</v>
      </c>
      <c r="I69" s="1">
        <f t="shared" si="6"/>
        <v>0</v>
      </c>
      <c r="J69" s="51">
        <f t="shared" si="7"/>
        <v>0</v>
      </c>
    </row>
    <row r="70" spans="1:10">
      <c r="A70" s="1">
        <v>68</v>
      </c>
      <c r="B70" s="1"/>
      <c r="C70" s="1" t="s">
        <v>444</v>
      </c>
      <c r="D70" s="54">
        <v>-3.2163863614006694E-2</v>
      </c>
      <c r="E70" s="1">
        <v>3.9820000000000002</v>
      </c>
      <c r="F70" s="1">
        <v>4.0049999999999999</v>
      </c>
      <c r="G70" s="1">
        <v>3.96</v>
      </c>
      <c r="H70" s="1">
        <f t="shared" si="5"/>
        <v>2.2999999999999687E-2</v>
      </c>
      <c r="I70" s="1">
        <f t="shared" si="6"/>
        <v>2.2000000000000242E-2</v>
      </c>
      <c r="J70" s="51">
        <f t="shared" si="7"/>
        <v>2.2499999999999964E-2</v>
      </c>
    </row>
    <row r="71" spans="1:10">
      <c r="A71" s="1">
        <v>69</v>
      </c>
      <c r="B71" s="1"/>
      <c r="C71" s="1" t="s">
        <v>446</v>
      </c>
      <c r="D71" s="54">
        <v>0.54313613638599456</v>
      </c>
      <c r="E71" s="1">
        <v>3.012</v>
      </c>
      <c r="F71" s="1">
        <v>3.03</v>
      </c>
      <c r="G71" s="1">
        <v>2.9940000000000002</v>
      </c>
      <c r="H71" s="1">
        <f t="shared" si="5"/>
        <v>1.7999999999999794E-2</v>
      </c>
      <c r="I71" s="1">
        <f t="shared" si="6"/>
        <v>1.7999999999999794E-2</v>
      </c>
      <c r="J71" s="51">
        <f t="shared" si="7"/>
        <v>1.7999999999999794E-2</v>
      </c>
    </row>
    <row r="72" spans="1:10">
      <c r="A72" s="1">
        <v>70</v>
      </c>
      <c r="B72" s="1"/>
      <c r="C72" s="1" t="s">
        <v>447</v>
      </c>
      <c r="D72" s="54">
        <v>0.94823613638599547</v>
      </c>
      <c r="E72" s="1">
        <v>2.169</v>
      </c>
      <c r="F72" s="1">
        <v>2.2080000000000002</v>
      </c>
      <c r="G72" s="1">
        <v>2.14</v>
      </c>
      <c r="H72" s="1">
        <f t="shared" si="5"/>
        <v>3.9000000000000146E-2</v>
      </c>
      <c r="I72" s="1">
        <f t="shared" si="6"/>
        <v>2.8999999999999915E-2</v>
      </c>
      <c r="J72" s="51">
        <f t="shared" si="7"/>
        <v>3.400000000000003E-2</v>
      </c>
    </row>
    <row r="73" spans="1:10">
      <c r="A73" s="1">
        <v>71</v>
      </c>
      <c r="B73" s="1"/>
      <c r="C73" s="1" t="s">
        <v>449</v>
      </c>
      <c r="D73" s="71">
        <v>-2.9147638636140059</v>
      </c>
      <c r="E73" s="1">
        <v>6.9989999999999997</v>
      </c>
      <c r="F73" s="1">
        <v>6.9989999999999997</v>
      </c>
      <c r="G73" s="1">
        <v>6.9989999999999997</v>
      </c>
      <c r="H73" s="1">
        <f t="shared" si="5"/>
        <v>0</v>
      </c>
      <c r="I73" s="1">
        <f t="shared" si="6"/>
        <v>0</v>
      </c>
      <c r="J73" s="51">
        <f t="shared" si="7"/>
        <v>0</v>
      </c>
    </row>
    <row r="74" spans="1:10">
      <c r="A74" s="1">
        <v>72</v>
      </c>
      <c r="B74" s="1"/>
      <c r="C74" s="1" t="s">
        <v>450</v>
      </c>
      <c r="D74" s="54">
        <v>3.8436136385993969E-2</v>
      </c>
      <c r="E74" s="1">
        <v>3.8340000000000001</v>
      </c>
      <c r="F74" s="1">
        <v>3.8540000000000001</v>
      </c>
      <c r="G74" s="1">
        <v>3.8149999999999999</v>
      </c>
      <c r="H74" s="1">
        <f t="shared" si="5"/>
        <v>2.0000000000000018E-2</v>
      </c>
      <c r="I74" s="1">
        <f t="shared" si="6"/>
        <v>1.9000000000000128E-2</v>
      </c>
      <c r="J74" s="51">
        <f t="shared" si="7"/>
        <v>1.9500000000000073E-2</v>
      </c>
    </row>
    <row r="75" spans="1:10">
      <c r="A75" s="1">
        <v>73</v>
      </c>
      <c r="B75" s="1"/>
      <c r="C75" s="1" t="s">
        <v>451</v>
      </c>
      <c r="D75" s="54">
        <v>0.63913613638599465</v>
      </c>
      <c r="E75" s="1">
        <v>2.8319999999999999</v>
      </c>
      <c r="F75" s="1">
        <v>2.851</v>
      </c>
      <c r="G75" s="1">
        <v>2.8140000000000001</v>
      </c>
      <c r="H75" s="1">
        <f t="shared" si="5"/>
        <v>1.9000000000000128E-2</v>
      </c>
      <c r="I75" s="1">
        <f t="shared" si="6"/>
        <v>1.7999999999999794E-2</v>
      </c>
      <c r="J75" s="51">
        <f t="shared" si="7"/>
        <v>1.8499999999999961E-2</v>
      </c>
    </row>
    <row r="76" spans="1:10">
      <c r="A76" s="1">
        <v>74</v>
      </c>
      <c r="B76" s="1"/>
      <c r="C76" s="1" t="s">
        <v>453</v>
      </c>
      <c r="D76" s="54">
        <v>0.45033613638599412</v>
      </c>
      <c r="E76" s="1">
        <v>3.1659999999999999</v>
      </c>
      <c r="F76" s="1">
        <v>3.181</v>
      </c>
      <c r="G76" s="1">
        <v>3.15</v>
      </c>
      <c r="H76" s="1">
        <f t="shared" si="5"/>
        <v>1.5000000000000124E-2</v>
      </c>
      <c r="I76" s="1">
        <f t="shared" si="6"/>
        <v>1.6000000000000014E-2</v>
      </c>
      <c r="J76" s="51">
        <f t="shared" si="7"/>
        <v>1.5500000000000069E-2</v>
      </c>
    </row>
    <row r="77" spans="1:10">
      <c r="A77" s="1">
        <v>75</v>
      </c>
      <c r="B77" s="1"/>
      <c r="C77" s="1" t="s">
        <v>455</v>
      </c>
      <c r="D77" s="54">
        <v>0.37033613638599583</v>
      </c>
      <c r="E77" s="1">
        <v>3.2869999999999999</v>
      </c>
      <c r="F77" s="1">
        <v>3.302</v>
      </c>
      <c r="G77" s="1">
        <v>3.2719999999999998</v>
      </c>
      <c r="H77" s="1">
        <f t="shared" si="5"/>
        <v>1.5000000000000124E-2</v>
      </c>
      <c r="I77" s="1">
        <f t="shared" si="6"/>
        <v>1.5000000000000124E-2</v>
      </c>
      <c r="J77" s="51">
        <f t="shared" si="7"/>
        <v>1.5000000000000124E-2</v>
      </c>
    </row>
    <row r="78" spans="1:10">
      <c r="A78" s="1">
        <v>76</v>
      </c>
      <c r="B78" s="1"/>
      <c r="C78" s="1" t="s">
        <v>458</v>
      </c>
      <c r="D78" s="54">
        <v>0.57833613638599424</v>
      </c>
      <c r="E78" s="1">
        <v>2.9470000000000001</v>
      </c>
      <c r="F78" s="1">
        <v>2.9660000000000002</v>
      </c>
      <c r="G78" s="1">
        <v>2.9279999999999999</v>
      </c>
      <c r="H78" s="1">
        <f t="shared" si="5"/>
        <v>1.9000000000000128E-2</v>
      </c>
      <c r="I78" s="1">
        <f t="shared" si="6"/>
        <v>1.9000000000000128E-2</v>
      </c>
      <c r="J78" s="51">
        <f t="shared" si="7"/>
        <v>1.9000000000000128E-2</v>
      </c>
    </row>
    <row r="79" spans="1:10">
      <c r="A79" s="1">
        <v>77</v>
      </c>
      <c r="B79" s="1"/>
      <c r="C79" s="1" t="s">
        <v>459</v>
      </c>
      <c r="D79" s="54">
        <v>0.51433613638599418</v>
      </c>
      <c r="E79" s="1">
        <v>3.0619999999999998</v>
      </c>
      <c r="F79" s="1">
        <v>3.0790000000000002</v>
      </c>
      <c r="G79" s="1">
        <v>3.0449999999999999</v>
      </c>
      <c r="H79" s="1">
        <f t="shared" si="5"/>
        <v>1.7000000000000348E-2</v>
      </c>
      <c r="I79" s="1">
        <f t="shared" si="6"/>
        <v>1.6999999999999904E-2</v>
      </c>
      <c r="J79" s="51">
        <f t="shared" si="7"/>
        <v>1.7000000000000126E-2</v>
      </c>
    </row>
    <row r="80" spans="1:10">
      <c r="A80" s="1">
        <v>78</v>
      </c>
      <c r="B80" s="1"/>
      <c r="C80" s="1" t="s">
        <v>462</v>
      </c>
      <c r="D80" s="54">
        <v>0.68033613638599455</v>
      </c>
      <c r="E80" s="1">
        <v>2.7610000000000001</v>
      </c>
      <c r="F80" s="1">
        <v>2.7770000000000001</v>
      </c>
      <c r="G80" s="1">
        <v>2.7450000000000001</v>
      </c>
      <c r="H80" s="1">
        <f t="shared" si="5"/>
        <v>1.6000000000000014E-2</v>
      </c>
      <c r="I80" s="1">
        <f t="shared" si="6"/>
        <v>1.6000000000000014E-2</v>
      </c>
      <c r="J80" s="51">
        <f t="shared" si="7"/>
        <v>1.6000000000000014E-2</v>
      </c>
    </row>
    <row r="81" spans="1:10">
      <c r="A81" s="1">
        <v>79</v>
      </c>
      <c r="B81" s="62" t="s">
        <v>95</v>
      </c>
      <c r="C81" s="1" t="s">
        <v>435</v>
      </c>
      <c r="D81" s="71">
        <v>-8.0990194134990059</v>
      </c>
      <c r="E81" s="1">
        <v>6.9989999999999997</v>
      </c>
      <c r="F81" s="1">
        <v>6.9989999999999997</v>
      </c>
      <c r="G81" s="1">
        <v>6.9989999999999997</v>
      </c>
      <c r="H81" s="1">
        <f t="shared" si="5"/>
        <v>0</v>
      </c>
      <c r="I81" s="1">
        <f t="shared" si="6"/>
        <v>0</v>
      </c>
      <c r="J81" s="51">
        <f t="shared" si="7"/>
        <v>0</v>
      </c>
    </row>
    <row r="82" spans="1:10">
      <c r="A82" s="1">
        <v>80</v>
      </c>
      <c r="B82" s="1"/>
      <c r="C82" s="1" t="s">
        <v>445</v>
      </c>
      <c r="D82" s="54">
        <v>-0.35741941349900674</v>
      </c>
      <c r="E82" s="1">
        <v>4.96</v>
      </c>
      <c r="F82" s="1">
        <v>4.992</v>
      </c>
      <c r="G82" s="1">
        <v>4.9279999999999999</v>
      </c>
      <c r="H82" s="1">
        <f t="shared" si="5"/>
        <v>3.2000000000000028E-2</v>
      </c>
      <c r="I82" s="1">
        <f t="shared" si="6"/>
        <v>3.2000000000000028E-2</v>
      </c>
      <c r="J82" s="51">
        <f t="shared" si="7"/>
        <v>3.2000000000000028E-2</v>
      </c>
    </row>
    <row r="83" spans="1:10">
      <c r="A83" s="1">
        <v>81</v>
      </c>
      <c r="B83" s="1"/>
      <c r="C83" s="1" t="s">
        <v>448</v>
      </c>
      <c r="D83" s="54">
        <v>-0.33861941349900615</v>
      </c>
      <c r="E83" s="1">
        <v>4.899</v>
      </c>
      <c r="F83" s="1">
        <v>4.9320000000000004</v>
      </c>
      <c r="G83" s="1">
        <v>4.867</v>
      </c>
      <c r="H83" s="1">
        <f t="shared" si="5"/>
        <v>3.3000000000000362E-2</v>
      </c>
      <c r="I83" s="1">
        <f t="shared" si="6"/>
        <v>3.2000000000000028E-2</v>
      </c>
      <c r="J83" s="51">
        <f t="shared" si="7"/>
        <v>3.2500000000000195E-2</v>
      </c>
    </row>
    <row r="84" spans="1:10">
      <c r="A84" s="1">
        <v>82</v>
      </c>
      <c r="B84" s="1"/>
      <c r="C84" s="1" t="s">
        <v>454</v>
      </c>
      <c r="D84" s="54">
        <v>0.17888058650099481</v>
      </c>
      <c r="E84" s="1">
        <v>3.5819999999999999</v>
      </c>
      <c r="F84" s="1">
        <v>3.5990000000000002</v>
      </c>
      <c r="G84" s="1">
        <v>3.5659999999999998</v>
      </c>
      <c r="H84" s="1">
        <f t="shared" si="5"/>
        <v>1.7000000000000348E-2</v>
      </c>
      <c r="I84" s="1">
        <f t="shared" si="6"/>
        <v>1.6000000000000014E-2</v>
      </c>
      <c r="J84" s="51">
        <f t="shared" si="7"/>
        <v>1.6500000000000181E-2</v>
      </c>
    </row>
    <row r="85" spans="1:10">
      <c r="A85" s="1">
        <v>83</v>
      </c>
      <c r="B85" s="1"/>
      <c r="C85" s="1" t="s">
        <v>456</v>
      </c>
      <c r="D85" s="54">
        <v>5.1080586500996006E-2</v>
      </c>
      <c r="E85" s="1">
        <v>3.81</v>
      </c>
      <c r="F85" s="1">
        <v>3.8290000000000002</v>
      </c>
      <c r="G85" s="1">
        <v>3.79</v>
      </c>
      <c r="H85" s="1">
        <f t="shared" si="5"/>
        <v>1.9000000000000128E-2</v>
      </c>
      <c r="I85" s="1">
        <f t="shared" si="6"/>
        <v>2.0000000000000018E-2</v>
      </c>
      <c r="J85" s="51">
        <f t="shared" si="7"/>
        <v>1.9500000000000073E-2</v>
      </c>
    </row>
    <row r="86" spans="1:10">
      <c r="A86" s="1">
        <v>84</v>
      </c>
      <c r="B86" s="1"/>
      <c r="C86" s="1" t="s">
        <v>266</v>
      </c>
      <c r="D86" s="54">
        <v>0.28638058650099296</v>
      </c>
      <c r="E86" s="1">
        <v>3.4129999999999998</v>
      </c>
      <c r="F86" s="1">
        <v>3.4279999999999999</v>
      </c>
      <c r="G86" s="1">
        <v>3.3980000000000001</v>
      </c>
      <c r="H86" s="1">
        <f t="shared" si="5"/>
        <v>1.5000000000000124E-2</v>
      </c>
      <c r="I86" s="1">
        <f t="shared" si="6"/>
        <v>1.499999999999968E-2</v>
      </c>
      <c r="J86" s="51">
        <f t="shared" si="7"/>
        <v>1.4999999999999902E-2</v>
      </c>
    </row>
    <row r="87" spans="1:10">
      <c r="A87" s="1">
        <v>85</v>
      </c>
      <c r="B87" s="1"/>
      <c r="C87" s="1" t="s">
        <v>457</v>
      </c>
      <c r="D87" s="54">
        <v>0.46388058650099495</v>
      </c>
      <c r="E87" s="1">
        <v>3.1440000000000001</v>
      </c>
      <c r="F87" s="1">
        <v>3.16</v>
      </c>
      <c r="G87" s="1">
        <v>3.1280000000000001</v>
      </c>
      <c r="H87" s="1">
        <f t="shared" si="5"/>
        <v>1.6000000000000014E-2</v>
      </c>
      <c r="I87" s="1">
        <f t="shared" si="6"/>
        <v>1.6000000000000014E-2</v>
      </c>
      <c r="J87" s="51">
        <f t="shared" si="7"/>
        <v>1.6000000000000014E-2</v>
      </c>
    </row>
    <row r="88" spans="1:10">
      <c r="A88" s="1">
        <v>86</v>
      </c>
      <c r="B88" s="1"/>
      <c r="C88" s="1" t="s">
        <v>461</v>
      </c>
      <c r="D88" s="54">
        <v>0.1741805865009951</v>
      </c>
      <c r="E88" s="1">
        <v>3.59</v>
      </c>
      <c r="F88" s="1">
        <v>3.6070000000000002</v>
      </c>
      <c r="G88" s="1">
        <v>3.5739999999999998</v>
      </c>
      <c r="H88" s="1">
        <f t="shared" si="5"/>
        <v>1.7000000000000348E-2</v>
      </c>
      <c r="I88" s="1">
        <f t="shared" si="6"/>
        <v>1.6000000000000014E-2</v>
      </c>
      <c r="J88" s="51">
        <f t="shared" si="7"/>
        <v>1.6500000000000181E-2</v>
      </c>
    </row>
    <row r="89" spans="1:10">
      <c r="A89" s="1">
        <v>87</v>
      </c>
      <c r="B89" s="1"/>
      <c r="C89" s="1" t="s">
        <v>77</v>
      </c>
      <c r="D89" s="54">
        <v>-0.85261941349900638</v>
      </c>
      <c r="E89" s="1">
        <v>6.3840000000000003</v>
      </c>
      <c r="F89" s="1">
        <v>6.42</v>
      </c>
      <c r="G89" s="1">
        <v>6.3490000000000002</v>
      </c>
      <c r="H89" s="1">
        <f t="shared" si="5"/>
        <v>3.5999999999999588E-2</v>
      </c>
      <c r="I89" s="1">
        <f t="shared" si="6"/>
        <v>3.5000000000000142E-2</v>
      </c>
      <c r="J89" s="51">
        <f t="shared" si="7"/>
        <v>3.5499999999999865E-2</v>
      </c>
    </row>
    <row r="90" spans="1:10">
      <c r="A90" s="1">
        <v>88</v>
      </c>
      <c r="B90" s="1"/>
      <c r="C90" s="1" t="s">
        <v>490</v>
      </c>
      <c r="D90" s="54">
        <v>0.17151391983432518</v>
      </c>
      <c r="E90" s="1">
        <v>3.5939999999999999</v>
      </c>
      <c r="F90" s="1">
        <v>3.6110000000000002</v>
      </c>
      <c r="G90" s="1">
        <v>3.5779999999999998</v>
      </c>
      <c r="H90" s="1">
        <f t="shared" si="5"/>
        <v>1.7000000000000348E-2</v>
      </c>
      <c r="I90" s="1">
        <f t="shared" si="6"/>
        <v>1.6000000000000014E-2</v>
      </c>
      <c r="J90" s="51">
        <f t="shared" si="7"/>
        <v>1.6500000000000181E-2</v>
      </c>
    </row>
    <row r="91" spans="1:10">
      <c r="A91" s="1">
        <v>89</v>
      </c>
      <c r="B91" s="1"/>
      <c r="C91" s="1" t="s">
        <v>491</v>
      </c>
      <c r="D91" s="54">
        <v>-3.2986080165674281E-2</v>
      </c>
      <c r="E91" s="1">
        <v>3.984</v>
      </c>
      <c r="F91" s="1">
        <v>4.0069999999999997</v>
      </c>
      <c r="G91" s="1">
        <v>3.9620000000000002</v>
      </c>
      <c r="H91" s="1">
        <f t="shared" si="5"/>
        <v>2.2999999999999687E-2</v>
      </c>
      <c r="I91" s="1">
        <f t="shared" si="6"/>
        <v>2.1999999999999797E-2</v>
      </c>
      <c r="J91" s="51">
        <f t="shared" si="7"/>
        <v>2.2499999999999742E-2</v>
      </c>
    </row>
    <row r="92" spans="1:10">
      <c r="A92" s="1">
        <v>90</v>
      </c>
      <c r="B92" s="1"/>
      <c r="C92" s="1" t="s">
        <v>13</v>
      </c>
      <c r="D92" s="54">
        <v>0.30751391983432441</v>
      </c>
      <c r="E92" s="1">
        <v>3.3809999999999998</v>
      </c>
      <c r="F92" s="1">
        <v>3.3959999999999999</v>
      </c>
      <c r="G92" s="1">
        <v>3.3660000000000001</v>
      </c>
      <c r="H92" s="1">
        <f t="shared" si="5"/>
        <v>1.5000000000000124E-2</v>
      </c>
      <c r="I92" s="1">
        <f t="shared" si="6"/>
        <v>1.499999999999968E-2</v>
      </c>
      <c r="J92" s="51">
        <f t="shared" si="7"/>
        <v>1.4999999999999902E-2</v>
      </c>
    </row>
    <row r="93" spans="1:10">
      <c r="A93" s="1">
        <v>91</v>
      </c>
      <c r="B93" s="1"/>
      <c r="C93" s="1" t="s">
        <v>14</v>
      </c>
      <c r="D93" s="72">
        <v>0.23351391983432457</v>
      </c>
      <c r="E93" s="1">
        <v>3.4940000000000002</v>
      </c>
      <c r="F93" s="1">
        <v>3.51</v>
      </c>
      <c r="G93" s="1">
        <v>3.4790000000000001</v>
      </c>
      <c r="H93" s="1">
        <f t="shared" si="5"/>
        <v>1.599999999999957E-2</v>
      </c>
      <c r="I93" s="1">
        <f t="shared" si="6"/>
        <v>1.5000000000000124E-2</v>
      </c>
      <c r="J93" s="51">
        <f t="shared" si="7"/>
        <v>1.5499999999999847E-2</v>
      </c>
    </row>
    <row r="94" spans="1:10">
      <c r="A94" s="1">
        <v>92</v>
      </c>
      <c r="B94" s="1"/>
      <c r="C94" s="1" t="s">
        <v>492</v>
      </c>
      <c r="D94" s="71">
        <v>-1.4022860801656742</v>
      </c>
      <c r="E94" s="1">
        <v>6.9989999999999997</v>
      </c>
      <c r="F94" s="1">
        <v>6.9989999999999997</v>
      </c>
      <c r="G94" s="1">
        <v>6.9989999999999997</v>
      </c>
      <c r="H94" s="1">
        <f t="shared" si="5"/>
        <v>0</v>
      </c>
      <c r="I94" s="1">
        <f t="shared" si="6"/>
        <v>0</v>
      </c>
      <c r="J94" s="51">
        <f t="shared" si="7"/>
        <v>0</v>
      </c>
    </row>
    <row r="95" spans="1:10">
      <c r="A95" s="1">
        <v>93</v>
      </c>
      <c r="B95" s="57"/>
      <c r="C95" s="1" t="s">
        <v>493</v>
      </c>
      <c r="D95" s="54">
        <v>0.25071391983432356</v>
      </c>
      <c r="E95" s="1">
        <v>3.468</v>
      </c>
      <c r="F95" s="1">
        <v>3.4830000000000001</v>
      </c>
      <c r="G95" s="1">
        <v>3.452</v>
      </c>
      <c r="H95" s="1">
        <f t="shared" si="5"/>
        <v>1.5000000000000124E-2</v>
      </c>
      <c r="I95" s="1">
        <f t="shared" si="6"/>
        <v>1.6000000000000014E-2</v>
      </c>
      <c r="J95" s="51">
        <f t="shared" si="7"/>
        <v>1.5500000000000069E-2</v>
      </c>
    </row>
    <row r="96" spans="1:10">
      <c r="A96" s="1">
        <v>94</v>
      </c>
      <c r="B96" s="62" t="s">
        <v>96</v>
      </c>
      <c r="C96" s="1" t="s">
        <v>405</v>
      </c>
      <c r="D96" s="72">
        <v>0.69342865793863062</v>
      </c>
      <c r="E96" s="1">
        <v>2.74</v>
      </c>
      <c r="F96" s="1">
        <v>2.7559999999999998</v>
      </c>
      <c r="G96" s="1">
        <v>2.7240000000000002</v>
      </c>
      <c r="H96" s="1">
        <f t="shared" si="5"/>
        <v>1.599999999999957E-2</v>
      </c>
      <c r="I96" s="1">
        <f t="shared" si="6"/>
        <v>1.6000000000000014E-2</v>
      </c>
      <c r="J96" s="51">
        <f t="shared" si="7"/>
        <v>1.5999999999999792E-2</v>
      </c>
    </row>
    <row r="97" spans="1:10">
      <c r="A97" s="1">
        <v>95</v>
      </c>
      <c r="B97" s="1"/>
      <c r="C97" s="1" t="s">
        <v>406</v>
      </c>
      <c r="D97" s="71">
        <v>-1.8970380087280394</v>
      </c>
      <c r="E97" s="1">
        <v>6.9989999999999997</v>
      </c>
      <c r="F97" s="1">
        <v>6.9989999999999997</v>
      </c>
      <c r="G97" s="1">
        <v>6.9989999999999997</v>
      </c>
      <c r="H97" s="1">
        <f t="shared" si="5"/>
        <v>0</v>
      </c>
      <c r="I97" s="1">
        <f t="shared" si="6"/>
        <v>0</v>
      </c>
      <c r="J97" s="51">
        <f t="shared" si="7"/>
        <v>0</v>
      </c>
    </row>
    <row r="98" spans="1:10">
      <c r="A98" s="1">
        <v>96</v>
      </c>
      <c r="B98" s="1"/>
      <c r="C98" s="1" t="s">
        <v>407</v>
      </c>
      <c r="D98" s="71">
        <v>-1.3010380087280389</v>
      </c>
      <c r="E98" s="1">
        <v>6.9989999999999997</v>
      </c>
      <c r="F98" s="1">
        <v>6.9989999999999997</v>
      </c>
      <c r="G98" s="1">
        <v>6.9989999999999997</v>
      </c>
      <c r="H98" s="1">
        <f t="shared" ref="H98:H119" si="8">ABS(E98-F98)</f>
        <v>0</v>
      </c>
      <c r="I98" s="1">
        <f t="shared" ref="I98:I119" si="9">ABS(E98-G98)</f>
        <v>0</v>
      </c>
      <c r="J98" s="51">
        <f t="shared" si="7"/>
        <v>0</v>
      </c>
    </row>
    <row r="99" spans="1:10">
      <c r="A99" s="1">
        <v>97</v>
      </c>
      <c r="B99" s="1"/>
      <c r="C99" s="1" t="s">
        <v>408</v>
      </c>
      <c r="D99" s="54">
        <v>-0.65887134206136899</v>
      </c>
      <c r="E99" s="1">
        <v>5.8019999999999996</v>
      </c>
      <c r="F99" s="1">
        <v>5.83</v>
      </c>
      <c r="G99" s="1">
        <v>5.7750000000000004</v>
      </c>
      <c r="H99" s="1">
        <f t="shared" si="8"/>
        <v>2.8000000000000469E-2</v>
      </c>
      <c r="I99" s="1">
        <f t="shared" si="9"/>
        <v>2.6999999999999247E-2</v>
      </c>
      <c r="J99" s="51">
        <f t="shared" si="7"/>
        <v>2.7499999999999858E-2</v>
      </c>
    </row>
    <row r="100" spans="1:10">
      <c r="A100" s="1">
        <v>98</v>
      </c>
      <c r="B100" s="1"/>
      <c r="C100" s="1" t="s">
        <v>409</v>
      </c>
      <c r="D100" s="54">
        <v>1.0082286579386306</v>
      </c>
      <c r="E100" s="1">
        <v>2.0569999999999999</v>
      </c>
      <c r="F100" s="1">
        <v>2.069</v>
      </c>
      <c r="G100" s="1">
        <v>2.0459999999999998</v>
      </c>
      <c r="H100" s="1">
        <f t="shared" si="8"/>
        <v>1.2000000000000011E-2</v>
      </c>
      <c r="I100" s="1">
        <f t="shared" si="9"/>
        <v>1.1000000000000121E-2</v>
      </c>
      <c r="J100" s="51">
        <f t="shared" si="7"/>
        <v>1.1500000000000066E-2</v>
      </c>
    </row>
    <row r="101" spans="1:10">
      <c r="A101" s="1">
        <v>99</v>
      </c>
      <c r="B101" s="1"/>
      <c r="C101" s="1" t="s">
        <v>410</v>
      </c>
      <c r="D101" s="54">
        <v>-0.62107134206136916</v>
      </c>
      <c r="E101" s="1">
        <v>5.7</v>
      </c>
      <c r="F101" s="1">
        <v>5.7270000000000003</v>
      </c>
      <c r="G101" s="1">
        <v>5.673</v>
      </c>
      <c r="H101" s="1">
        <f t="shared" si="8"/>
        <v>2.7000000000000135E-2</v>
      </c>
      <c r="I101" s="1">
        <f t="shared" si="9"/>
        <v>2.7000000000000135E-2</v>
      </c>
      <c r="J101" s="51">
        <f t="shared" si="7"/>
        <v>2.7000000000000135E-2</v>
      </c>
    </row>
    <row r="102" spans="1:10">
      <c r="A102" s="1">
        <v>100</v>
      </c>
      <c r="B102" s="1"/>
      <c r="C102" s="1" t="s">
        <v>411</v>
      </c>
      <c r="D102" s="54">
        <v>1.4563286579386308</v>
      </c>
      <c r="E102" s="1">
        <v>1.748</v>
      </c>
      <c r="F102" s="1">
        <v>1.754</v>
      </c>
      <c r="G102" s="1">
        <v>1.7410000000000001</v>
      </c>
      <c r="H102" s="1">
        <f t="shared" si="8"/>
        <v>6.0000000000000053E-3</v>
      </c>
      <c r="I102" s="1">
        <f t="shared" si="9"/>
        <v>6.9999999999998952E-3</v>
      </c>
      <c r="J102" s="51">
        <f t="shared" si="7"/>
        <v>6.4999999999999503E-3</v>
      </c>
    </row>
    <row r="103" spans="1:10">
      <c r="A103" s="1">
        <v>101</v>
      </c>
      <c r="B103" s="1"/>
      <c r="C103" s="1" t="s">
        <v>264</v>
      </c>
      <c r="D103" s="54">
        <v>1.7005286579386309</v>
      </c>
      <c r="E103" s="1">
        <v>1.6</v>
      </c>
      <c r="F103" s="1">
        <v>1.6060000000000001</v>
      </c>
      <c r="G103" s="1">
        <v>1.5940000000000001</v>
      </c>
      <c r="H103" s="1">
        <f t="shared" si="8"/>
        <v>6.0000000000000053E-3</v>
      </c>
      <c r="I103" s="1">
        <f t="shared" si="9"/>
        <v>6.0000000000000053E-3</v>
      </c>
      <c r="J103" s="51">
        <f t="shared" si="7"/>
        <v>6.0000000000000053E-3</v>
      </c>
    </row>
    <row r="104" spans="1:10">
      <c r="A104" s="1">
        <v>102</v>
      </c>
      <c r="B104" s="1"/>
      <c r="C104" s="1" t="s">
        <v>412</v>
      </c>
      <c r="D104" s="54">
        <v>-0.14326467539470222</v>
      </c>
      <c r="E104" s="1">
        <v>4.2640000000000002</v>
      </c>
      <c r="F104" s="1">
        <v>4.2930000000000001</v>
      </c>
      <c r="G104" s="1">
        <v>4.2359999999999998</v>
      </c>
      <c r="H104" s="1">
        <f t="shared" si="8"/>
        <v>2.8999999999999915E-2</v>
      </c>
      <c r="I104" s="1">
        <f t="shared" si="9"/>
        <v>2.8000000000000469E-2</v>
      </c>
      <c r="J104" s="51">
        <f t="shared" si="7"/>
        <v>2.8500000000000192E-2</v>
      </c>
    </row>
    <row r="105" spans="1:10">
      <c r="A105" s="1">
        <v>103</v>
      </c>
      <c r="B105" s="1"/>
      <c r="C105" s="1" t="s">
        <v>413</v>
      </c>
      <c r="D105" s="54">
        <v>7.1668657938630531E-2</v>
      </c>
      <c r="E105" s="1">
        <v>3.77</v>
      </c>
      <c r="F105" s="1">
        <v>3.7890000000000001</v>
      </c>
      <c r="G105" s="1">
        <v>3.7519999999999998</v>
      </c>
      <c r="H105" s="1">
        <f t="shared" si="8"/>
        <v>1.9000000000000128E-2</v>
      </c>
      <c r="I105" s="1">
        <f t="shared" si="9"/>
        <v>1.8000000000000238E-2</v>
      </c>
      <c r="J105" s="51">
        <f t="shared" si="7"/>
        <v>1.8500000000000183E-2</v>
      </c>
    </row>
    <row r="106" spans="1:10">
      <c r="A106" s="1">
        <v>104</v>
      </c>
      <c r="B106" s="1"/>
      <c r="C106" s="1" t="s">
        <v>414</v>
      </c>
      <c r="D106" s="54">
        <v>2.3457686579386312</v>
      </c>
      <c r="E106" s="1">
        <v>1.304</v>
      </c>
      <c r="F106" s="1">
        <v>1.3069999999999999</v>
      </c>
      <c r="G106" s="1">
        <v>1.3009999999999999</v>
      </c>
      <c r="H106" s="1">
        <f t="shared" si="8"/>
        <v>2.9999999999998916E-3</v>
      </c>
      <c r="I106" s="1">
        <f t="shared" si="9"/>
        <v>3.0000000000001137E-3</v>
      </c>
      <c r="J106" s="51">
        <f t="shared" si="7"/>
        <v>3.0000000000000027E-3</v>
      </c>
    </row>
    <row r="107" spans="1:10">
      <c r="A107" s="1">
        <v>105</v>
      </c>
      <c r="B107" s="1"/>
      <c r="C107" s="1" t="s">
        <v>415</v>
      </c>
      <c r="D107" s="54">
        <v>-0.88453134206136941</v>
      </c>
      <c r="E107" s="1">
        <v>6.5030000000000001</v>
      </c>
      <c r="F107" s="1">
        <v>6.5439999999999996</v>
      </c>
      <c r="G107" s="1">
        <v>6.4640000000000004</v>
      </c>
      <c r="H107" s="1">
        <f t="shared" si="8"/>
        <v>4.0999999999999481E-2</v>
      </c>
      <c r="I107" s="1">
        <f t="shared" si="9"/>
        <v>3.8999999999999702E-2</v>
      </c>
      <c r="J107" s="51">
        <f t="shared" si="7"/>
        <v>3.9999999999999591E-2</v>
      </c>
    </row>
    <row r="108" spans="1:10">
      <c r="A108" s="1">
        <v>106</v>
      </c>
      <c r="B108" s="1"/>
      <c r="C108" s="1" t="s">
        <v>416</v>
      </c>
      <c r="D108" s="54">
        <v>2.0773686579386306</v>
      </c>
      <c r="E108" s="1">
        <v>1.3859999999999999</v>
      </c>
      <c r="F108" s="1">
        <v>1.39</v>
      </c>
      <c r="G108" s="1">
        <v>1.383</v>
      </c>
      <c r="H108" s="1">
        <f t="shared" si="8"/>
        <v>4.0000000000000036E-3</v>
      </c>
      <c r="I108" s="1">
        <f t="shared" si="9"/>
        <v>2.9999999999998916E-3</v>
      </c>
      <c r="J108" s="51">
        <f t="shared" si="7"/>
        <v>3.4999999999999476E-3</v>
      </c>
    </row>
    <row r="109" spans="1:10">
      <c r="A109" s="1">
        <v>107</v>
      </c>
      <c r="B109" s="1"/>
      <c r="C109" s="1" t="s">
        <v>422</v>
      </c>
      <c r="D109" s="54">
        <v>2.3603686579386309</v>
      </c>
      <c r="E109" s="1">
        <v>1.3</v>
      </c>
      <c r="F109" s="1">
        <v>1.3029999999999999</v>
      </c>
      <c r="G109" s="1">
        <v>1.2969999999999999</v>
      </c>
      <c r="H109" s="1">
        <f t="shared" si="8"/>
        <v>2.9999999999998916E-3</v>
      </c>
      <c r="I109" s="1">
        <f t="shared" si="9"/>
        <v>3.0000000000001137E-3</v>
      </c>
      <c r="J109" s="51">
        <f t="shared" si="7"/>
        <v>3.0000000000000027E-3</v>
      </c>
    </row>
    <row r="110" spans="1:10">
      <c r="A110" s="1">
        <v>108</v>
      </c>
      <c r="B110" s="1"/>
      <c r="C110" s="1" t="s">
        <v>423</v>
      </c>
      <c r="D110" s="54">
        <v>2.1268686579386298</v>
      </c>
      <c r="E110" s="1">
        <v>1.37</v>
      </c>
      <c r="F110" s="1">
        <v>1.373</v>
      </c>
      <c r="G110" s="1">
        <v>1.367</v>
      </c>
      <c r="H110" s="1">
        <f t="shared" si="8"/>
        <v>2.9999999999998916E-3</v>
      </c>
      <c r="I110" s="1">
        <f t="shared" si="9"/>
        <v>3.0000000000001137E-3</v>
      </c>
      <c r="J110" s="51">
        <f t="shared" si="7"/>
        <v>3.0000000000000027E-3</v>
      </c>
    </row>
    <row r="111" spans="1:10">
      <c r="A111" s="1">
        <v>109</v>
      </c>
      <c r="B111" s="1"/>
      <c r="C111" s="1" t="s">
        <v>424</v>
      </c>
      <c r="D111" s="54">
        <v>1.1926686579386301</v>
      </c>
      <c r="E111" s="1">
        <v>1.9219999999999999</v>
      </c>
      <c r="F111" s="1">
        <v>1.9279999999999999</v>
      </c>
      <c r="G111" s="1">
        <v>1.917</v>
      </c>
      <c r="H111" s="1">
        <f t="shared" si="8"/>
        <v>6.0000000000000053E-3</v>
      </c>
      <c r="I111" s="1">
        <f t="shared" si="9"/>
        <v>4.9999999999998934E-3</v>
      </c>
      <c r="J111" s="51">
        <f t="shared" si="7"/>
        <v>5.4999999999999494E-3</v>
      </c>
    </row>
    <row r="112" spans="1:10">
      <c r="A112" s="1">
        <v>110</v>
      </c>
      <c r="B112" s="1"/>
      <c r="C112" s="1" t="s">
        <v>425</v>
      </c>
      <c r="D112" s="54">
        <v>-0.58113134206136952</v>
      </c>
      <c r="E112" s="1">
        <v>5.593</v>
      </c>
      <c r="F112" s="1">
        <v>5.62</v>
      </c>
      <c r="G112" s="1">
        <v>5.5670000000000002</v>
      </c>
      <c r="H112" s="1">
        <f t="shared" si="8"/>
        <v>2.7000000000000135E-2</v>
      </c>
      <c r="I112" s="1">
        <f t="shared" si="9"/>
        <v>2.5999999999999801E-2</v>
      </c>
      <c r="J112" s="51">
        <f t="shared" si="7"/>
        <v>2.6499999999999968E-2</v>
      </c>
    </row>
    <row r="113" spans="1:10">
      <c r="A113" s="1">
        <v>111</v>
      </c>
      <c r="B113" s="1"/>
      <c r="C113" s="1" t="s">
        <v>426</v>
      </c>
      <c r="D113" s="54">
        <v>1.8187686579386302</v>
      </c>
      <c r="E113" s="1">
        <v>1.5269999999999999</v>
      </c>
      <c r="F113" s="1">
        <v>1.534</v>
      </c>
      <c r="G113" s="1">
        <v>1.5209999999999999</v>
      </c>
      <c r="H113" s="1">
        <f t="shared" si="8"/>
        <v>7.0000000000001172E-3</v>
      </c>
      <c r="I113" s="1">
        <f t="shared" si="9"/>
        <v>6.0000000000000053E-3</v>
      </c>
      <c r="J113" s="51">
        <f t="shared" si="7"/>
        <v>6.5000000000000613E-3</v>
      </c>
    </row>
    <row r="114" spans="1:10">
      <c r="A114" s="1">
        <v>112</v>
      </c>
      <c r="B114" s="1"/>
      <c r="C114" s="1" t="s">
        <v>25</v>
      </c>
      <c r="D114" s="54">
        <v>1.8711686579386297</v>
      </c>
      <c r="E114" s="1">
        <v>1.492</v>
      </c>
      <c r="F114" s="1">
        <v>1.4990000000000001</v>
      </c>
      <c r="G114" s="1">
        <v>1.486</v>
      </c>
      <c r="H114" s="1">
        <f t="shared" si="8"/>
        <v>7.0000000000001172E-3</v>
      </c>
      <c r="I114" s="1">
        <f t="shared" si="9"/>
        <v>6.0000000000000053E-3</v>
      </c>
      <c r="J114" s="51">
        <f t="shared" si="7"/>
        <v>6.5000000000000613E-3</v>
      </c>
    </row>
    <row r="115" spans="1:10">
      <c r="A115" s="1">
        <v>113</v>
      </c>
      <c r="B115" s="1"/>
      <c r="C115" s="1" t="s">
        <v>427</v>
      </c>
      <c r="D115" s="54">
        <v>1.9653686579386305</v>
      </c>
      <c r="E115" s="1">
        <v>1.4339999999999999</v>
      </c>
      <c r="F115" s="1">
        <v>1.4390000000000001</v>
      </c>
      <c r="G115" s="1">
        <v>1.429</v>
      </c>
      <c r="H115" s="1">
        <f t="shared" si="8"/>
        <v>5.0000000000001155E-3</v>
      </c>
      <c r="I115" s="1">
        <f t="shared" si="9"/>
        <v>4.9999999999998934E-3</v>
      </c>
      <c r="J115" s="51">
        <f t="shared" si="7"/>
        <v>5.0000000000000044E-3</v>
      </c>
    </row>
    <row r="116" spans="1:10">
      <c r="A116" s="1">
        <v>114</v>
      </c>
      <c r="B116" s="1"/>
      <c r="C116" s="1" t="s">
        <v>428</v>
      </c>
      <c r="D116" s="54">
        <v>1.9101686579386303</v>
      </c>
      <c r="E116" s="1">
        <v>1.466</v>
      </c>
      <c r="F116" s="1">
        <v>1.4730000000000001</v>
      </c>
      <c r="G116" s="1">
        <v>1.46</v>
      </c>
      <c r="H116" s="1">
        <f t="shared" si="8"/>
        <v>7.0000000000001172E-3</v>
      </c>
      <c r="I116" s="1">
        <f t="shared" si="9"/>
        <v>6.0000000000000053E-3</v>
      </c>
      <c r="J116" s="51">
        <f t="shared" si="7"/>
        <v>6.5000000000000613E-3</v>
      </c>
    </row>
    <row r="117" spans="1:10">
      <c r="A117" s="1">
        <v>115</v>
      </c>
      <c r="B117" s="1"/>
      <c r="C117" s="1" t="s">
        <v>429</v>
      </c>
      <c r="D117" s="54">
        <v>1.6959686579386304</v>
      </c>
      <c r="E117" s="1">
        <v>1.6020000000000001</v>
      </c>
      <c r="F117" s="1">
        <v>1.6080000000000001</v>
      </c>
      <c r="G117" s="1">
        <v>1.5960000000000001</v>
      </c>
      <c r="H117" s="1">
        <f t="shared" si="8"/>
        <v>6.0000000000000053E-3</v>
      </c>
      <c r="I117" s="1">
        <f t="shared" si="9"/>
        <v>6.0000000000000053E-3</v>
      </c>
      <c r="J117" s="51">
        <f t="shared" si="7"/>
        <v>6.0000000000000053E-3</v>
      </c>
    </row>
    <row r="118" spans="1:10">
      <c r="A118" s="1">
        <v>116</v>
      </c>
      <c r="B118" s="1"/>
      <c r="C118" s="1" t="s">
        <v>26</v>
      </c>
      <c r="D118" s="54">
        <v>2.4500686579386315</v>
      </c>
      <c r="E118" s="1">
        <v>1.2709999999999999</v>
      </c>
      <c r="F118" s="1">
        <v>1.274</v>
      </c>
      <c r="G118" s="1">
        <v>1.2669999999999999</v>
      </c>
      <c r="H118" s="1">
        <f t="shared" si="8"/>
        <v>3.0000000000001137E-3</v>
      </c>
      <c r="I118" s="1">
        <f t="shared" si="9"/>
        <v>4.0000000000000036E-3</v>
      </c>
      <c r="J118" s="51">
        <f t="shared" si="7"/>
        <v>3.5000000000000586E-3</v>
      </c>
    </row>
    <row r="119" spans="1:10">
      <c r="A119" s="1">
        <v>117</v>
      </c>
      <c r="B119" s="1"/>
      <c r="C119" s="1" t="s">
        <v>22</v>
      </c>
      <c r="D119" s="54">
        <v>2.4550686579386323</v>
      </c>
      <c r="E119" s="1">
        <v>1.2689999999999999</v>
      </c>
      <c r="F119" s="1">
        <v>1.272</v>
      </c>
      <c r="G119" s="1">
        <v>1.266</v>
      </c>
      <c r="H119" s="1">
        <f t="shared" si="8"/>
        <v>3.0000000000001137E-3</v>
      </c>
      <c r="I119" s="1">
        <f t="shared" si="9"/>
        <v>2.9999999999998916E-3</v>
      </c>
      <c r="J119" s="51">
        <f t="shared" si="7"/>
        <v>3.0000000000000027E-3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13" sqref="K13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2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2" sqref="M22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topLeftCell="A52" workbookViewId="0">
      <selection activeCell="K61" sqref="K61:M61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8.1563466165368848</v>
      </c>
      <c r="O61" s="4">
        <f>N61*(0.0495/0.05)</f>
        <v>8.0747831503715162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4.8448698902229095E-2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v>4.58</v>
      </c>
      <c r="I64" s="33">
        <v>3.4</v>
      </c>
      <c r="J64" s="33"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I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25" t="s">
        <v>250</v>
      </c>
      <c r="B85" s="1" t="s">
        <v>180</v>
      </c>
      <c r="C85" s="1">
        <v>150</v>
      </c>
      <c r="D85" s="1">
        <v>149</v>
      </c>
      <c r="E85" s="4" t="s">
        <v>51</v>
      </c>
      <c r="F85" s="4" t="s">
        <v>51</v>
      </c>
      <c r="G85" s="4">
        <v>2.1387437047215929</v>
      </c>
      <c r="H85" s="4" t="s">
        <v>51</v>
      </c>
      <c r="I85" s="4" t="s">
        <v>51</v>
      </c>
      <c r="J85" s="4">
        <f>G86-G85</f>
        <v>8.2649999999999988</v>
      </c>
      <c r="K85" s="4" t="s">
        <v>51</v>
      </c>
      <c r="L85" s="4" t="s">
        <v>51</v>
      </c>
      <c r="M85" s="4">
        <f>(G85+(5*LOG(C85, 10)-5))-(5*LOG(D85, 10)-5)</f>
        <v>2.1532686579386286</v>
      </c>
      <c r="N85" s="4">
        <v>2.7778992610592397</v>
      </c>
      <c r="O85" s="4">
        <f>N85*(0.0495/0.05)</f>
        <v>2.7501202684486472</v>
      </c>
      <c r="P85" s="21">
        <v>56.18125229843583</v>
      </c>
      <c r="Q85" s="1" t="s">
        <v>205</v>
      </c>
      <c r="R85" s="1" t="s">
        <v>310</v>
      </c>
      <c r="S85" s="1" t="s">
        <v>311</v>
      </c>
    </row>
    <row r="86" spans="1:21">
      <c r="A86" s="55" t="s">
        <v>325</v>
      </c>
      <c r="E86" s="4" t="s">
        <v>51</v>
      </c>
      <c r="F86" s="4" t="s">
        <v>51</v>
      </c>
      <c r="G86" s="4">
        <v>10.403743704721592</v>
      </c>
      <c r="H86" s="4"/>
      <c r="I86" s="4"/>
      <c r="J86" s="4"/>
      <c r="K86" s="4" t="s">
        <v>51</v>
      </c>
      <c r="L86" s="4" t="s">
        <v>51</v>
      </c>
      <c r="M86" s="4">
        <f>(G86+(5*LOG(C85, 10)-5))-(5*LOG(D85, 10)-5)</f>
        <v>10.418268657938629</v>
      </c>
      <c r="N86" s="4"/>
      <c r="O86" s="4"/>
    </row>
    <row r="87" spans="1:21">
      <c r="A87" s="1" t="s">
        <v>321</v>
      </c>
      <c r="E87" s="4"/>
      <c r="F87" s="4"/>
      <c r="G87" s="4"/>
      <c r="H87" s="48"/>
      <c r="I87" s="48"/>
      <c r="J87" s="48">
        <f>SQRT(0.0284074864450004^2 + 0.03^2)</f>
        <v>4.131567845410361E-2</v>
      </c>
      <c r="K87" s="48"/>
      <c r="L87" s="48"/>
      <c r="M87" s="48"/>
      <c r="N87" s="48"/>
      <c r="O87" s="51">
        <f>0.006*O85</f>
        <v>1.6500721610691882E-2</v>
      </c>
      <c r="P87" s="48">
        <v>0.5</v>
      </c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711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v>1.7</v>
      </c>
      <c r="I186" s="33">
        <v>1.5</v>
      </c>
      <c r="J186" s="33"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5"/>
  <sheetViews>
    <sheetView workbookViewId="0">
      <selection activeCell="L42" sqref="L42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'All Binaries'!K3</f>
        <v>0.34193448551223415</v>
      </c>
      <c r="E3" s="4">
        <f>'All Binaries'!L3</f>
        <v>0.39416394516838515</v>
      </c>
      <c r="F3" s="4">
        <f>'All Binaries'!M3</f>
        <v>0.42241915162825361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'All Binaries'!K4</f>
        <v>2.3719344855122362</v>
      </c>
      <c r="E4" s="4">
        <f>'All Binaries'!L4</f>
        <v>2.3381639451683842</v>
      </c>
      <c r="F4" s="4">
        <f>'All Binaries'!M4</f>
        <v>2.4879191516282386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'All Binaries'!K6</f>
        <v>2.5494545392219496</v>
      </c>
      <c r="E5" s="4">
        <f>'All Binaries'!L6</f>
        <v>2.5708254035375528</v>
      </c>
      <c r="F5" s="4">
        <f>'All Binaries'!M6</f>
        <v>2.5599836916532457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'All Binaries'!K7</f>
        <v>4.8454545392219632</v>
      </c>
      <c r="E6" s="4">
        <f>'All Binaries'!L7</f>
        <v>4.5848254035375557</v>
      </c>
      <c r="F6" s="4">
        <f>'All Binaries'!M7</f>
        <v>4.5444836916532392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1" t="str">
        <f>'All Binaries'!A9</f>
        <v>Hogg13</v>
      </c>
      <c r="B7" s="1" t="str">
        <f>'All Binaries'!B9</f>
        <v>B8V</v>
      </c>
      <c r="C7" s="1">
        <f>'All Binaries'!D9</f>
        <v>145</v>
      </c>
      <c r="D7" s="4">
        <f>'All Binaries'!K9</f>
        <v>0.82377448615289595</v>
      </c>
      <c r="E7" s="4">
        <f>'All Binaries'!L9</f>
        <v>0.86340722664894631</v>
      </c>
      <c r="F7" s="4">
        <f>'All Binaries'!M9</f>
        <v>0.90130984656296231</v>
      </c>
      <c r="G7" s="4">
        <f>'All Binaries'!H9</f>
        <v>3.7759999999999954</v>
      </c>
      <c r="H7" s="4">
        <f>'All Binaries'!I9</f>
        <v>3.7476666666666905</v>
      </c>
      <c r="I7" s="4">
        <f>'All Binaries'!J9</f>
        <v>3.6726666666666592</v>
      </c>
      <c r="J7" s="54">
        <f>'All Binaries'!O9</f>
        <v>1.1307378001377959</v>
      </c>
      <c r="K7" s="4">
        <f>'All Binaries'!P9</f>
        <v>205.6332539973838</v>
      </c>
      <c r="L7" s="1" t="str">
        <f>'All Binaries'!Q9</f>
        <v>OK</v>
      </c>
    </row>
    <row r="8" spans="1:14">
      <c r="A8" s="55" t="str">
        <f>'All Binaries'!A10</f>
        <v>HD 73952</v>
      </c>
      <c r="D8" s="4">
        <f>'All Binaries'!K10</f>
        <v>4.5997744861528904</v>
      </c>
      <c r="E8" s="4">
        <f>'All Binaries'!L10</f>
        <v>4.6110738933156359</v>
      </c>
      <c r="F8" s="4">
        <f>'All Binaries'!M10</f>
        <v>4.5739765132296224</v>
      </c>
      <c r="G8" s="48">
        <f>'All Binaries'!H11</f>
        <v>3.026549190084311E-2</v>
      </c>
      <c r="H8" s="48">
        <f>'All Binaries'!I11</f>
        <v>3.026549190084311E-2</v>
      </c>
      <c r="I8" s="48">
        <f>'All Binaries'!J11</f>
        <v>3.0413812651491099E-2</v>
      </c>
      <c r="J8" s="51">
        <f>'All Binaries'!O11</f>
        <v>6.7844268008267752E-3</v>
      </c>
      <c r="K8" s="48">
        <f>'All Binaries'!P11</f>
        <v>0.5</v>
      </c>
    </row>
    <row r="9" spans="1:14">
      <c r="A9" s="1" t="str">
        <f>'All Binaries'!A12</f>
        <v>PSPC13</v>
      </c>
      <c r="B9" s="1" t="str">
        <f>'All Binaries'!B12</f>
        <v>A0IVp</v>
      </c>
      <c r="C9" s="1">
        <f>'All Binaries'!D12</f>
        <v>145</v>
      </c>
      <c r="D9" s="4">
        <f>'All Binaries'!K12</f>
        <v>1.5496435537216309</v>
      </c>
      <c r="E9" s="4">
        <f>'All Binaries'!L12</f>
        <v>1.5607668044320606</v>
      </c>
      <c r="F9" s="4">
        <f>'All Binaries'!M12</f>
        <v>1.5585054956734723</v>
      </c>
      <c r="G9" s="4">
        <f>'All Binaries'!H12</f>
        <v>1.9700000000000024</v>
      </c>
      <c r="H9" s="4">
        <f>'All Binaries'!I12</f>
        <v>1.8050000000000033</v>
      </c>
      <c r="I9" s="4">
        <f>'All Binaries'!J12</f>
        <v>1.8005000000000022</v>
      </c>
      <c r="J9" s="54">
        <f>'All Binaries'!O12</f>
        <v>0.57335679368763881</v>
      </c>
      <c r="K9" s="4">
        <f>'All Binaries'!P12</f>
        <v>352.70535172623102</v>
      </c>
      <c r="L9" s="1" t="str">
        <f>'All Binaries'!Q12</f>
        <v>OK</v>
      </c>
    </row>
    <row r="10" spans="1:14">
      <c r="A10" s="55" t="str">
        <f>'All Binaries'!A13</f>
        <v>HD 74169</v>
      </c>
      <c r="D10" s="4">
        <f>'All Binaries'!K13</f>
        <v>3.5196435537216342</v>
      </c>
      <c r="E10" s="4">
        <f>'All Binaries'!L13</f>
        <v>3.3657668044320648</v>
      </c>
      <c r="F10" s="4">
        <f>'All Binaries'!M13</f>
        <v>3.3590054956734736</v>
      </c>
      <c r="G10" s="48">
        <f>'All Binaries'!H14</f>
        <v>3.0066592756745815E-2</v>
      </c>
      <c r="H10" s="48">
        <f>'All Binaries'!I14</f>
        <v>3.0066592756745815E-2</v>
      </c>
      <c r="I10" s="48">
        <f>'All Binaries'!J14</f>
        <v>3.0066592756745815E-2</v>
      </c>
      <c r="J10" s="51">
        <f>'All Binaries'!O14</f>
        <v>3.4401407621258329E-3</v>
      </c>
      <c r="K10" s="48">
        <f>'All Binaries'!P14</f>
        <v>0.5</v>
      </c>
    </row>
    <row r="11" spans="1:14">
      <c r="A11" s="1" t="str">
        <f>'All Binaries'!A15</f>
        <v>PSPC46</v>
      </c>
      <c r="B11" s="1" t="str">
        <f>'All Binaries'!B15</f>
        <v>B8s</v>
      </c>
      <c r="C11" s="1">
        <f>'All Binaries'!D15</f>
        <v>145</v>
      </c>
      <c r="D11" s="4">
        <f>'All Binaries'!K15</f>
        <v>0.1899390834324759</v>
      </c>
      <c r="E11" s="4">
        <f>'All Binaries'!L15</f>
        <v>0.2353940469584952</v>
      </c>
      <c r="F11" s="4">
        <f>'All Binaries'!M15</f>
        <v>0.27407760504847101</v>
      </c>
      <c r="G11" s="4">
        <f>'All Binaries'!H15</f>
        <v>1.4444999999999988</v>
      </c>
      <c r="H11" s="4">
        <f>'All Binaries'!I15</f>
        <v>1.4705000000000057</v>
      </c>
      <c r="I11" s="4">
        <f>'All Binaries'!J15</f>
        <v>1.4785000000000021</v>
      </c>
      <c r="J11" s="54">
        <f>'All Binaries'!O15</f>
        <v>0.57152964787734195</v>
      </c>
      <c r="K11" s="4">
        <f>'All Binaries'!P15</f>
        <v>158.91550380481891</v>
      </c>
      <c r="L11" s="1" t="str">
        <f>'All Binaries'!Q15</f>
        <v>OK</v>
      </c>
    </row>
    <row r="12" spans="1:14">
      <c r="A12" s="55" t="str">
        <f>'All Binaries'!A16</f>
        <v>HD 74535</v>
      </c>
      <c r="D12" s="4">
        <f>'All Binaries'!K16</f>
        <v>1.6344390834324747</v>
      </c>
      <c r="E12" s="4">
        <f>'All Binaries'!L16</f>
        <v>1.7058940469585009</v>
      </c>
      <c r="F12" s="4">
        <f>'All Binaries'!M16</f>
        <v>1.7525776050484732</v>
      </c>
      <c r="G12" s="48">
        <f>'All Binaries'!H17</f>
        <v>3.0016662039607268E-2</v>
      </c>
      <c r="H12" s="48">
        <f>'All Binaries'!I17</f>
        <v>3.0016662039607268E-2</v>
      </c>
      <c r="I12" s="48">
        <f>'All Binaries'!J17</f>
        <v>3.0066592756745815E-2</v>
      </c>
      <c r="J12" s="51">
        <f>'All Binaries'!O17</f>
        <v>3.429177887264052E-3</v>
      </c>
      <c r="K12" s="48">
        <f>'All Binaries'!P17</f>
        <v>0.5</v>
      </c>
    </row>
    <row r="13" spans="1:14">
      <c r="A13" s="1" t="str">
        <f>'All Binaries'!A64</f>
        <v>Hogg5</v>
      </c>
      <c r="B13" s="1" t="str">
        <f>'All Binaries'!B64</f>
        <v>F5V</v>
      </c>
      <c r="C13" s="1">
        <f>'All Binaries'!D64</f>
        <v>145</v>
      </c>
      <c r="D13" s="4">
        <f>'All Binaries'!K64</f>
        <v>2.901259988825128</v>
      </c>
      <c r="E13" s="4">
        <f>'All Binaries'!L64</f>
        <v>2.6435799888251292</v>
      </c>
      <c r="F13" s="4">
        <f>'All Binaries'!M64</f>
        <v>2.5905599888251274</v>
      </c>
      <c r="G13" s="4">
        <f>'All Binaries'!H64</f>
        <v>4.58</v>
      </c>
      <c r="H13" s="4">
        <f>'All Binaries'!I64</f>
        <v>3.4</v>
      </c>
      <c r="I13" s="4">
        <f>'All Binaries'!J64</f>
        <v>3.12</v>
      </c>
      <c r="J13" s="54">
        <f>'All Binaries'!O64</f>
        <v>0.399158497655</v>
      </c>
      <c r="K13" s="4">
        <f>'All Binaries'!P64</f>
        <v>18.434948822900001</v>
      </c>
      <c r="L13" s="1" t="str">
        <f>'All Binaries'!Q64</f>
        <v>PSF Done</v>
      </c>
    </row>
    <row r="14" spans="1:14">
      <c r="A14" s="55" t="str">
        <f>'All Binaries'!A65</f>
        <v>SAO 236200</v>
      </c>
      <c r="D14" s="4">
        <f>'All Binaries'!K65</f>
        <v>7.4812599888251281</v>
      </c>
      <c r="E14" s="4">
        <f>'All Binaries'!L65</f>
        <v>6.0435799888251296</v>
      </c>
      <c r="F14" s="4">
        <f>'All Binaries'!M65</f>
        <v>5.7105599888251275</v>
      </c>
      <c r="G14" s="48">
        <f>'All Binaries'!H66</f>
        <v>0.20615528128088306</v>
      </c>
      <c r="H14" s="48">
        <f>'All Binaries'!I66</f>
        <v>0.15811388300841897</v>
      </c>
      <c r="I14" s="48">
        <f>'All Binaries'!J66</f>
        <v>0.13</v>
      </c>
      <c r="J14" s="51">
        <f>'All Binaries'!O66</f>
        <v>2.3949509859300003E-3</v>
      </c>
      <c r="K14" s="48">
        <f>'All Binaries'!P66</f>
        <v>0.5</v>
      </c>
    </row>
    <row r="15" spans="1:14">
      <c r="A15" s="62" t="s">
        <v>92</v>
      </c>
      <c r="B15" s="62" t="s">
        <v>92</v>
      </c>
      <c r="C15" s="62" t="s">
        <v>92</v>
      </c>
      <c r="D15" s="62" t="s">
        <v>92</v>
      </c>
      <c r="E15" s="62" t="s">
        <v>92</v>
      </c>
      <c r="F15" s="62" t="s">
        <v>92</v>
      </c>
      <c r="G15" s="62" t="s">
        <v>92</v>
      </c>
      <c r="H15" s="62" t="s">
        <v>92</v>
      </c>
      <c r="I15" s="62" t="s">
        <v>92</v>
      </c>
      <c r="J15" s="62" t="s">
        <v>92</v>
      </c>
      <c r="K15" s="62" t="s">
        <v>92</v>
      </c>
      <c r="L15" s="62" t="s">
        <v>92</v>
      </c>
      <c r="M15" s="62" t="s">
        <v>92</v>
      </c>
      <c r="N15" s="62" t="s">
        <v>92</v>
      </c>
    </row>
    <row r="16" spans="1:14">
      <c r="A16" s="1" t="str">
        <f>'All Binaries'!A110</f>
        <v>M56 a</v>
      </c>
      <c r="B16" s="1" t="str">
        <f>'All Binaries'!B110</f>
        <v>B8V</v>
      </c>
      <c r="C16" s="1">
        <f>'All Binaries'!D110</f>
        <v>270</v>
      </c>
      <c r="D16" s="4">
        <f>'All Binaries'!K110</f>
        <v>-0.2241015173603671</v>
      </c>
      <c r="E16" s="4">
        <f>'All Binaries'!L110</f>
        <v>-0.33269994060470776</v>
      </c>
      <c r="F16" s="4">
        <f>'All Binaries'!M110</f>
        <v>-0.30045660300774113</v>
      </c>
      <c r="G16" s="4">
        <f>'All Binaries'!H110</f>
        <v>5.9657505532749999</v>
      </c>
      <c r="H16" s="4">
        <f>'All Binaries'!I110</f>
        <v>6.0633282185199997</v>
      </c>
      <c r="I16" s="4">
        <f>'All Binaries'!J110</f>
        <v>6.2175714953250001</v>
      </c>
      <c r="J16" s="4">
        <v>2.8551119122230824</v>
      </c>
      <c r="K16" s="4">
        <f>'All Binaries'!P110</f>
        <v>152.77032046661162</v>
      </c>
      <c r="L16" s="42" t="str">
        <f>'All Binaries'!$Q$110</f>
        <v>OK</v>
      </c>
      <c r="M16" s="25"/>
    </row>
    <row r="17" spans="1:14">
      <c r="A17" s="55" t="str">
        <f>'All Binaries'!A111</f>
        <v>HD 162586</v>
      </c>
      <c r="D17" s="4">
        <f>'All Binaries'!K111</f>
        <v>5.5303984826396313</v>
      </c>
      <c r="E17" s="4">
        <f>'All Binaries'!L111</f>
        <v>5.6848000593952914</v>
      </c>
      <c r="F17" s="4">
        <f>'All Binaries'!M111</f>
        <v>5.7860433969922571</v>
      </c>
      <c r="G17" s="48">
        <f>'All Binaries'!H112</f>
        <v>5.0009999000199958E-2</v>
      </c>
      <c r="H17" s="48">
        <f>'All Binaries'!I112</f>
        <v>5.0009999000199958E-2</v>
      </c>
      <c r="I17" s="48">
        <f>'All Binaries'!J112</f>
        <v>5.0009999000199958E-2</v>
      </c>
      <c r="J17" s="48">
        <f>'All Binaries'!O112</f>
        <v>1.7130671473338493E-2</v>
      </c>
      <c r="K17" s="48">
        <f>'All Binaries'!P112</f>
        <v>0.5</v>
      </c>
    </row>
    <row r="18" spans="1:14">
      <c r="A18" s="1" t="str">
        <f>'All Binaries'!A113</f>
        <v>M56 b</v>
      </c>
      <c r="B18" s="1" t="str">
        <f>'All Binaries'!B113</f>
        <v>B8V</v>
      </c>
      <c r="C18" s="1">
        <f>'All Binaries'!D113</f>
        <v>270</v>
      </c>
      <c r="D18" s="4">
        <f>'All Binaries'!K113</f>
        <v>-0.2241015173603671</v>
      </c>
      <c r="E18" s="4">
        <f>'All Binaries'!L113</f>
        <v>-0.33269994060470776</v>
      </c>
      <c r="F18" s="4">
        <f>'All Binaries'!M113</f>
        <v>-0.30045660300774113</v>
      </c>
      <c r="G18" s="4">
        <f>'All Binaries'!H113</f>
        <v>1.0857367476191371E-6</v>
      </c>
      <c r="H18" s="4">
        <f>'All Binaries'!I113</f>
        <v>0.28377318706879517</v>
      </c>
      <c r="I18" s="4">
        <f>'All Binaries'!J113</f>
        <v>0.26282585813686854</v>
      </c>
      <c r="J18" s="54">
        <f>'All Binaries'!O113</f>
        <v>0.29675365499999995</v>
      </c>
      <c r="K18" s="4">
        <f>'All Binaries'!P113</f>
        <v>250.086195</v>
      </c>
      <c r="L18" s="1" t="s">
        <v>206</v>
      </c>
    </row>
    <row r="19" spans="1:14">
      <c r="A19" s="55" t="str">
        <f>'All Binaries'!A114</f>
        <v>HD 162586</v>
      </c>
      <c r="D19" s="4">
        <f>'All Binaries'!K114</f>
        <v>-0.22410043162361948</v>
      </c>
      <c r="E19" s="4">
        <f>'All Binaries'!L114</f>
        <v>-4.8926753535912582E-2</v>
      </c>
      <c r="F19" s="4">
        <f>'All Binaries'!M114</f>
        <v>-3.763074487087259E-2</v>
      </c>
      <c r="G19" s="48">
        <f>'All Binaries'!H115</f>
        <v>0.05</v>
      </c>
      <c r="H19" s="48">
        <f>'All Binaries'!I115</f>
        <v>0.12800623868829594</v>
      </c>
      <c r="I19" s="48">
        <f>'All Binaries'!J115</f>
        <v>0.10696252347835312</v>
      </c>
      <c r="J19" s="51">
        <f>'All Binaries'!O115</f>
        <v>2.6398821639920297E-3</v>
      </c>
      <c r="K19" s="48">
        <f>'All Binaries'!P115</f>
        <v>0.60059088235640279</v>
      </c>
    </row>
    <row r="20" spans="1:14">
      <c r="A20" s="1" t="str">
        <f>'All Binaries'!A122</f>
        <v>M42</v>
      </c>
      <c r="B20" s="1" t="str">
        <f>'All Binaries'!B122</f>
        <v>B9.5V</v>
      </c>
      <c r="C20" s="1">
        <f>'All Binaries'!D122</f>
        <v>270</v>
      </c>
      <c r="D20" s="4">
        <f>'All Binaries'!K122</f>
        <v>-0.68734263031874843</v>
      </c>
      <c r="E20" s="4">
        <f>'All Binaries'!L122</f>
        <v>-0.65866643984255813</v>
      </c>
      <c r="F20" s="4">
        <f>'All Binaries'!M122</f>
        <v>-0.6580188207949389</v>
      </c>
      <c r="G20" s="4">
        <f>'All Binaries'!H122</f>
        <v>6.8624860812999993</v>
      </c>
      <c r="H20" s="4">
        <f>'All Binaries'!I122</f>
        <v>6.0003637630433326</v>
      </c>
      <c r="I20" s="4">
        <f>'All Binaries'!J122</f>
        <v>5.7838220210300006</v>
      </c>
      <c r="J20" s="4">
        <f>'All Binaries'!O122</f>
        <v>2.1690783180122222</v>
      </c>
      <c r="K20" s="4">
        <f>'All Binaries'!P122</f>
        <v>153.48839916644445</v>
      </c>
      <c r="L20" s="1" t="str">
        <f>'All Binaries'!$Q$122</f>
        <v>Leakage Subtracted</v>
      </c>
    </row>
    <row r="21" spans="1:14">
      <c r="A21" s="55" t="str">
        <f>'All Binaries'!A123</f>
        <v>HD 162515</v>
      </c>
      <c r="D21" s="4">
        <f>'All Binaries'!K123</f>
        <v>6.1751434509812508</v>
      </c>
      <c r="E21" s="4">
        <f>'All Binaries'!L123</f>
        <v>5.3416973232007745</v>
      </c>
      <c r="F21" s="4">
        <f>'All Binaries'!M123</f>
        <v>5.1258032002350618</v>
      </c>
      <c r="G21" s="48">
        <f>'All Binaries'!H124</f>
        <v>0.12482430360570866</v>
      </c>
      <c r="H21" s="48">
        <f>'All Binaries'!I124</f>
        <v>4.782956720888476E-2</v>
      </c>
      <c r="I21" s="48">
        <f>'All Binaries'!J124</f>
        <v>4.09552736138434E-2</v>
      </c>
      <c r="J21" s="48">
        <f>'All Binaries'!O124</f>
        <v>1.3014469908073333E-2</v>
      </c>
      <c r="K21" s="48">
        <f>'All Binaries'!P124</f>
        <v>0.5</v>
      </c>
    </row>
    <row r="22" spans="1:14">
      <c r="A22" s="1" t="str">
        <f>'All Binaries'!A186</f>
        <v>M86 a</v>
      </c>
      <c r="B22" s="1" t="str">
        <f>'All Binaries'!B186</f>
        <v>B9V</v>
      </c>
      <c r="C22" s="1">
        <f>'All Binaries'!D186</f>
        <v>270</v>
      </c>
      <c r="D22" s="4">
        <f>'All Binaries'!K186</f>
        <v>-1.1088188207949372</v>
      </c>
      <c r="E22" s="4">
        <f>'All Binaries'!L186</f>
        <v>-1.1258188207949376</v>
      </c>
      <c r="F22" s="4">
        <f>'All Binaries'!M186</f>
        <v>-1.1218188207949371</v>
      </c>
      <c r="G22" s="4">
        <f>'All Binaries'!H186</f>
        <v>1.7</v>
      </c>
      <c r="H22" s="4">
        <f>'All Binaries'!I186</f>
        <v>1.5</v>
      </c>
      <c r="I22" s="4">
        <f>'All Binaries'!J186</f>
        <v>1.6</v>
      </c>
      <c r="J22" s="4">
        <f>'All Binaries'!O186</f>
        <v>0.22769999999999999</v>
      </c>
      <c r="K22" s="4">
        <f>'All Binaries'!P186</f>
        <v>96.5</v>
      </c>
      <c r="L22" s="1" t="str">
        <f>'All Binaries'!$Q$186</f>
        <v>PSF Done</v>
      </c>
      <c r="M22" s="1" t="s">
        <v>539</v>
      </c>
    </row>
    <row r="23" spans="1:14">
      <c r="A23" s="55" t="str">
        <f>'All Binaries'!A187</f>
        <v>HD 162724</v>
      </c>
      <c r="D23" s="4">
        <f>'All Binaries'!K187</f>
        <v>0.59118117920506275</v>
      </c>
      <c r="E23" s="4">
        <f>'All Binaries'!L187</f>
        <v>0.37418117920506244</v>
      </c>
      <c r="F23" s="4">
        <f>'All Binaries'!M187</f>
        <v>0.47818117920506298</v>
      </c>
      <c r="G23" s="48">
        <f>'All Binaries'!H188</f>
        <v>0.20615528128088306</v>
      </c>
      <c r="H23" s="48">
        <f>'All Binaries'!I188</f>
        <v>0.1118033988749895</v>
      </c>
      <c r="I23" s="48">
        <f>'All Binaries'!J188</f>
        <v>0.1118033988749895</v>
      </c>
      <c r="J23" s="48">
        <f>'All Binaries'!$O$188</f>
        <v>3.465E-2</v>
      </c>
      <c r="K23" s="48">
        <f>'All Binaries'!P188</f>
        <v>0.53851648071345048</v>
      </c>
    </row>
    <row r="24" spans="1:14">
      <c r="A24" s="1" t="str">
        <f>'All Binaries'!A192</f>
        <v>M86 c</v>
      </c>
      <c r="B24" s="1" t="str">
        <f>'All Binaries'!B192</f>
        <v>B9V</v>
      </c>
      <c r="C24" s="1">
        <f>'All Binaries'!D192</f>
        <v>270</v>
      </c>
      <c r="D24" s="4">
        <f>'All Binaries'!K192</f>
        <v>-1.1088188207949372</v>
      </c>
      <c r="E24" s="4">
        <f>'All Binaries'!L192</f>
        <v>-1.1258188207949376</v>
      </c>
      <c r="F24" s="4">
        <f>'All Binaries'!M192</f>
        <v>-1.1218188207949371</v>
      </c>
      <c r="G24" s="4">
        <f>'All Binaries'!H192</f>
        <v>8.1017041618950003</v>
      </c>
      <c r="H24" s="4">
        <f>'All Binaries'!I192</f>
        <v>7.5104437275549998</v>
      </c>
      <c r="I24" s="4">
        <f>'All Binaries'!J192</f>
        <v>7.3370258902050001</v>
      </c>
      <c r="J24" s="4">
        <f>'All Binaries'!O192</f>
        <v>3.5418935813466668</v>
      </c>
      <c r="K24" s="4">
        <f>'All Binaries'!P192</f>
        <v>113.85656817716669</v>
      </c>
      <c r="L24" s="42" t="str">
        <f>'All Binaries'!$Q$192</f>
        <v>PSF Done</v>
      </c>
      <c r="M24" s="1" t="s">
        <v>539</v>
      </c>
    </row>
    <row r="25" spans="1:14">
      <c r="A25" s="55" t="str">
        <f>'All Binaries'!A193</f>
        <v>HD 162724</v>
      </c>
      <c r="D25" s="4">
        <f>'All Binaries'!K193</f>
        <v>6.9928853411000631</v>
      </c>
      <c r="E25" s="4">
        <f>'All Binaries'!L193</f>
        <v>6.3846249067600622</v>
      </c>
      <c r="F25" s="4">
        <f>'All Binaries'!M193</f>
        <v>6.215207069410063</v>
      </c>
      <c r="G25" s="48">
        <f>'All Binaries'!H194</f>
        <v>5.8002155132374181E-2</v>
      </c>
      <c r="H25" s="48">
        <f>'All Binaries'!I194</f>
        <v>5.2945726928620034E-2</v>
      </c>
      <c r="I25" s="48">
        <f>'All Binaries'!J194</f>
        <v>6.3247529596024532E-2</v>
      </c>
      <c r="J25" s="48">
        <f>'All Binaries'!O194</f>
        <v>2.125136148808E-2</v>
      </c>
      <c r="K25" s="48">
        <f>'All Binaries'!P194</f>
        <v>0.5</v>
      </c>
    </row>
    <row r="26" spans="1:14">
      <c r="A26" s="62" t="s">
        <v>93</v>
      </c>
      <c r="B26" s="62" t="s">
        <v>93</v>
      </c>
      <c r="C26" s="62" t="s">
        <v>93</v>
      </c>
      <c r="D26" s="62" t="s">
        <v>93</v>
      </c>
      <c r="E26" s="62" t="s">
        <v>93</v>
      </c>
      <c r="F26" s="62" t="s">
        <v>93</v>
      </c>
      <c r="G26" s="62" t="s">
        <v>93</v>
      </c>
      <c r="H26" s="62" t="s">
        <v>93</v>
      </c>
      <c r="I26" s="62" t="s">
        <v>93</v>
      </c>
      <c r="J26" s="62" t="s">
        <v>93</v>
      </c>
      <c r="K26" s="62" t="s">
        <v>93</v>
      </c>
      <c r="L26" s="62" t="s">
        <v>93</v>
      </c>
      <c r="M26" s="62" t="s">
        <v>93</v>
      </c>
      <c r="N26" s="62" t="s">
        <v>93</v>
      </c>
    </row>
    <row r="27" spans="1:14">
      <c r="A27" s="1" t="str">
        <f>'All Binaries'!A141</f>
        <v>M141</v>
      </c>
      <c r="B27" s="1" t="str">
        <f>'All Binaries'!B141</f>
        <v>B9III-IV</v>
      </c>
      <c r="C27" s="1">
        <f>'All Binaries'!D141</f>
        <v>184</v>
      </c>
      <c r="D27" s="4">
        <f>'All Binaries'!K141</f>
        <v>2.441610884952313</v>
      </c>
      <c r="E27" s="4">
        <f>'All Binaries'!L141</f>
        <v>2.4709308849523151</v>
      </c>
      <c r="F27" s="4">
        <f>'All Binaries'!M141</f>
        <v>2.4746108849523143</v>
      </c>
      <c r="G27" s="4">
        <f>'All Binaries'!H141</f>
        <v>6.4460000000000024</v>
      </c>
      <c r="H27" s="4">
        <f>'All Binaries'!I141</f>
        <v>5.8685000000000009</v>
      </c>
      <c r="I27" s="4">
        <f>'All Binaries'!J141</f>
        <v>5.8819999999999997</v>
      </c>
      <c r="J27" s="4">
        <f>'All Binaries'!O141</f>
        <v>3.112098383038687</v>
      </c>
      <c r="K27" s="4">
        <f>'All Binaries'!P141</f>
        <v>102.65373413133342</v>
      </c>
      <c r="L27" s="1" t="str">
        <f>'All Binaries'!Q141</f>
        <v>OK</v>
      </c>
    </row>
    <row r="28" spans="1:14">
      <c r="A28" s="55" t="str">
        <f>'All Binaries'!A142</f>
        <v>HD 61310</v>
      </c>
      <c r="D28" s="4">
        <f>'All Binaries'!K142</f>
        <v>8.8876108849523163</v>
      </c>
      <c r="E28" s="4">
        <f>'All Binaries'!L142</f>
        <v>8.339430884952316</v>
      </c>
      <c r="F28" s="4">
        <f>'All Binaries'!M142</f>
        <v>8.3566108849523157</v>
      </c>
      <c r="G28" s="48">
        <f>'All Binaries'!H143</f>
        <v>4.4254943226717643E-2</v>
      </c>
      <c r="H28" s="48">
        <f>'All Binaries'!I143</f>
        <v>3.7583240945932246E-2</v>
      </c>
      <c r="I28" s="48">
        <f>'All Binaries'!J143</f>
        <v>4.0773766075750256E-2</v>
      </c>
      <c r="J28" s="48">
        <f>'All Binaries'!O143</f>
        <v>1.8672590298232122E-2</v>
      </c>
      <c r="K28" s="48">
        <f>'All Binaries'!P143</f>
        <v>0.5</v>
      </c>
    </row>
    <row r="29" spans="1:14">
      <c r="A29" s="1" t="str">
        <f>'All Binaries'!A144</f>
        <v>M141-2 a</v>
      </c>
      <c r="B29" s="1" t="str">
        <f>'All Binaries'!B144</f>
        <v>B9III-IV</v>
      </c>
      <c r="C29" s="1">
        <f>'All Binaries'!D144</f>
        <v>184</v>
      </c>
      <c r="D29" s="4">
        <f>'All Binaries'!K144</f>
        <v>-0.9888188207949371</v>
      </c>
      <c r="E29" s="4">
        <f>'All Binaries'!L144</f>
        <v>-1.0128188207949371</v>
      </c>
      <c r="F29" s="4">
        <f>'All Binaries'!M144</f>
        <v>-1.0688188207949372</v>
      </c>
      <c r="G29" s="33" t="str">
        <f>'All Binaries'!H144</f>
        <v>≥ 3.5</v>
      </c>
      <c r="H29" s="4">
        <f>'All Binaries'!I144</f>
        <v>3.09</v>
      </c>
      <c r="I29" s="4">
        <f>'All Binaries'!J144</f>
        <v>2.74</v>
      </c>
      <c r="J29" s="4">
        <f>'All Binaries'!O144</f>
        <v>0.35639999999999999</v>
      </c>
      <c r="K29" s="4">
        <f>'All Binaries'!P144</f>
        <v>153.9</v>
      </c>
      <c r="L29" s="1" t="str">
        <f>'All Binaries'!Q144</f>
        <v>PSF Done</v>
      </c>
    </row>
    <row r="30" spans="1:14">
      <c r="A30" s="55" t="str">
        <f>'All Binaries'!A145</f>
        <v>HR 6660</v>
      </c>
      <c r="D30" s="4" t="str">
        <f>'All Binaries'!K145</f>
        <v>≥ 2.51</v>
      </c>
      <c r="E30" s="4">
        <f>'All Binaries'!L145</f>
        <v>2.0771811792050627</v>
      </c>
      <c r="F30" s="4">
        <f>'All Binaries'!M145</f>
        <v>1.671181179205063</v>
      </c>
      <c r="G30" s="64" t="str">
        <f>'All Binaries'!H146</f>
        <v>???</v>
      </c>
      <c r="H30" s="48">
        <f>'All Binaries'!I146</f>
        <v>0.1118033988749895</v>
      </c>
      <c r="I30" s="48">
        <f>'All Binaries'!J146</f>
        <v>0.1118033988749895</v>
      </c>
      <c r="J30" s="48">
        <f>'All Binaries'!O146</f>
        <v>2.1384E-2</v>
      </c>
      <c r="K30" s="48">
        <f>'All Binaries'!P146</f>
        <v>0.21375000000000002</v>
      </c>
    </row>
    <row r="31" spans="1:14">
      <c r="A31" s="1" t="str">
        <f>'All Binaries'!A147</f>
        <v>M141-2 b</v>
      </c>
      <c r="B31" s="1" t="str">
        <f>'All Binaries'!B147</f>
        <v>B9III-IV</v>
      </c>
      <c r="C31" s="1">
        <f>'All Binaries'!D147</f>
        <v>184</v>
      </c>
      <c r="D31" s="4">
        <f>'All Binaries'!K147</f>
        <v>-0.9888188207949371</v>
      </c>
      <c r="E31" s="4">
        <f>'All Binaries'!L147</f>
        <v>-1.0128188207949371</v>
      </c>
      <c r="F31" s="4">
        <f>'All Binaries'!M147</f>
        <v>-1.0688188207949372</v>
      </c>
      <c r="G31" s="4">
        <f>'All Binaries'!H147</f>
        <v>7.9</v>
      </c>
      <c r="H31" s="4">
        <f>'All Binaries'!I147</f>
        <v>7.39</v>
      </c>
      <c r="I31" s="4">
        <f>'All Binaries'!J147</f>
        <v>7.05</v>
      </c>
      <c r="J31" s="4">
        <f>'All Binaries'!O147</f>
        <v>2.0027699999999999</v>
      </c>
      <c r="K31" s="4">
        <f>'All Binaries'!P147</f>
        <v>232.32</v>
      </c>
      <c r="L31" s="1" t="str">
        <f>'All Binaries'!Q147</f>
        <v>PSF Done</v>
      </c>
    </row>
    <row r="32" spans="1:14">
      <c r="A32" s="55" t="str">
        <f>'All Binaries'!A148</f>
        <v>HR 6660</v>
      </c>
      <c r="D32" s="4">
        <f>'All Binaries'!K148</f>
        <v>6.9111811792050633</v>
      </c>
      <c r="E32" s="4">
        <f>'All Binaries'!L148</f>
        <v>6.3771811792050626</v>
      </c>
      <c r="F32" s="4">
        <f>'All Binaries'!M148</f>
        <v>5.9811811792050626</v>
      </c>
      <c r="G32" s="48">
        <f>'All Binaries'!H149</f>
        <v>0.20615528128088306</v>
      </c>
      <c r="H32" s="48">
        <f>'All Binaries'!I149</f>
        <v>0.1118033988749895</v>
      </c>
      <c r="I32" s="48">
        <f>'All Binaries'!J149</f>
        <v>0.1118033988749895</v>
      </c>
      <c r="J32" s="48">
        <f>'All Binaries'!O149</f>
        <v>1.201662E-2</v>
      </c>
      <c r="K32" s="48">
        <f>'All Binaries'!P149</f>
        <v>0.5</v>
      </c>
    </row>
    <row r="33" spans="1:12">
      <c r="A33" s="1" t="str">
        <f>'All Binaries'!A150</f>
        <v>M162</v>
      </c>
      <c r="B33" s="1" t="str">
        <f>'All Binaries'!B150</f>
        <v>B9</v>
      </c>
      <c r="C33" s="1">
        <f>'All Binaries'!D150</f>
        <v>184</v>
      </c>
      <c r="D33" s="4">
        <f>'All Binaries'!K150</f>
        <v>2.2601108849523168</v>
      </c>
      <c r="E33" s="4">
        <f>'All Binaries'!L150</f>
        <v>2.3147308849523132</v>
      </c>
      <c r="F33" s="4">
        <f>'All Binaries'!M150</f>
        <v>2.3285108849523137</v>
      </c>
      <c r="G33" s="4">
        <f>'All Binaries'!H150</f>
        <v>7.0450000000000044</v>
      </c>
      <c r="H33" s="4">
        <f>'All Binaries'!I150</f>
        <v>6.166999999999998</v>
      </c>
      <c r="I33" s="4">
        <f>'All Binaries'!J150</f>
        <v>6.0405000000000015</v>
      </c>
      <c r="J33" s="4">
        <f>'All Binaries'!O150</f>
        <v>3.7917447485087865</v>
      </c>
      <c r="K33" s="4">
        <f>'All Binaries'!P150</f>
        <v>5.7140275052130676</v>
      </c>
      <c r="L33" s="1" t="str">
        <f>'All Binaries'!Q150</f>
        <v>OK</v>
      </c>
    </row>
    <row r="34" spans="1:12">
      <c r="A34" s="55" t="str">
        <f>'All Binaries'!A151</f>
        <v>HD 61622</v>
      </c>
      <c r="D34" s="4">
        <f>'All Binaries'!K151</f>
        <v>9.3051108849523203</v>
      </c>
      <c r="E34" s="4">
        <f>'All Binaries'!L151</f>
        <v>8.4817308849523112</v>
      </c>
      <c r="F34" s="4">
        <f>'All Binaries'!M151</f>
        <v>8.3690108849523153</v>
      </c>
      <c r="G34" s="48">
        <f>'All Binaries'!H152</f>
        <v>4.8283019789569927E-2</v>
      </c>
      <c r="H34" s="48">
        <f>'All Binaries'!I152</f>
        <v>4.0755367744629636E-2</v>
      </c>
      <c r="I34" s="48">
        <f>'All Binaries'!J152</f>
        <v>4.1967249135486606E-2</v>
      </c>
      <c r="J34" s="48">
        <f>'All Binaries'!O152</f>
        <v>2.2750468491052719E-2</v>
      </c>
      <c r="K34" s="48">
        <f>'All Binaries'!P152</f>
        <v>0.5</v>
      </c>
    </row>
    <row r="35" spans="1:12">
      <c r="A35" s="1" t="str">
        <f>'All Binaries'!A153</f>
        <v>M182</v>
      </c>
      <c r="B35" s="1" t="str">
        <f>'All Binaries'!B153</f>
        <v>B5V n</v>
      </c>
      <c r="C35" s="1">
        <f>'All Binaries'!D153</f>
        <v>184</v>
      </c>
      <c r="D35" s="4">
        <f>'All Binaries'!K153</f>
        <v>-0.24492601373353207</v>
      </c>
      <c r="E35" s="4">
        <f>'All Binaries'!L153</f>
        <v>-0.17520329127617362</v>
      </c>
      <c r="F35" s="4">
        <f>'All Binaries'!M153</f>
        <v>-0.12886492601524147</v>
      </c>
      <c r="G35" s="4">
        <f>'All Binaries'!H153</f>
        <v>2.2524999999999906</v>
      </c>
      <c r="H35" s="4">
        <f>'All Binaries'!I153</f>
        <v>2.1419999999999995</v>
      </c>
      <c r="I35" s="4">
        <f>'All Binaries'!J153</f>
        <v>2.0500000000000123</v>
      </c>
      <c r="J35" s="54">
        <f>'All Binaries'!O153</f>
        <v>1.2764508589239245</v>
      </c>
      <c r="K35" s="4">
        <f>'All Binaries'!P153</f>
        <v>149.48896647743859</v>
      </c>
      <c r="L35" s="1" t="str">
        <f>'All Binaries'!Q153</f>
        <v>Was Not OK</v>
      </c>
    </row>
    <row r="36" spans="1:12">
      <c r="A36" s="55" t="str">
        <f>'All Binaries'!A154</f>
        <v>HD 61878</v>
      </c>
      <c r="D36" s="4">
        <f>'All Binaries'!K154</f>
        <v>2.0075739862664594</v>
      </c>
      <c r="E36" s="4">
        <f>'All Binaries'!L154</f>
        <v>1.9667967087238249</v>
      </c>
      <c r="F36" s="4">
        <f>'All Binaries'!M154</f>
        <v>1.9211350739847699</v>
      </c>
      <c r="G36" s="48">
        <f>'All Binaries'!H155</f>
        <v>3.0033314835362413E-2</v>
      </c>
      <c r="H36" s="48">
        <f>'All Binaries'!I155</f>
        <v>3.0033314835362413E-2</v>
      </c>
      <c r="I36" s="48">
        <f>'All Binaries'!J155</f>
        <v>3.0033314835362413E-2</v>
      </c>
      <c r="J36" s="51">
        <f>'All Binaries'!O155</f>
        <v>7.6587051535435468E-3</v>
      </c>
      <c r="K36" s="48">
        <f>'All Binaries'!P155</f>
        <v>0.5</v>
      </c>
    </row>
    <row r="37" spans="1:12">
      <c r="A37" s="1" t="str">
        <f>'All Binaries'!A156</f>
        <v>M188</v>
      </c>
      <c r="B37" s="1" t="str">
        <f>'All Binaries'!B156</f>
        <v>B9V</v>
      </c>
      <c r="C37" s="1">
        <f>'All Binaries'!D156</f>
        <v>184</v>
      </c>
      <c r="D37" s="4">
        <f>'All Binaries'!K156</f>
        <v>2.0866108849523162</v>
      </c>
      <c r="E37" s="4">
        <f>'All Binaries'!L156</f>
        <v>2.1090308849523129</v>
      </c>
      <c r="F37" s="4">
        <f>'All Binaries'!M156</f>
        <v>2.0966108849523142</v>
      </c>
      <c r="G37" s="4">
        <f>'All Binaries'!H156</f>
        <v>5.4839999999999982</v>
      </c>
      <c r="H37" s="4">
        <f>'All Binaries'!I156</f>
        <v>4.8999999999999986</v>
      </c>
      <c r="I37" s="4">
        <f>'All Binaries'!J156</f>
        <v>4.7834999999999983</v>
      </c>
      <c r="J37" s="4">
        <f>'All Binaries'!O156</f>
        <v>4.3968029661754429</v>
      </c>
      <c r="K37" s="4">
        <f>'All Binaries'!P156</f>
        <v>249.95740885176127</v>
      </c>
      <c r="L37" s="1" t="str">
        <f>'All Binaries'!Q156</f>
        <v>OK</v>
      </c>
    </row>
    <row r="38" spans="1:12">
      <c r="A38" s="55" t="str">
        <f>'All Binaries'!A157</f>
        <v>HD 61924</v>
      </c>
      <c r="D38" s="4">
        <f>'All Binaries'!K157</f>
        <v>7.5706108849523144</v>
      </c>
      <c r="E38" s="4">
        <f>'All Binaries'!L157</f>
        <v>7.0090308849523115</v>
      </c>
      <c r="F38" s="4">
        <f>'All Binaries'!M157</f>
        <v>6.8801108849523143</v>
      </c>
      <c r="G38" s="48">
        <f>'All Binaries'!H158</f>
        <v>3.1941352507368889E-2</v>
      </c>
      <c r="H38" s="48">
        <f>'All Binaries'!I158</f>
        <v>3.1084562084739104E-2</v>
      </c>
      <c r="I38" s="48">
        <f>'All Binaries'!J158</f>
        <v>3.1176914536239792E-2</v>
      </c>
      <c r="J38" s="48">
        <f>'All Binaries'!O158</f>
        <v>2.6380817797052657E-2</v>
      </c>
      <c r="K38" s="48">
        <f>'All Binaries'!P158</f>
        <v>0.5</v>
      </c>
    </row>
    <row r="39" spans="1:12">
      <c r="A39" s="1" t="str">
        <f>'All Binaries'!A162</f>
        <v>M197 b</v>
      </c>
      <c r="B39" s="1" t="str">
        <f>'All Binaries'!B162</f>
        <v>F2IV-V</v>
      </c>
      <c r="C39" s="1">
        <f>'All Binaries'!D162</f>
        <v>184</v>
      </c>
      <c r="D39" s="4">
        <f>'All Binaries'!K162</f>
        <v>1.6306108849523158</v>
      </c>
      <c r="E39" s="4">
        <f>'All Binaries'!L162</f>
        <v>1.4605308849523144</v>
      </c>
      <c r="F39" s="4">
        <f>'All Binaries'!M162</f>
        <v>1.4164108849523158</v>
      </c>
      <c r="G39" s="4">
        <f>'All Binaries'!H162</f>
        <v>7.42</v>
      </c>
      <c r="H39" s="4">
        <f>'All Binaries'!I162</f>
        <v>6.96</v>
      </c>
      <c r="I39" s="4">
        <f>'All Binaries'!J162</f>
        <v>6.6734964522600002</v>
      </c>
      <c r="J39" s="4">
        <f>'All Binaries'!O162</f>
        <v>4.005580542901285</v>
      </c>
      <c r="K39" s="4">
        <f>'All Binaries'!P162</f>
        <v>4.0318458218829392</v>
      </c>
      <c r="L39" s="1" t="str">
        <f>'All Binaries'!Q162</f>
        <v>OK</v>
      </c>
    </row>
    <row r="40" spans="1:12">
      <c r="A40" s="55" t="str">
        <f>'All Binaries'!A163</f>
        <v>HD 62152</v>
      </c>
      <c r="D40" s="4">
        <f>'All Binaries'!K163</f>
        <v>9.1761108849523154</v>
      </c>
      <c r="E40" s="4">
        <f>'All Binaries'!L163</f>
        <v>8.325030884952314</v>
      </c>
      <c r="F40" s="4">
        <f>'All Binaries'!M163</f>
        <v>7.9189108849523162</v>
      </c>
      <c r="G40" s="48">
        <f>'All Binaries'!H164</f>
        <v>0.10005123687391375</v>
      </c>
      <c r="H40" s="48">
        <f>'All Binaries'!I164</f>
        <v>5.6375970058172853E-2</v>
      </c>
      <c r="I40" s="48">
        <f>'All Binaries'!J164</f>
        <v>4.8283019789569927E-2</v>
      </c>
      <c r="J40" s="48">
        <f>'All Binaries'!O164</f>
        <v>2.4033483257407711E-2</v>
      </c>
      <c r="K40" s="48">
        <f>'All Binaries'!P164</f>
        <v>0.5</v>
      </c>
    </row>
    <row r="41" spans="1:12">
      <c r="A41" s="1" t="str">
        <f>'All Binaries'!A165</f>
        <v>M218</v>
      </c>
      <c r="B41" s="1" t="str">
        <f>'All Binaries'!B165</f>
        <v>B9V</v>
      </c>
      <c r="C41" s="1">
        <f>'All Binaries'!D165</f>
        <v>184</v>
      </c>
      <c r="D41" s="4">
        <f>'All Binaries'!K165</f>
        <v>1.0091108849523147</v>
      </c>
      <c r="E41" s="4">
        <f>'All Binaries'!L165</f>
        <v>1.0473308849523146</v>
      </c>
      <c r="F41" s="4">
        <f>'All Binaries'!M165</f>
        <v>1.0568108849523155</v>
      </c>
      <c r="G41" s="4">
        <f>'All Binaries'!H165</f>
        <v>4.879999999999999</v>
      </c>
      <c r="H41" s="4">
        <f>'All Binaries'!I165</f>
        <v>4.1690000000000014</v>
      </c>
      <c r="I41" s="4">
        <f>'All Binaries'!J165</f>
        <v>3.9894999999999996</v>
      </c>
      <c r="J41" s="4">
        <f>'All Binaries'!O165</f>
        <v>3.2336666271065182</v>
      </c>
      <c r="K41" s="4">
        <f>'All Binaries'!P165</f>
        <v>267.04800692931866</v>
      </c>
      <c r="L41" s="1" t="str">
        <f>'All Binaries'!Q165</f>
        <v>OK</v>
      </c>
    </row>
    <row r="42" spans="1:12">
      <c r="A42" s="55" t="str">
        <f>'All Binaries'!A166</f>
        <v>HD 62503</v>
      </c>
      <c r="D42" s="4">
        <f>'All Binaries'!K166</f>
        <v>5.8891108849523146</v>
      </c>
      <c r="E42" s="4">
        <f>'All Binaries'!L166</f>
        <v>5.2163308849523151</v>
      </c>
      <c r="F42" s="4">
        <f>'All Binaries'!M166</f>
        <v>5.0463108849523142</v>
      </c>
      <c r="G42" s="48">
        <f>'All Binaries'!H167</f>
        <v>3.1084562084739104E-2</v>
      </c>
      <c r="H42" s="48">
        <f>'All Binaries'!I167</f>
        <v>3.0528675044947495E-2</v>
      </c>
      <c r="I42" s="48">
        <f>'All Binaries'!J167</f>
        <v>3.1575306807693888E-2</v>
      </c>
      <c r="J42" s="48">
        <f>'All Binaries'!O167</f>
        <v>1.9401999762639111E-2</v>
      </c>
      <c r="K42" s="48">
        <f>'All Binaries'!P167</f>
        <v>0.5</v>
      </c>
    </row>
    <row r="43" spans="1:12">
      <c r="A43" s="1" t="str">
        <f>'All Binaries'!A168</f>
        <v>M268</v>
      </c>
      <c r="B43" s="1" t="str">
        <f>'All Binaries'!B168</f>
        <v>B8V</v>
      </c>
      <c r="C43" s="1">
        <f>'All Binaries'!D168</f>
        <v>184</v>
      </c>
      <c r="D43" s="4">
        <f>'All Binaries'!K168</f>
        <v>1.4249893982751916</v>
      </c>
      <c r="E43" s="4">
        <f>'All Binaries'!L168</f>
        <v>1.4006759416277692</v>
      </c>
      <c r="F43" s="4">
        <f>'All Binaries'!M168</f>
        <v>1.3970183319189573</v>
      </c>
      <c r="G43" s="4">
        <f>'All Binaries'!H168</f>
        <v>2.154243254584296</v>
      </c>
      <c r="H43" s="4">
        <f>'All Binaries'!I168</f>
        <v>2.3020468848809381</v>
      </c>
      <c r="I43" s="4">
        <f>'All Binaries'!J168</f>
        <v>2.3965182871044375</v>
      </c>
      <c r="J43" s="54">
        <f>'All Binaries'!O168</f>
        <v>0.47754605250000004</v>
      </c>
      <c r="K43" s="4">
        <f>'All Binaries'!P168</f>
        <v>64.61</v>
      </c>
      <c r="L43" s="1" t="str">
        <f>'All Binaries'!Q168</f>
        <v>PSF Done</v>
      </c>
    </row>
    <row r="44" spans="1:12">
      <c r="A44" s="55" t="str">
        <f>'All Binaries'!A169</f>
        <v>HD 63251</v>
      </c>
      <c r="D44" s="4">
        <f>'All Binaries'!K169</f>
        <v>3.5792326528594867</v>
      </c>
      <c r="E44" s="4">
        <f>'All Binaries'!L169</f>
        <v>3.7027228265087064</v>
      </c>
      <c r="F44" s="4">
        <f>'All Binaries'!M169</f>
        <v>3.7935366190233939</v>
      </c>
      <c r="G44" s="48">
        <f>'All Binaries'!H170</f>
        <v>7.5308887731983978E-2</v>
      </c>
      <c r="H44" s="48">
        <f>'All Binaries'!I170</f>
        <v>5.0568200058365313E-2</v>
      </c>
      <c r="I44" s="48">
        <f>'All Binaries'!J170</f>
        <v>0.05</v>
      </c>
      <c r="J44" s="51">
        <f>'All Binaries'!O170</f>
        <v>3.4558719791763916E-3</v>
      </c>
      <c r="K44" s="48">
        <f>'All Binaries'!P170</f>
        <v>0.52365374226950467</v>
      </c>
    </row>
    <row r="45" spans="1:12">
      <c r="A45" s="1" t="str">
        <f>'All Binaries'!A171</f>
        <v>M284</v>
      </c>
      <c r="B45" s="1" t="str">
        <f>'All Binaries'!B171</f>
        <v>B9V n</v>
      </c>
      <c r="C45" s="1">
        <f>'All Binaries'!D171</f>
        <v>184</v>
      </c>
      <c r="D45" s="4">
        <f>'All Binaries'!K171</f>
        <v>1.838513525563501</v>
      </c>
      <c r="E45" s="4">
        <f>'All Binaries'!L171</f>
        <v>1.7842411289480804</v>
      </c>
      <c r="F45" s="4">
        <f>'All Binaries'!M171</f>
        <v>1.7646594350983538</v>
      </c>
      <c r="G45" s="4">
        <f>'All Binaries'!H171</f>
        <v>2.8805000000000085</v>
      </c>
      <c r="H45" s="4">
        <f>'All Binaries'!I171</f>
        <v>3.1984999999999797</v>
      </c>
      <c r="I45" s="4">
        <f>'All Binaries'!J171</f>
        <v>3.5600000000000041</v>
      </c>
      <c r="J45" s="54">
        <f>'All Binaries'!O171</f>
        <v>0.6938557245852861</v>
      </c>
      <c r="K45" s="4">
        <f>'All Binaries'!P171</f>
        <v>45.334450470494232</v>
      </c>
      <c r="L45" s="1" t="str">
        <f>'All Binaries'!Q171</f>
        <v>Not really OK</v>
      </c>
    </row>
    <row r="46" spans="1:12">
      <c r="A46" s="55" t="str">
        <f>'All Binaries'!A172</f>
        <v>HD 63488</v>
      </c>
      <c r="D46" s="4">
        <f>'All Binaries'!K172</f>
        <v>4.7190135255635095</v>
      </c>
      <c r="E46" s="4">
        <f>'All Binaries'!L172</f>
        <v>4.9827411289480583</v>
      </c>
      <c r="F46" s="4">
        <f>'All Binaries'!M172</f>
        <v>5.3246594350983596</v>
      </c>
      <c r="G46" s="48">
        <f>'All Binaries'!H173</f>
        <v>3.0133038346638726E-2</v>
      </c>
      <c r="H46" s="48">
        <f>'All Binaries'!I173</f>
        <v>3.0207614933986431E-2</v>
      </c>
      <c r="I46" s="48">
        <f>'All Binaries'!J173</f>
        <v>3.0298514815086233E-2</v>
      </c>
      <c r="J46" s="51">
        <f>'All Binaries'!O173</f>
        <v>4.1631343475117171E-3</v>
      </c>
      <c r="K46" s="48">
        <f>'All Binaries'!P173</f>
        <v>0.5</v>
      </c>
      <c r="L46" s="1" t="str">
        <f>'All Binaries'!Q172</f>
        <v>Blind photometry</v>
      </c>
    </row>
    <row r="47" spans="1:12">
      <c r="A47" s="1" t="str">
        <f>'All Binaries'!A174</f>
        <v>M291</v>
      </c>
      <c r="B47" s="1" t="str">
        <f>'All Binaries'!B174</f>
        <v>B8-B9V</v>
      </c>
      <c r="C47" s="1">
        <f>'All Binaries'!D174</f>
        <v>184</v>
      </c>
      <c r="D47" s="4">
        <f>'All Binaries'!K174</f>
        <v>2.4292273103823643</v>
      </c>
      <c r="E47" s="4">
        <f>'All Binaries'!L174</f>
        <v>2.4084834222810532</v>
      </c>
      <c r="F47" s="4">
        <f>'All Binaries'!M174</f>
        <v>1.773706925023161</v>
      </c>
      <c r="G47" s="4">
        <f>'All Binaries'!H174</f>
        <v>0.56850000000000556</v>
      </c>
      <c r="H47" s="4">
        <f>'All Binaries'!I174</f>
        <v>0.58000000000000185</v>
      </c>
      <c r="I47" s="4">
        <f>'All Binaries'!J174</f>
        <v>0.55650000000000333</v>
      </c>
      <c r="J47" s="4">
        <f>'All Binaries'!O174</f>
        <v>2.1484625236558927</v>
      </c>
      <c r="K47" s="4">
        <f>'All Binaries'!P174</f>
        <v>207.05814035598809</v>
      </c>
      <c r="L47" s="1" t="str">
        <f>'All Binaries'!Q174</f>
        <v>OK</v>
      </c>
    </row>
    <row r="48" spans="1:12">
      <c r="A48" s="55" t="str">
        <f>'All Binaries'!A175</f>
        <v>HD 63602</v>
      </c>
      <c r="D48" s="4">
        <f>'All Binaries'!K175</f>
        <v>2.9977273103823716</v>
      </c>
      <c r="E48" s="4">
        <f>'All Binaries'!L175</f>
        <v>2.988483422281055</v>
      </c>
      <c r="F48" s="4">
        <f>'All Binaries'!M175</f>
        <v>2.3302069250231643</v>
      </c>
      <c r="G48" s="48">
        <f>'All Binaries'!H176</f>
        <v>3.0008332176247314E-2</v>
      </c>
      <c r="H48" s="48">
        <f>'All Binaries'!I176</f>
        <v>3.0008332176247314E-2</v>
      </c>
      <c r="I48" s="48">
        <f>'All Binaries'!J176</f>
        <v>3.0008332176247314E-2</v>
      </c>
      <c r="J48" s="48">
        <f>'All Binaries'!O176</f>
        <v>1.2890775141935356E-2</v>
      </c>
      <c r="K48" s="48">
        <f>'All Binaries'!P176</f>
        <v>0.5</v>
      </c>
    </row>
    <row r="49" spans="1:28">
      <c r="A49" s="1" t="str">
        <f>'All Binaries'!A177</f>
        <v>M47 a</v>
      </c>
      <c r="B49" s="1" t="str">
        <f>'All Binaries'!B177</f>
        <v>A3V</v>
      </c>
      <c r="C49" s="1">
        <f>'All Binaries'!D177</f>
        <v>184</v>
      </c>
      <c r="D49" s="4">
        <f>'All Binaries'!K177</f>
        <v>1.8052055514717029</v>
      </c>
      <c r="E49" s="4">
        <f>'All Binaries'!L177</f>
        <v>1.8369711067036913</v>
      </c>
      <c r="F49" s="4">
        <f>'All Binaries'!M177</f>
        <v>1.779720199494955</v>
      </c>
      <c r="G49" s="4">
        <f>'All Binaries'!H177</f>
        <v>8.5318827414266636</v>
      </c>
      <c r="H49" s="4">
        <f>'All Binaries'!I177</f>
        <v>7.519275222194147</v>
      </c>
      <c r="I49" s="4">
        <f>'All Binaries'!J177</f>
        <v>7.3851493040454637</v>
      </c>
      <c r="J49" s="4">
        <f>'All Binaries'!O177</f>
        <v>3.4854848631810413</v>
      </c>
      <c r="K49" s="4">
        <f>'All Binaries'!P177</f>
        <v>29.981530513172224</v>
      </c>
      <c r="L49" s="42" t="str">
        <f>'All Binaries'!Q177</f>
        <v>PSF Done</v>
      </c>
    </row>
    <row r="50" spans="1:28">
      <c r="A50" s="55" t="str">
        <f>'All Binaries'!A178</f>
        <v>HD 62974</v>
      </c>
      <c r="D50" s="4">
        <f>'All Binaries'!K178</f>
        <v>10.337088292898367</v>
      </c>
      <c r="E50" s="4">
        <f>'All Binaries'!L178</f>
        <v>9.3562463288978392</v>
      </c>
      <c r="F50" s="4">
        <f>'All Binaries'!M178</f>
        <v>9.1648695035404195</v>
      </c>
      <c r="G50" s="48">
        <f>'All Binaries'!H179</f>
        <v>5.0019996001599204E-2</v>
      </c>
      <c r="H50" s="48">
        <f>'All Binaries'!I179</f>
        <v>5.0019996001599204E-2</v>
      </c>
      <c r="I50" s="48">
        <f>'All Binaries'!J179</f>
        <v>5.0019996001599204E-2</v>
      </c>
      <c r="J50" s="48">
        <f>'All Binaries'!O179</f>
        <v>2.091290917908625E-2</v>
      </c>
      <c r="K50" s="48">
        <f>'All Binaries'!P179</f>
        <v>0.5</v>
      </c>
    </row>
    <row r="51" spans="1:28">
      <c r="A51" s="1" t="str">
        <f>'All Binaries'!A180</f>
        <v>M47 b</v>
      </c>
      <c r="B51" s="1" t="str">
        <f>'All Binaries'!B180</f>
        <v>A3V</v>
      </c>
      <c r="C51" s="1">
        <f>'All Binaries'!D180</f>
        <v>184</v>
      </c>
      <c r="D51" s="4">
        <f>'All Binaries'!K180</f>
        <v>1.8052055514717029</v>
      </c>
      <c r="E51" s="4">
        <f>'All Binaries'!L180</f>
        <v>1.8369711067036913</v>
      </c>
      <c r="F51" s="4">
        <f>'All Binaries'!M180</f>
        <v>1.779720199494955</v>
      </c>
      <c r="G51" s="4">
        <f>'All Binaries'!H180</f>
        <v>1.892404878284264</v>
      </c>
      <c r="H51" s="4">
        <f>'All Binaries'!I180</f>
        <v>1.6195437047215933</v>
      </c>
      <c r="I51" s="4">
        <f>'All Binaries'!J180</f>
        <v>1.4836495489151122</v>
      </c>
      <c r="J51" s="54">
        <f>'All Binaries'!O180</f>
        <v>0.75185599499999989</v>
      </c>
      <c r="K51" s="4">
        <f>'All Binaries'!P180</f>
        <v>46.294130000000024</v>
      </c>
      <c r="L51" s="1" t="str">
        <f>'All Binaries'!Q180</f>
        <v>PSF Done</v>
      </c>
    </row>
    <row r="52" spans="1:28">
      <c r="A52" s="55" t="str">
        <f>'All Binaries'!A181</f>
        <v>HD 62974</v>
      </c>
      <c r="D52" s="4">
        <f>'All Binaries'!K181</f>
        <v>3.6976104297559669</v>
      </c>
      <c r="E52" s="4">
        <f>'All Binaries'!L181</f>
        <v>3.4565148114252846</v>
      </c>
      <c r="F52" s="4">
        <f>'All Binaries'!M181</f>
        <v>3.263369748410069</v>
      </c>
      <c r="G52" s="48">
        <f>'All Binaries'!H182</f>
        <v>5.5162098789451011E-2</v>
      </c>
      <c r="H52" s="48">
        <f>'All Binaries'!I182</f>
        <v>5.0849919230578938E-2</v>
      </c>
      <c r="I52" s="48">
        <f>'All Binaries'!J182</f>
        <v>5.0267143517829467E-2</v>
      </c>
      <c r="J52" s="51">
        <f>'All Binaries'!O182</f>
        <v>4.6323463834134024E-3</v>
      </c>
      <c r="K52" s="48">
        <f>'All Binaries'!P182</f>
        <v>0.50274804808174056</v>
      </c>
    </row>
    <row r="53" spans="1:28">
      <c r="A53" s="62" t="s">
        <v>94</v>
      </c>
      <c r="B53" s="62" t="s">
        <v>94</v>
      </c>
      <c r="C53" s="62" t="s">
        <v>94</v>
      </c>
      <c r="D53" s="62" t="s">
        <v>94</v>
      </c>
      <c r="E53" s="62" t="s">
        <v>94</v>
      </c>
      <c r="F53" s="62" t="s">
        <v>94</v>
      </c>
      <c r="G53" s="62" t="s">
        <v>94</v>
      </c>
      <c r="H53" s="62" t="s">
        <v>94</v>
      </c>
      <c r="I53" s="62" t="s">
        <v>94</v>
      </c>
      <c r="J53" s="62" t="s">
        <v>94</v>
      </c>
      <c r="K53" s="62" t="s">
        <v>94</v>
      </c>
      <c r="L53" s="62" t="s">
        <v>94</v>
      </c>
      <c r="M53" s="62" t="s">
        <v>94</v>
      </c>
      <c r="N53" s="62" t="s">
        <v>94</v>
      </c>
    </row>
    <row r="54" spans="1:28">
      <c r="A54" s="67" t="s">
        <v>51</v>
      </c>
      <c r="B54" s="67" t="s">
        <v>51</v>
      </c>
      <c r="C54" s="67" t="s">
        <v>51</v>
      </c>
      <c r="D54" s="67" t="s">
        <v>51</v>
      </c>
      <c r="E54" s="67" t="s">
        <v>51</v>
      </c>
      <c r="F54" s="67" t="s">
        <v>51</v>
      </c>
      <c r="G54" s="67" t="s">
        <v>51</v>
      </c>
      <c r="H54" s="67" t="s">
        <v>51</v>
      </c>
      <c r="I54" s="67" t="s">
        <v>51</v>
      </c>
      <c r="J54" s="67" t="s">
        <v>51</v>
      </c>
      <c r="K54" s="67" t="s">
        <v>51</v>
      </c>
      <c r="L54" s="67" t="s">
        <v>51</v>
      </c>
      <c r="M54" s="67" t="s">
        <v>51</v>
      </c>
      <c r="N54" s="67" t="s">
        <v>51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>
      <c r="A55" s="62" t="s">
        <v>95</v>
      </c>
      <c r="B55" s="62" t="s">
        <v>95</v>
      </c>
      <c r="C55" s="62" t="s">
        <v>95</v>
      </c>
      <c r="D55" s="62" t="s">
        <v>95</v>
      </c>
      <c r="E55" s="62" t="s">
        <v>95</v>
      </c>
      <c r="F55" s="62" t="s">
        <v>95</v>
      </c>
      <c r="G55" s="62" t="s">
        <v>95</v>
      </c>
      <c r="H55" s="62" t="s">
        <v>95</v>
      </c>
      <c r="I55" s="62" t="s">
        <v>95</v>
      </c>
      <c r="J55" s="62" t="s">
        <v>95</v>
      </c>
      <c r="K55" s="62" t="s">
        <v>95</v>
      </c>
      <c r="L55" s="62" t="s">
        <v>95</v>
      </c>
      <c r="M55" s="62" t="s">
        <v>95</v>
      </c>
      <c r="N55" s="62" t="s">
        <v>95</v>
      </c>
    </row>
    <row r="56" spans="1:28">
      <c r="A56" s="1" t="str">
        <f>'All Binaries'!A92</f>
        <v>M155</v>
      </c>
      <c r="B56" s="1" t="str">
        <f>'All Binaries'!B92</f>
        <v>A0IV</v>
      </c>
      <c r="C56" s="1">
        <f>'All Binaries'!D92</f>
        <v>412</v>
      </c>
      <c r="D56" s="4">
        <f>'All Binaries'!K92</f>
        <v>0.62025975862830585</v>
      </c>
      <c r="E56" s="4">
        <f>'All Binaries'!L92</f>
        <v>0.6576208435221762</v>
      </c>
      <c r="F56" s="4">
        <f>'All Binaries'!M92</f>
        <v>0.66160179590312751</v>
      </c>
      <c r="G56" s="4">
        <f>'All Binaries'!H92</f>
        <v>0.7634870026660785</v>
      </c>
      <c r="H56" s="4">
        <f>'All Binaries'!I92</f>
        <v>0.65900874430839451</v>
      </c>
      <c r="I56" s="4">
        <f>'All Binaries'!J92</f>
        <v>0.65900874430839451</v>
      </c>
      <c r="J56" s="54">
        <f>'All Binaries'!O92</f>
        <v>0.45971392499999997</v>
      </c>
      <c r="K56" s="4">
        <f>'All Binaries'!P92</f>
        <v>6.9779549999999801</v>
      </c>
      <c r="L56" s="1" t="str">
        <f>'All Binaries'!Q92</f>
        <v>PSF Done</v>
      </c>
    </row>
    <row r="57" spans="1:28">
      <c r="A57" s="55" t="str">
        <f>'All Binaries'!A93</f>
        <v>HD 96213</v>
      </c>
      <c r="D57" s="4">
        <f>'All Binaries'!K93</f>
        <v>1.3837467612943843</v>
      </c>
      <c r="E57" s="4">
        <f>'All Binaries'!L93</f>
        <v>1.3166295878305707</v>
      </c>
      <c r="F57" s="4">
        <f>'All Binaries'!M93</f>
        <v>1.320610540211522</v>
      </c>
      <c r="G57" s="48">
        <f>'All Binaries'!H94</f>
        <v>0.19510070659606951</v>
      </c>
      <c r="H57" s="48">
        <f>'All Binaries'!I94</f>
        <v>0.10218156109871963</v>
      </c>
      <c r="I57" s="48">
        <f>'All Binaries'!J94</f>
        <v>7.1101034752365899E-2</v>
      </c>
      <c r="J57" s="51">
        <f>'All Binaries'!O94</f>
        <v>4.7837580449322011E-3</v>
      </c>
      <c r="K57" s="48">
        <f>'All Binaries'!P94</f>
        <v>0.66335017659819584</v>
      </c>
    </row>
    <row r="58" spans="1:28">
      <c r="A58" s="1" t="str">
        <f>'All Binaries'!A95</f>
        <v>M278</v>
      </c>
      <c r="B58" s="1" t="str">
        <f>'All Binaries'!B95</f>
        <v>A0</v>
      </c>
      <c r="C58" s="1">
        <f>'All Binaries'!D95</f>
        <v>412</v>
      </c>
      <c r="D58" s="4">
        <f>'All Binaries'!K95</f>
        <v>6.7156776977183696E-2</v>
      </c>
      <c r="E58" s="4">
        <f>'All Binaries'!L95</f>
        <v>6.1999634120041947E-2</v>
      </c>
      <c r="F58" s="4">
        <f>'All Binaries'!M95</f>
        <v>5.2880586500991811E-2</v>
      </c>
      <c r="G58" s="4">
        <f>'All Binaries'!H95</f>
        <v>5.7925000000000004</v>
      </c>
      <c r="H58" s="4">
        <f>'All Binaries'!I95</f>
        <v>5.142000000000003</v>
      </c>
      <c r="I58" s="4">
        <f>'All Binaries'!J95</f>
        <v>4.9629999999999992</v>
      </c>
      <c r="J58" s="4">
        <f>'All Binaries'!O95</f>
        <v>3.8137083133195055</v>
      </c>
      <c r="K58" s="4">
        <f>'All Binaries'!P95</f>
        <v>130.37474193196957</v>
      </c>
      <c r="L58" s="1" t="str">
        <f>'All Binaries'!Q95</f>
        <v>OK</v>
      </c>
    </row>
    <row r="59" spans="1:28">
      <c r="A59" s="55" t="str">
        <f>'All Binaries'!A96</f>
        <v>HD 96137</v>
      </c>
      <c r="D59" s="4">
        <f>'All Binaries'!K96</f>
        <v>5.8596567769771841</v>
      </c>
      <c r="E59" s="4">
        <f>'All Binaries'!L96</f>
        <v>5.203999634120045</v>
      </c>
      <c r="F59" s="4">
        <f>'All Binaries'!M96</f>
        <v>5.015880586500991</v>
      </c>
      <c r="G59" s="48">
        <f>'All Binaries'!H97</f>
        <v>3.1819805153394637E-2</v>
      </c>
      <c r="H59" s="48">
        <f>'All Binaries'!I97</f>
        <v>3.1276988346066827E-2</v>
      </c>
      <c r="I59" s="48">
        <f>'All Binaries'!J97</f>
        <v>3.0907118921051181E-2</v>
      </c>
      <c r="J59" s="48">
        <f>'All Binaries'!O97</f>
        <v>2.2882249879917035E-2</v>
      </c>
      <c r="K59" s="48">
        <f>'All Binaries'!P97</f>
        <v>0.5</v>
      </c>
    </row>
    <row r="60" spans="1:28">
      <c r="A60" s="1" t="str">
        <f>'All Binaries'!A101</f>
        <v>M50</v>
      </c>
      <c r="B60" s="1" t="str">
        <f>'All Binaries'!B101</f>
        <v>A0</v>
      </c>
      <c r="C60" s="1">
        <f>'All Binaries'!D101</f>
        <v>412</v>
      </c>
      <c r="D60" s="4">
        <f>'All Binaries'!K101</f>
        <v>0.1661567769771839</v>
      </c>
      <c r="E60" s="4">
        <f>'All Binaries'!L101</f>
        <v>0.13769963412004138</v>
      </c>
      <c r="F60" s="4">
        <f>'All Binaries'!M101</f>
        <v>0.12998058650099331</v>
      </c>
      <c r="G60" s="4">
        <f>'All Binaries'!H101</f>
        <v>8.4549999999999965</v>
      </c>
      <c r="H60" s="4">
        <f>'All Binaries'!I101</f>
        <v>7.8074999999999992</v>
      </c>
      <c r="I60" s="4">
        <f>'All Binaries'!J101</f>
        <v>7.040499999999998</v>
      </c>
      <c r="J60" s="4">
        <f>'All Binaries'!O101</f>
        <v>4.7511066803648285</v>
      </c>
      <c r="K60" s="4">
        <f>'All Binaries'!P101</f>
        <v>203.22314130776135</v>
      </c>
      <c r="L60" s="1" t="str">
        <f>'All Binaries'!Q101</f>
        <v>OK</v>
      </c>
    </row>
    <row r="61" spans="1:28">
      <c r="A61" s="55" t="str">
        <f>'All Binaries'!A102</f>
        <v>HD 96246</v>
      </c>
      <c r="D61" s="4">
        <f>'All Binaries'!K102</f>
        <v>8.6211567769771804</v>
      </c>
      <c r="E61" s="4">
        <f>'All Binaries'!L102</f>
        <v>7.9451996341200406</v>
      </c>
      <c r="F61" s="4">
        <f>'All Binaries'!M102</f>
        <v>7.1704805865009913</v>
      </c>
      <c r="G61" s="48">
        <f>'All Binaries'!H103</f>
        <v>7.2789078851157291E-2</v>
      </c>
      <c r="H61" s="48">
        <f>'All Binaries'!I103</f>
        <v>5.4890800686453814E-2</v>
      </c>
      <c r="I61" s="48">
        <f>'All Binaries'!J103</f>
        <v>4.8117044797036351E-2</v>
      </c>
      <c r="J61" s="48">
        <f>'All Binaries'!O103</f>
        <v>2.8506640082188971E-2</v>
      </c>
      <c r="K61" s="48">
        <f>'All Binaries'!P103</f>
        <v>0.5</v>
      </c>
    </row>
    <row r="62" spans="1:28">
      <c r="A62" s="1" t="str">
        <f>'All Binaries'!A104</f>
        <v>M317 a</v>
      </c>
      <c r="B62" s="1" t="str">
        <f>'All Binaries'!B104</f>
        <v>B9.5V</v>
      </c>
      <c r="C62" s="1">
        <f>'All Binaries'!D104</f>
        <v>412</v>
      </c>
      <c r="D62" s="4" t="str">
        <f>'All Binaries'!K104</f>
        <v>-</v>
      </c>
      <c r="E62" s="4" t="str">
        <f>'All Binaries'!L104</f>
        <v>-</v>
      </c>
      <c r="F62" s="4">
        <f>'All Binaries'!M104</f>
        <v>-0.46668608016567426</v>
      </c>
      <c r="G62" s="4" t="str">
        <f>'All Binaries'!H104</f>
        <v>-</v>
      </c>
      <c r="H62" s="4" t="str">
        <f>'All Binaries'!I104</f>
        <v>-</v>
      </c>
      <c r="I62" s="4">
        <f>'All Binaries'!J104</f>
        <v>6.5259999999999998</v>
      </c>
      <c r="J62" s="4">
        <f>'All Binaries'!O104</f>
        <v>3.185413776312946</v>
      </c>
      <c r="K62" s="4">
        <f>'All Binaries'!P104</f>
        <v>185.61057544178556</v>
      </c>
      <c r="L62" s="1" t="str">
        <f>'All Binaries'!Q104</f>
        <v>Not Specified</v>
      </c>
    </row>
    <row r="63" spans="1:28">
      <c r="A63" s="55" t="str">
        <f>'All Binaries'!A105</f>
        <v>HD 96473</v>
      </c>
      <c r="D63" s="4" t="str">
        <f>'All Binaries'!K105</f>
        <v>-</v>
      </c>
      <c r="E63" s="4" t="str">
        <f>'All Binaries'!L105</f>
        <v>-</v>
      </c>
      <c r="F63" s="4">
        <f>'All Binaries'!M105</f>
        <v>6.0593139198343255</v>
      </c>
      <c r="G63" s="4"/>
      <c r="H63" s="4"/>
      <c r="I63" s="48">
        <f>'All Binaries'!J106</f>
        <v>3.2522381668103263E-2</v>
      </c>
      <c r="J63" s="48">
        <f>'All Binaries'!O106</f>
        <v>1.9112482657877676E-2</v>
      </c>
      <c r="K63" s="48">
        <f>'All Binaries'!P106</f>
        <v>0.5</v>
      </c>
    </row>
    <row r="64" spans="1:28">
      <c r="A64" s="1" t="str">
        <f>'All Binaries'!A107</f>
        <v>M317 b</v>
      </c>
      <c r="B64" s="1" t="str">
        <f>'All Binaries'!B107</f>
        <v>B9.5V</v>
      </c>
      <c r="C64" s="1">
        <f>'All Binaries'!D107</f>
        <v>412</v>
      </c>
      <c r="D64" s="4" t="str">
        <f>'All Binaries'!K107</f>
        <v>-</v>
      </c>
      <c r="E64" s="4" t="str">
        <f>'All Binaries'!L107</f>
        <v>-</v>
      </c>
      <c r="F64" s="4">
        <f>'All Binaries'!M107</f>
        <v>-0.46668608016567426</v>
      </c>
      <c r="G64" s="4" t="str">
        <f>'All Binaries'!H107</f>
        <v>-</v>
      </c>
      <c r="H64" s="4" t="str">
        <f>'All Binaries'!I107</f>
        <v>-</v>
      </c>
      <c r="I64" s="4">
        <f>'All Binaries'!J107</f>
        <v>7.8030000000000008</v>
      </c>
      <c r="J64" s="4">
        <f>'All Binaries'!O107</f>
        <v>3.5872937270329137</v>
      </c>
      <c r="K64" s="4">
        <f>'All Binaries'!P107</f>
        <v>200.98754951042156</v>
      </c>
      <c r="L64" s="1" t="str">
        <f>'All Binaries'!Q107</f>
        <v>Not Specified</v>
      </c>
    </row>
    <row r="65" spans="1:14">
      <c r="A65" s="55" t="str">
        <f>'All Binaries'!A108</f>
        <v>HD 96473</v>
      </c>
      <c r="D65" s="4" t="str">
        <f>'All Binaries'!K108</f>
        <v>-</v>
      </c>
      <c r="E65" s="4" t="str">
        <f>'All Binaries'!L108</f>
        <v>-</v>
      </c>
      <c r="F65" s="4">
        <f>'All Binaries'!M108</f>
        <v>7.3363139198343266</v>
      </c>
      <c r="G65" s="4"/>
      <c r="H65" s="4"/>
      <c r="I65" s="48">
        <f>'All Binaries'!J109</f>
        <v>4.2778124357333511E-2</v>
      </c>
      <c r="J65" s="48">
        <f>'All Binaries'!O109</f>
        <v>2.1523762362197482E-2</v>
      </c>
      <c r="K65" s="48">
        <f>'All Binaries'!P109</f>
        <v>0.5</v>
      </c>
    </row>
    <row r="66" spans="1:14">
      <c r="A66" s="1" t="str">
        <f>'All Binaries'!A119</f>
        <v>M409</v>
      </c>
      <c r="B66" s="42" t="str">
        <f>'All Binaries'!B119</f>
        <v>B8 E</v>
      </c>
      <c r="C66" s="1">
        <f>'All Binaries'!D119</f>
        <v>412</v>
      </c>
      <c r="D66" s="4" t="str">
        <f>'All Binaries'!K119</f>
        <v>-</v>
      </c>
      <c r="E66" s="4" t="str">
        <f>'All Binaries'!L119</f>
        <v>-</v>
      </c>
      <c r="F66" s="4">
        <f>'All Binaries'!M119</f>
        <v>0.28638058650099296</v>
      </c>
      <c r="G66" s="4" t="str">
        <f>'All Binaries'!H119</f>
        <v>-</v>
      </c>
      <c r="H66" s="4" t="str">
        <f>'All Binaries'!I119</f>
        <v>-</v>
      </c>
      <c r="I66" s="4">
        <f>'All Binaries'!J119</f>
        <v>5.4326913184154897</v>
      </c>
      <c r="J66" s="54">
        <f>'All Binaries'!O119</f>
        <v>0.98900329486649996</v>
      </c>
      <c r="K66" s="4">
        <f>'All Binaries'!P119</f>
        <v>274.65151203749997</v>
      </c>
      <c r="L66" s="1" t="str">
        <f>'All Binaries'!Q119</f>
        <v>Leakage Subtacted</v>
      </c>
      <c r="M66" s="1" t="str">
        <f>'All Binaries'!R119</f>
        <v>Last thing done!  Calculations are shown in log!</v>
      </c>
    </row>
    <row r="67" spans="1:14">
      <c r="A67" s="55" t="str">
        <f>'All Binaries'!A120</f>
        <v>HD 96226</v>
      </c>
      <c r="D67" s="4" t="str">
        <f>'All Binaries'!K120</f>
        <v>-</v>
      </c>
      <c r="E67" s="4" t="str">
        <f>'All Binaries'!L120</f>
        <v>-</v>
      </c>
      <c r="F67" s="4">
        <f>'All Binaries'!M120</f>
        <v>5.9505635892359923</v>
      </c>
      <c r="G67" s="4"/>
      <c r="H67" s="4"/>
      <c r="I67" s="48">
        <f>'All Binaries'!J121</f>
        <v>0.14430589362478768</v>
      </c>
      <c r="J67" s="51">
        <f>'All Binaries'!O121</f>
        <v>5.9340197691990001E-3</v>
      </c>
      <c r="K67" s="48">
        <f>'All Binaries'!P121</f>
        <v>0.5</v>
      </c>
    </row>
    <row r="68" spans="1:14">
      <c r="A68" s="1" t="str">
        <f>'All Binaries'!A125</f>
        <v>M49 a</v>
      </c>
      <c r="B68" s="42" t="str">
        <f>'All Binaries'!B125</f>
        <v>A0/A1IV/V D</v>
      </c>
      <c r="C68" s="1">
        <f>'All Binaries'!D125</f>
        <v>412</v>
      </c>
      <c r="D68" s="4" t="str">
        <f>'All Binaries'!K125</f>
        <v>-</v>
      </c>
      <c r="E68" s="4" t="str">
        <f>'All Binaries'!L125</f>
        <v>-</v>
      </c>
      <c r="F68" s="4">
        <f>'All Binaries'!M125</f>
        <v>0.46388058650099495</v>
      </c>
      <c r="G68" s="4" t="str">
        <f>'All Binaries'!H125</f>
        <v>-</v>
      </c>
      <c r="H68" s="4" t="str">
        <f>'All Binaries'!I125</f>
        <v>-</v>
      </c>
      <c r="I68" s="4">
        <f>'All Binaries'!J125</f>
        <v>6.0344655105099996</v>
      </c>
      <c r="J68" s="4">
        <f>'All Binaries'!O125</f>
        <v>4.6200677048149998</v>
      </c>
      <c r="K68" s="4">
        <f>'All Binaries'!P125</f>
        <v>20.938009119</v>
      </c>
      <c r="L68" s="42" t="str">
        <f>'All Binaries'!Q125</f>
        <v>OK</v>
      </c>
    </row>
    <row r="69" spans="1:14">
      <c r="A69" s="55" t="str">
        <f>'All Binaries'!A126</f>
        <v>HD 96305</v>
      </c>
      <c r="D69" s="4" t="str">
        <f>'All Binaries'!K126</f>
        <v>-</v>
      </c>
      <c r="E69" s="4" t="str">
        <f>'All Binaries'!L126</f>
        <v>-</v>
      </c>
      <c r="F69" s="4">
        <f>'All Binaries'!M126</f>
        <v>6.4983460970109945</v>
      </c>
      <c r="G69" s="4"/>
      <c r="H69" s="4"/>
      <c r="I69" s="48">
        <f>'All Binaries'!J127</f>
        <v>3.5331905039857725E-2</v>
      </c>
      <c r="J69" s="48">
        <f>'All Binaries'!O127</f>
        <v>2.772040622889E-2</v>
      </c>
      <c r="K69" s="48">
        <f>'All Binaries'!P127</f>
        <v>0.5</v>
      </c>
    </row>
    <row r="70" spans="1:14">
      <c r="A70" s="1" t="str">
        <f>'All Binaries'!A128</f>
        <v>M49 b</v>
      </c>
      <c r="B70" s="42" t="str">
        <f>'All Binaries'!B128</f>
        <v>A0/A1IV/V D</v>
      </c>
      <c r="C70" s="1">
        <f>'All Binaries'!D128</f>
        <v>412</v>
      </c>
      <c r="D70" s="4" t="str">
        <f>'All Binaries'!K128</f>
        <v>-</v>
      </c>
      <c r="E70" s="4" t="str">
        <f>'All Binaries'!L128</f>
        <v>-</v>
      </c>
      <c r="F70" s="4">
        <f>'All Binaries'!M128</f>
        <v>0.46388058650099495</v>
      </c>
      <c r="G70" s="4" t="str">
        <f>'All Binaries'!H128</f>
        <v>-</v>
      </c>
      <c r="H70" s="4" t="str">
        <f>'All Binaries'!I128</f>
        <v>-</v>
      </c>
      <c r="I70" s="4">
        <f>'All Binaries'!J128</f>
        <v>7.9113200304250002</v>
      </c>
      <c r="J70" s="4">
        <f>'All Binaries'!O128</f>
        <v>2.735295995215</v>
      </c>
      <c r="K70" s="4">
        <f>'All Binaries'!P128</f>
        <v>137.16797976699999</v>
      </c>
      <c r="L70" s="42" t="str">
        <f>'All Binaries'!Q128</f>
        <v>OK</v>
      </c>
    </row>
    <row r="71" spans="1:14">
      <c r="A71" s="55" t="str">
        <f>'All Binaries'!A129</f>
        <v>HD 96305</v>
      </c>
      <c r="D71" s="4" t="str">
        <f>'All Binaries'!K129</f>
        <v>-</v>
      </c>
      <c r="E71" s="4" t="str">
        <f>'All Binaries'!L129</f>
        <v>-</v>
      </c>
      <c r="F71" s="4">
        <f>'All Binaries'!M129</f>
        <v>8.3752006169259943</v>
      </c>
      <c r="G71" s="4"/>
      <c r="H71" s="4"/>
      <c r="I71" s="48">
        <f>'All Binaries'!J130</f>
        <v>0.13490836961071853</v>
      </c>
      <c r="J71" s="48">
        <f>'All Binaries'!O130</f>
        <v>1.641177597129E-2</v>
      </c>
      <c r="K71" s="48">
        <f>'All Binaries'!P130</f>
        <v>0.5</v>
      </c>
      <c r="L71" s="25"/>
    </row>
    <row r="72" spans="1:14">
      <c r="A72" s="1" t="str">
        <f>'All Binaries'!A183</f>
        <v>M665</v>
      </c>
      <c r="B72" s="1" t="str">
        <f>'All Binaries'!B183</f>
        <v>A2IV</v>
      </c>
      <c r="C72" s="1">
        <f>'All Binaries'!D183</f>
        <v>412</v>
      </c>
      <c r="D72" s="4">
        <f>'All Binaries'!K183</f>
        <v>-0.35078608016567259</v>
      </c>
      <c r="E72" s="4">
        <f>'All Binaries'!L183</f>
        <v>-0.40656608016567297</v>
      </c>
      <c r="F72" s="4">
        <f>'All Binaries'!M183</f>
        <v>-0.43008608016567429</v>
      </c>
      <c r="G72" s="4">
        <f>'All Binaries'!H183</f>
        <v>5.8354999999999979</v>
      </c>
      <c r="H72" s="4">
        <f>'All Binaries'!I183</f>
        <v>5.6439999999999966</v>
      </c>
      <c r="I72" s="4">
        <f>'All Binaries'!J183</f>
        <v>5.6759999999999984</v>
      </c>
      <c r="J72" s="4">
        <f>'All Binaries'!O183</f>
        <v>2.5909844766860215</v>
      </c>
      <c r="K72" s="4">
        <f>'All Binaries'!P183</f>
        <v>300.11715893275459</v>
      </c>
      <c r="L72" s="1" t="str">
        <f>'All Binaries'!Q183</f>
        <v>OK</v>
      </c>
    </row>
    <row r="73" spans="1:14">
      <c r="A73" s="55" t="str">
        <f>'All Binaries'!A184</f>
        <v>HD 97000</v>
      </c>
      <c r="D73" s="4">
        <f>'All Binaries'!K184</f>
        <v>5.4847139198343253</v>
      </c>
      <c r="E73" s="4">
        <f>'All Binaries'!L184</f>
        <v>5.2374339198343236</v>
      </c>
      <c r="F73" s="4">
        <f>'All Binaries'!M184</f>
        <v>5.2459139198343241</v>
      </c>
      <c r="G73" s="48">
        <f>'All Binaries'!H185</f>
        <v>3.2729955698106286E-2</v>
      </c>
      <c r="H73" s="48">
        <f>'All Binaries'!I185</f>
        <v>3.3166247903554019E-2</v>
      </c>
      <c r="I73" s="48">
        <f>'All Binaries'!J185</f>
        <v>3.4124771061503113E-2</v>
      </c>
      <c r="J73" s="48">
        <f>'All Binaries'!O185</f>
        <v>1.5545906860116129E-2</v>
      </c>
      <c r="K73" s="48">
        <f>'All Binaries'!P185</f>
        <v>0.5</v>
      </c>
    </row>
    <row r="74" spans="1:14">
      <c r="A74" s="62" t="s">
        <v>96</v>
      </c>
      <c r="B74" s="62" t="s">
        <v>96</v>
      </c>
      <c r="C74" s="62" t="s">
        <v>96</v>
      </c>
      <c r="D74" s="62" t="s">
        <v>96</v>
      </c>
      <c r="E74" s="62" t="s">
        <v>96</v>
      </c>
      <c r="F74" s="62" t="s">
        <v>96</v>
      </c>
      <c r="G74" s="62" t="s">
        <v>96</v>
      </c>
      <c r="H74" s="62" t="s">
        <v>96</v>
      </c>
      <c r="I74" s="62" t="s">
        <v>96</v>
      </c>
      <c r="J74" s="62" t="s">
        <v>96</v>
      </c>
      <c r="K74" s="62" t="s">
        <v>96</v>
      </c>
      <c r="L74" s="62" t="s">
        <v>96</v>
      </c>
      <c r="M74" s="62" t="s">
        <v>96</v>
      </c>
      <c r="N74" s="62" t="s">
        <v>96</v>
      </c>
    </row>
    <row r="75" spans="1:14">
      <c r="A75" s="1" t="str">
        <f>'All Binaries'!A18</f>
        <v>R110</v>
      </c>
      <c r="B75" s="1" t="str">
        <f>'All Binaries'!B18</f>
        <v>B9.5V</v>
      </c>
      <c r="C75" s="1">
        <f>'All Binaries'!D18</f>
        <v>149</v>
      </c>
      <c r="D75" s="4">
        <f>'All Binaries'!K18</f>
        <v>0.98052682174477646</v>
      </c>
      <c r="E75" s="4">
        <f>'All Binaries'!L18</f>
        <v>0.84382904723756624</v>
      </c>
      <c r="F75" s="4">
        <f>'All Binaries'!M18</f>
        <v>0.91073898839911394</v>
      </c>
      <c r="G75" s="4">
        <f>'All Binaries'!H18</f>
        <v>0.8352661361639182</v>
      </c>
      <c r="H75" s="4">
        <f>'All Binaries'!I18</f>
        <v>1.2867106666626649</v>
      </c>
      <c r="I75" s="4">
        <f>'All Binaries'!J18</f>
        <v>1.0831699275344508</v>
      </c>
      <c r="J75" s="4">
        <f>'All Binaries'!O18</f>
        <v>0.15354597500000003</v>
      </c>
      <c r="K75" s="4">
        <f>'All Binaries'!P18</f>
        <v>300.91838055555559</v>
      </c>
      <c r="L75" s="1" t="str">
        <f>'All Binaries'!Q18</f>
        <v>PSF Done</v>
      </c>
    </row>
    <row r="76" spans="1:14">
      <c r="A76" s="55" t="str">
        <f>'All Binaries'!A19</f>
        <v>HD 93738</v>
      </c>
      <c r="D76" s="4">
        <f>'All Binaries'!K19</f>
        <v>1.8157929579086947</v>
      </c>
      <c r="E76" s="4">
        <f>'All Binaries'!L19</f>
        <v>2.1305397139002311</v>
      </c>
      <c r="F76" s="4">
        <f>'All Binaries'!M19</f>
        <v>1.9939089159335648</v>
      </c>
      <c r="G76" s="48">
        <f>'All Binaries'!H20</f>
        <v>0.19386547066071388</v>
      </c>
      <c r="H76" s="48">
        <f>'All Binaries'!I20</f>
        <v>8.6509702180903036E-2</v>
      </c>
      <c r="I76" s="48">
        <f>'All Binaries'!J20</f>
        <v>0.11475906437899752</v>
      </c>
      <c r="J76" s="48">
        <f>'All Binaries'!O20</f>
        <v>8.4732730534508444E-3</v>
      </c>
      <c r="K76" s="48">
        <f>'All Binaries'!P20</f>
        <v>2.7317430040700641</v>
      </c>
    </row>
    <row r="77" spans="1:14">
      <c r="A77" s="1" t="str">
        <f>'All Binaries'!A24</f>
        <v>R22b</v>
      </c>
      <c r="B77" s="1" t="str">
        <f>'All Binaries'!B24</f>
        <v>F0</v>
      </c>
      <c r="C77" s="1">
        <f>'All Binaries'!D24</f>
        <v>149</v>
      </c>
      <c r="D77" s="4">
        <f>'All Binaries'!K24</f>
        <v>2.0386686579386302</v>
      </c>
      <c r="E77" s="4">
        <f>'All Binaries'!L24</f>
        <v>1.9787086579386299</v>
      </c>
      <c r="F77" s="4">
        <f>'All Binaries'!M24</f>
        <v>1.9634286579386302</v>
      </c>
      <c r="G77" s="4">
        <f>'All Binaries'!H24</f>
        <v>1.4634999999999989</v>
      </c>
      <c r="H77" s="4">
        <f>'All Binaries'!I24</f>
        <v>1.3639999999999981</v>
      </c>
      <c r="I77" s="4">
        <f>'All Binaries'!J24</f>
        <v>1.3429999999999982</v>
      </c>
      <c r="J77" s="4">
        <f>'All Binaries'!O24</f>
        <v>2.896157275171265</v>
      </c>
      <c r="K77" s="4">
        <f>'All Binaries'!P24</f>
        <v>230.0698203483272</v>
      </c>
      <c r="L77" s="1" t="str">
        <f>'All Binaries'!Q24</f>
        <v>OK</v>
      </c>
    </row>
    <row r="78" spans="1:14">
      <c r="A78" s="55" t="str">
        <f>'All Binaries'!A25</f>
        <v>HD 307860</v>
      </c>
      <c r="D78" s="4">
        <f>'All Binaries'!K25</f>
        <v>3.5021686579386291</v>
      </c>
      <c r="E78" s="4">
        <f>'All Binaries'!L25</f>
        <v>3.342708657938628</v>
      </c>
      <c r="F78" s="4">
        <f>'All Binaries'!M25</f>
        <v>3.3064286579386284</v>
      </c>
      <c r="G78" s="48">
        <f>'All Binaries'!H26</f>
        <v>3.0016662039607268E-2</v>
      </c>
      <c r="H78" s="48">
        <f>'All Binaries'!I26</f>
        <v>3.0016662039607268E-2</v>
      </c>
      <c r="I78" s="48">
        <f>'All Binaries'!J26</f>
        <v>3.0016662039607268E-2</v>
      </c>
      <c r="J78" s="48">
        <f>'All Binaries'!O26</f>
        <v>1.7376943651027592E-2</v>
      </c>
      <c r="K78" s="48">
        <f>'All Binaries'!P26</f>
        <v>0.5</v>
      </c>
    </row>
    <row r="79" spans="1:14">
      <c r="A79" s="1" t="str">
        <f>'All Binaries'!A27</f>
        <v>R84 a</v>
      </c>
      <c r="B79" s="1" t="str">
        <f>'All Binaries'!B27</f>
        <v>B6V</v>
      </c>
      <c r="C79" s="1">
        <f>'All Binaries'!D27</f>
        <v>149</v>
      </c>
      <c r="D79" s="4">
        <f>'All Binaries'!K27</f>
        <v>-0.31011243498444507</v>
      </c>
      <c r="E79" s="4">
        <f>'All Binaries'!L27</f>
        <v>-0.25364964019748903</v>
      </c>
      <c r="F79" s="4">
        <f>'All Binaries'!M27</f>
        <v>-0.23063156528564122</v>
      </c>
      <c r="G79" s="4">
        <f>'All Binaries'!H27</f>
        <v>3.1005000000000003</v>
      </c>
      <c r="H79" s="4">
        <f>'All Binaries'!I27</f>
        <v>3.0185000000000137</v>
      </c>
      <c r="I79" s="4">
        <f>'All Binaries'!J27</f>
        <v>3.0675000000000185</v>
      </c>
      <c r="J79" s="4">
        <f>'All Binaries'!O27</f>
        <v>1.105231210812925</v>
      </c>
      <c r="K79" s="4">
        <f>'All Binaries'!P27</f>
        <v>309.29731899795195</v>
      </c>
      <c r="L79" s="1" t="str">
        <f>'All Binaries'!Q27</f>
        <v>OK</v>
      </c>
    </row>
    <row r="80" spans="1:14">
      <c r="A80" s="55" t="str">
        <f>'All Binaries'!A28</f>
        <v>HD 93540</v>
      </c>
      <c r="D80" s="4">
        <f>'All Binaries'!K28</f>
        <v>2.7903875650155552</v>
      </c>
      <c r="E80" s="4">
        <f>'All Binaries'!L28</f>
        <v>2.7648503598025247</v>
      </c>
      <c r="F80" s="4">
        <f>'All Binaries'!M28</f>
        <v>2.8368684347143773</v>
      </c>
      <c r="G80" s="48">
        <f>'All Binaries'!H29</f>
        <v>3.605551275463989E-2</v>
      </c>
      <c r="H80" s="48">
        <f>'All Binaries'!I29</f>
        <v>3.0066592756745815E-2</v>
      </c>
      <c r="I80" s="48">
        <f>'All Binaries'!J29</f>
        <v>3.0149626863362672E-2</v>
      </c>
      <c r="J80" s="48">
        <f>'All Binaries'!O29</f>
        <v>6.6313872648775503E-3</v>
      </c>
      <c r="K80" s="48">
        <f>'All Binaries'!P29</f>
        <v>0.5</v>
      </c>
    </row>
    <row r="81" spans="1:12">
      <c r="A81" s="1" t="str">
        <f>'All Binaries'!A30</f>
        <v>R84 b</v>
      </c>
      <c r="B81" s="1" t="str">
        <f>'All Binaries'!B30</f>
        <v>B6V</v>
      </c>
      <c r="C81" s="1">
        <f>'All Binaries'!D30</f>
        <v>149</v>
      </c>
      <c r="D81" s="4">
        <f>'All Binaries'!K30</f>
        <v>-0.31011243498444507</v>
      </c>
      <c r="E81" s="4">
        <f>'All Binaries'!L30</f>
        <v>-0.25364964019748903</v>
      </c>
      <c r="F81" s="4">
        <f>'All Binaries'!M30</f>
        <v>-0.23063156528564122</v>
      </c>
      <c r="G81" s="4">
        <f>'All Binaries'!H30</f>
        <v>5.3000000000000007</v>
      </c>
      <c r="H81" s="4">
        <f>'All Binaries'!I30</f>
        <v>4.3189999999999991</v>
      </c>
      <c r="I81" s="4">
        <f>'All Binaries'!J30</f>
        <v>4.0069999999999979</v>
      </c>
      <c r="J81" s="4">
        <f>'All Binaries'!O30</f>
        <v>3.5406327888925384</v>
      </c>
      <c r="K81" s="4">
        <f>'All Binaries'!P30</f>
        <v>86.716074340893854</v>
      </c>
      <c r="L81" s="1" t="str">
        <f>'All Binaries'!Q30</f>
        <v>OK</v>
      </c>
    </row>
    <row r="82" spans="1:12">
      <c r="A82" s="55" t="str">
        <f>'All Binaries'!A31</f>
        <v>HD 93540</v>
      </c>
      <c r="D82" s="4">
        <f>'All Binaries'!K31</f>
        <v>4.9898875650155556</v>
      </c>
      <c r="E82" s="4">
        <f>'All Binaries'!L31</f>
        <v>4.06535035980251</v>
      </c>
      <c r="F82" s="4">
        <f>'All Binaries'!M31</f>
        <v>3.7763684347143567</v>
      </c>
      <c r="G82" s="48">
        <f>'All Binaries'!H32</f>
        <v>3.1622776601683791E-2</v>
      </c>
      <c r="H82" s="48">
        <f>'All Binaries'!I32</f>
        <v>3.059411708155671E-2</v>
      </c>
      <c r="I82" s="48">
        <f>'All Binaries'!J32</f>
        <v>3.026549190084311E-2</v>
      </c>
      <c r="J82" s="48">
        <f>'All Binaries'!O32</f>
        <v>2.124379673335523E-2</v>
      </c>
      <c r="K82" s="48">
        <f>'All Binaries'!P32</f>
        <v>0.5</v>
      </c>
    </row>
    <row r="83" spans="1:12">
      <c r="A83" s="1" t="str">
        <f>'All Binaries'!A33</f>
        <v>R86</v>
      </c>
      <c r="B83" s="1" t="str">
        <f>'All Binaries'!B33</f>
        <v>B7IV</v>
      </c>
      <c r="C83" s="1">
        <f>'All Binaries'!D33</f>
        <v>149</v>
      </c>
      <c r="D83" s="4">
        <f>'All Binaries'!K33</f>
        <v>-0.44482883766380077</v>
      </c>
      <c r="E83" s="4">
        <f>'All Binaries'!L33</f>
        <v>-0.39387347233449699</v>
      </c>
      <c r="F83" s="4">
        <f>'All Binaries'!M33</f>
        <v>-0.36405617504973087</v>
      </c>
      <c r="G83" s="4">
        <f>'All Binaries'!H33</f>
        <v>2.6709999999999994</v>
      </c>
      <c r="H83" s="4">
        <f>'All Binaries'!I33</f>
        <v>2.5779999999999967</v>
      </c>
      <c r="I83" s="4">
        <f>'All Binaries'!J33</f>
        <v>2.5579999999999963</v>
      </c>
      <c r="J83" s="54">
        <f>'All Binaries'!O33</f>
        <v>0.74484088114639457</v>
      </c>
      <c r="K83" s="4">
        <f>'All Binaries'!P33</f>
        <v>189.6</v>
      </c>
      <c r="L83" s="1" t="str">
        <f>'All Binaries'!Q33</f>
        <v>OK</v>
      </c>
    </row>
    <row r="84" spans="1:12">
      <c r="A84" s="55" t="str">
        <f>'All Binaries'!A34</f>
        <v>HD 93549</v>
      </c>
      <c r="D84" s="4">
        <f>'All Binaries'!K34</f>
        <v>2.2261711623361986</v>
      </c>
      <c r="E84" s="4">
        <f>'All Binaries'!L34</f>
        <v>2.1841265276654998</v>
      </c>
      <c r="F84" s="4">
        <f>'All Binaries'!M34</f>
        <v>2.1939438249502654</v>
      </c>
      <c r="G84" s="48">
        <f>'All Binaries'!H35</f>
        <v>3.0066592756745815E-2</v>
      </c>
      <c r="H84" s="48">
        <f>'All Binaries'!I35</f>
        <v>3.0066592756745815E-2</v>
      </c>
      <c r="I84" s="48">
        <f>'All Binaries'!J35</f>
        <v>3.0066592756745815E-2</v>
      </c>
      <c r="J84" s="51">
        <f>'All Binaries'!O35</f>
        <v>4.4690452868783679E-3</v>
      </c>
      <c r="K84" s="48">
        <f>'All Binaries'!P35</f>
        <v>0.5</v>
      </c>
    </row>
    <row r="85" spans="1:12">
      <c r="A85" s="1" t="str">
        <f>'All Binaries'!A36</f>
        <v>R36</v>
      </c>
      <c r="B85" s="1" t="str">
        <f>'All Binaries'!B36</f>
        <v>A1IV</v>
      </c>
      <c r="C85" s="1">
        <f>'All Binaries'!D36</f>
        <v>149</v>
      </c>
      <c r="D85" s="4">
        <f>'All Binaries'!K36</f>
        <v>1.3156686579386312</v>
      </c>
      <c r="E85" s="4">
        <f>'All Binaries'!L36</f>
        <v>1.3497086579386304</v>
      </c>
      <c r="F85" s="4">
        <f>'All Binaries'!M36</f>
        <v>1.3639286579386294</v>
      </c>
      <c r="G85" s="4">
        <f>'All Binaries'!H36</f>
        <v>0.87349999999999905</v>
      </c>
      <c r="H85" s="4">
        <f>'All Binaries'!I36</f>
        <v>0.74299999999999766</v>
      </c>
      <c r="I85" s="4">
        <f>'All Binaries'!J36</f>
        <v>0.72300000000000075</v>
      </c>
      <c r="J85" s="4">
        <f>'All Binaries'!O36</f>
        <v>2.0494356610400613</v>
      </c>
      <c r="K85" s="4">
        <f>'All Binaries'!P36</f>
        <v>19.464085108451002</v>
      </c>
      <c r="L85" s="1" t="str">
        <f>'All Binaries'!Q36</f>
        <v>OK</v>
      </c>
    </row>
    <row r="86" spans="1:12">
      <c r="A86" s="55" t="str">
        <f>'All Binaries'!A37</f>
        <v>HD 92467</v>
      </c>
      <c r="D86" s="4">
        <f>'All Binaries'!K37</f>
        <v>2.1891686579386302</v>
      </c>
      <c r="E86" s="4">
        <f>'All Binaries'!L37</f>
        <v>2.092708657938628</v>
      </c>
      <c r="F86" s="4">
        <f>'All Binaries'!M37</f>
        <v>2.0869286579386301</v>
      </c>
      <c r="G86" s="48">
        <f>'All Binaries'!H38</f>
        <v>3.0016662039607268E-2</v>
      </c>
      <c r="H86" s="48">
        <f>'All Binaries'!I38</f>
        <v>3.0016662039607268E-2</v>
      </c>
      <c r="I86" s="48">
        <f>'All Binaries'!J38</f>
        <v>3.0016662039607268E-2</v>
      </c>
      <c r="J86" s="48">
        <f>'All Binaries'!O38</f>
        <v>1.2296613966240369E-2</v>
      </c>
      <c r="K86" s="48">
        <f>'All Binaries'!P38</f>
        <v>0.5</v>
      </c>
    </row>
    <row r="87" spans="1:12">
      <c r="A87" s="1" t="str">
        <f>'All Binaries'!A39</f>
        <v>R90</v>
      </c>
      <c r="B87" s="1" t="str">
        <f>'All Binaries'!B39</f>
        <v>A0V n</v>
      </c>
      <c r="C87" s="1">
        <f>'All Binaries'!D39</f>
        <v>149</v>
      </c>
      <c r="D87" s="4">
        <f>'All Binaries'!K39</f>
        <v>1.7221686579386306</v>
      </c>
      <c r="E87" s="4">
        <f>'All Binaries'!L39</f>
        <v>1.6720086579386289</v>
      </c>
      <c r="F87" s="4">
        <f>'All Binaries'!M39</f>
        <v>1.657528657938629</v>
      </c>
      <c r="G87" s="4">
        <f>'All Binaries'!H39</f>
        <v>7.1234999999999991</v>
      </c>
      <c r="H87" s="4">
        <f>'All Binaries'!I39</f>
        <v>6.7410000000000005</v>
      </c>
      <c r="I87" s="4">
        <f>'All Binaries'!J39</f>
        <v>6.6850000000000005</v>
      </c>
      <c r="J87" s="4">
        <f>'All Binaries'!O39</f>
        <v>3.9026246767887423</v>
      </c>
      <c r="K87" s="4">
        <f>'All Binaries'!P39</f>
        <v>12.787338361015387</v>
      </c>
      <c r="L87" s="1" t="str">
        <f>'All Binaries'!Q39</f>
        <v>OK</v>
      </c>
    </row>
    <row r="88" spans="1:12">
      <c r="A88" s="55" t="str">
        <f>'All Binaries'!A40</f>
        <v>HD 93648</v>
      </c>
      <c r="D88" s="4">
        <f>'All Binaries'!K40</f>
        <v>8.8456686579386297</v>
      </c>
      <c r="E88" s="4">
        <f>'All Binaries'!L40</f>
        <v>8.4130086579386294</v>
      </c>
      <c r="F88" s="4">
        <f>'All Binaries'!M40</f>
        <v>8.3425286579386295</v>
      </c>
      <c r="G88" s="48">
        <f>'All Binaries'!H41</f>
        <v>3.9051248379533277E-2</v>
      </c>
      <c r="H88" s="48">
        <f>'All Binaries'!I41</f>
        <v>3.5510561809129405E-2</v>
      </c>
      <c r="I88" s="48">
        <f>'All Binaries'!J41</f>
        <v>3.9698866482558416E-2</v>
      </c>
      <c r="J88" s="48">
        <f>'All Binaries'!O41</f>
        <v>2.3415748060732454E-2</v>
      </c>
      <c r="K88" s="48">
        <f>'All Binaries'!P41</f>
        <v>0.5</v>
      </c>
    </row>
    <row r="89" spans="1:12">
      <c r="A89" s="1" t="str">
        <f>'All Binaries'!A42</f>
        <v>W14</v>
      </c>
      <c r="B89" s="1" t="str">
        <f>'All Binaries'!B42</f>
        <v>A3IV</v>
      </c>
      <c r="C89" s="1">
        <f>'All Binaries'!D42</f>
        <v>149</v>
      </c>
      <c r="D89" s="4">
        <f>'All Binaries'!K42</f>
        <v>1.7595793294088748</v>
      </c>
      <c r="E89" s="4">
        <f>'All Binaries'!L42</f>
        <v>1.6916804679237014</v>
      </c>
      <c r="F89" s="4">
        <f>'All Binaries'!M42</f>
        <v>1.6837814726151983</v>
      </c>
      <c r="G89" s="4">
        <f>'All Binaries'!H42</f>
        <v>5.3999999999999382E-2</v>
      </c>
      <c r="H89" s="4">
        <f>'All Binaries'!I42</f>
        <v>2.9000000000000803E-2</v>
      </c>
      <c r="I89" s="4">
        <f>'All Binaries'!J42</f>
        <v>2.6000000000002466E-2</v>
      </c>
      <c r="J89" s="54">
        <f>'All Binaries'!O42</f>
        <v>0.52969083983528298</v>
      </c>
      <c r="K89" s="4">
        <f>'All Binaries'!P42</f>
        <v>72.79333652951108</v>
      </c>
      <c r="L89" s="1" t="str">
        <f>'All Binaries'!Q42</f>
        <v>OK</v>
      </c>
    </row>
    <row r="90" spans="1:12">
      <c r="A90" s="55" t="str">
        <f>'All Binaries'!A43</f>
        <v>HD 92896</v>
      </c>
      <c r="D90" s="4">
        <f>'All Binaries'!K43</f>
        <v>1.8135793294088742</v>
      </c>
      <c r="E90" s="4">
        <f>'All Binaries'!L43</f>
        <v>1.7206804679237022</v>
      </c>
      <c r="F90" s="4">
        <f>'All Binaries'!M43</f>
        <v>1.7097814726152007</v>
      </c>
      <c r="G90" s="48">
        <f>'All Binaries'!H44</f>
        <v>3.0016662039607268E-2</v>
      </c>
      <c r="H90" s="48">
        <f>'All Binaries'!I44</f>
        <v>3.0016662039607268E-2</v>
      </c>
      <c r="I90" s="48">
        <f>'All Binaries'!J44</f>
        <v>3.0016662039607268E-2</v>
      </c>
      <c r="J90" s="51">
        <f>'All Binaries'!O44</f>
        <v>3.1781450390116978E-3</v>
      </c>
      <c r="K90" s="48">
        <f>'All Binaries'!P44</f>
        <v>0.5</v>
      </c>
    </row>
    <row r="91" spans="1:12">
      <c r="A91" s="1" t="str">
        <f>'All Binaries'!A45</f>
        <v>W3</v>
      </c>
      <c r="B91" s="1" t="str">
        <f>'All Binaries'!B45</f>
        <v>A0V</v>
      </c>
      <c r="C91" s="1">
        <f>'All Binaries'!D45</f>
        <v>149</v>
      </c>
      <c r="D91" s="4">
        <f>'All Binaries'!K45</f>
        <v>1.6476686579386302</v>
      </c>
      <c r="E91" s="4">
        <f>'All Binaries'!L45</f>
        <v>1.6411086579386298</v>
      </c>
      <c r="F91" s="4">
        <f>'All Binaries'!M45</f>
        <v>1.6611286579386295</v>
      </c>
      <c r="G91" s="4">
        <f>'All Binaries'!H45</f>
        <v>4.7864999999999993</v>
      </c>
      <c r="H91" s="4">
        <f>'All Binaries'!I45</f>
        <v>4.1664999999999983</v>
      </c>
      <c r="I91" s="4">
        <f>'All Binaries'!J45</f>
        <v>3.9104999999999972</v>
      </c>
      <c r="J91" s="4">
        <f>'All Binaries'!O45</f>
        <v>3.4166080416074096</v>
      </c>
      <c r="K91" s="4">
        <f>'All Binaries'!P45</f>
        <v>16.707349630115999</v>
      </c>
      <c r="L91" s="1" t="str">
        <f>'All Binaries'!Q45</f>
        <v>OK</v>
      </c>
    </row>
    <row r="92" spans="1:12">
      <c r="A92" s="55" t="str">
        <f>'All Binaries'!A46</f>
        <v>HD 92478</v>
      </c>
      <c r="D92" s="4">
        <f>'All Binaries'!K46</f>
        <v>6.4341686579386295</v>
      </c>
      <c r="E92" s="4">
        <f>'All Binaries'!L46</f>
        <v>5.8076086579386281</v>
      </c>
      <c r="F92" s="4">
        <f>'All Binaries'!M46</f>
        <v>5.5716286579386267</v>
      </c>
      <c r="G92" s="48">
        <f>'All Binaries'!H47</f>
        <v>3.026549190084311E-2</v>
      </c>
      <c r="H92" s="48">
        <f>'All Binaries'!I47</f>
        <v>3.026549190084311E-2</v>
      </c>
      <c r="I92" s="48">
        <f>'All Binaries'!J47</f>
        <v>3.026549190084311E-2</v>
      </c>
      <c r="J92" s="48">
        <f>'All Binaries'!O47</f>
        <v>2.0499648249644457E-2</v>
      </c>
      <c r="K92" s="48">
        <f>'All Binaries'!P47</f>
        <v>0.5</v>
      </c>
    </row>
    <row r="93" spans="1:12">
      <c r="A93" s="1" t="str">
        <f>'All Binaries'!A48</f>
        <v>W13</v>
      </c>
      <c r="B93" s="1" t="str">
        <f>'All Binaries'!B48</f>
        <v>A0IV</v>
      </c>
      <c r="C93" s="1">
        <f>'All Binaries'!D48</f>
        <v>149</v>
      </c>
      <c r="D93" s="4" t="str">
        <f>'All Binaries'!K48</f>
        <v>-</v>
      </c>
      <c r="E93" s="4" t="str">
        <f>'All Binaries'!L48</f>
        <v>-</v>
      </c>
      <c r="F93" s="4">
        <f>'All Binaries'!M48</f>
        <v>1.3264286579386297</v>
      </c>
      <c r="G93" s="4" t="str">
        <f>'All Binaries'!H48</f>
        <v>-</v>
      </c>
      <c r="H93" s="4" t="str">
        <f>'All Binaries'!I48</f>
        <v>-</v>
      </c>
      <c r="I93" s="4">
        <f>'All Binaries'!J48</f>
        <v>5.7759999999999998</v>
      </c>
      <c r="J93" s="4">
        <f>'All Binaries'!O48</f>
        <v>2.6165811559581762</v>
      </c>
      <c r="K93" s="4">
        <f>'All Binaries'!P48</f>
        <v>175.66519831577341</v>
      </c>
      <c r="L93" s="1" t="str">
        <f>'All Binaries'!Q48</f>
        <v>OK</v>
      </c>
    </row>
    <row r="94" spans="1:12">
      <c r="A94" s="55" t="str">
        <f>'All Binaries'!A49</f>
        <v>HD 92837</v>
      </c>
      <c r="D94" s="4" t="str">
        <f>'All Binaries'!K49</f>
        <v>-</v>
      </c>
      <c r="E94" s="4" t="str">
        <f>'All Binaries'!L49</f>
        <v>-</v>
      </c>
      <c r="F94" s="4">
        <f>'All Binaries'!M49</f>
        <v>7.1024286579386295</v>
      </c>
      <c r="G94" s="48"/>
      <c r="H94" s="48"/>
      <c r="I94" s="48">
        <f>'All Binaries'!J50</f>
        <v>3.3999999999999996E-2</v>
      </c>
      <c r="J94" s="48">
        <f>'All Binaries'!O50</f>
        <v>1.5699486935749057E-2</v>
      </c>
      <c r="K94" s="48">
        <f>'All Binaries'!P50</f>
        <v>0.5</v>
      </c>
    </row>
    <row r="95" spans="1:12">
      <c r="A95" s="1" t="str">
        <f>'All Binaries'!A51</f>
        <v>R97</v>
      </c>
      <c r="B95" s="42" t="str">
        <f>'All Binaries'!B51</f>
        <v>A0V C</v>
      </c>
      <c r="C95" s="1">
        <f>'All Binaries'!D51</f>
        <v>149</v>
      </c>
      <c r="D95" s="4">
        <f>'All Binaries'!K51</f>
        <v>1.65316865793863</v>
      </c>
      <c r="E95" s="4">
        <f>'All Binaries'!L51</f>
        <v>1.5959086579386301</v>
      </c>
      <c r="F95" s="4">
        <f>'All Binaries'!M51</f>
        <v>1.5728286579386301</v>
      </c>
      <c r="G95" s="4">
        <f>'All Binaries'!H51</f>
        <v>8.3708069801149989</v>
      </c>
      <c r="H95" s="4">
        <f>'All Binaries'!I51</f>
        <v>7.8420291090349998</v>
      </c>
      <c r="I95" s="4">
        <f>'All Binaries'!J51</f>
        <v>7.551610808945</v>
      </c>
      <c r="J95" s="4">
        <f>'All Binaries'!O51</f>
        <v>4.7959707275649999</v>
      </c>
      <c r="K95" s="4">
        <f>'All Binaries'!P51</f>
        <v>8.8925922947116671</v>
      </c>
      <c r="L95" s="42" t="str">
        <f>'All Binaries'!Q51</f>
        <v>OK</v>
      </c>
    </row>
    <row r="96" spans="1:12">
      <c r="A96" s="55" t="str">
        <f>'All Binaries'!A52</f>
        <v>HD 94174</v>
      </c>
      <c r="D96" s="4">
        <f>'All Binaries'!K52</f>
        <v>10.02397563805363</v>
      </c>
      <c r="E96" s="4">
        <f>'All Binaries'!L52</f>
        <v>9.4379377669736293</v>
      </c>
      <c r="F96" s="4">
        <f>'All Binaries'!M52</f>
        <v>9.1244394668836293</v>
      </c>
      <c r="G96" s="48">
        <f>'All Binaries'!H53</f>
        <v>9.4948886893496467E-2</v>
      </c>
      <c r="H96" s="48">
        <f>'All Binaries'!I53</f>
        <v>6.7695922890261162E-2</v>
      </c>
      <c r="I96" s="48">
        <f>'All Binaries'!J53</f>
        <v>6.1923407045371033E-2</v>
      </c>
      <c r="J96" s="48">
        <f>'All Binaries'!O53</f>
        <v>2.8775824365390001E-2</v>
      </c>
      <c r="K96" s="48">
        <f>'All Binaries'!P53</f>
        <v>0.5</v>
      </c>
    </row>
    <row r="97" spans="1:12">
      <c r="A97" s="1" t="str">
        <f>'All Binaries'!A54</f>
        <v>W17</v>
      </c>
      <c r="B97" s="42" t="str">
        <f>'All Binaries'!B54</f>
        <v>A0V C</v>
      </c>
      <c r="C97" s="1">
        <f>'All Binaries'!D54</f>
        <v>149</v>
      </c>
      <c r="D97" s="4" t="str">
        <f>'All Binaries'!K54</f>
        <v>-</v>
      </c>
      <c r="E97" s="4" t="str">
        <f>'All Binaries'!L54</f>
        <v>-</v>
      </c>
      <c r="F97" s="4">
        <f>'All Binaries'!M54</f>
        <v>1.7005286579386301</v>
      </c>
      <c r="G97" s="4" t="str">
        <f>'All Binaries'!H54</f>
        <v>-</v>
      </c>
      <c r="H97" s="4" t="str">
        <f>'All Binaries'!I54</f>
        <v>-</v>
      </c>
      <c r="I97" s="4">
        <f>'All Binaries'!J54</f>
        <v>6.450751462905</v>
      </c>
      <c r="J97" s="4">
        <f>'All Binaries'!O54</f>
        <v>4.5496268424400004</v>
      </c>
      <c r="K97" s="4">
        <f>'All Binaries'!P54</f>
        <v>347.98235461299998</v>
      </c>
      <c r="L97" s="42" t="str">
        <f>'All Binaries'!Q54</f>
        <v>OK</v>
      </c>
    </row>
    <row r="98" spans="1:12">
      <c r="A98" s="55" t="str">
        <f>'All Binaries'!A55</f>
        <v>HD 92989</v>
      </c>
      <c r="D98" s="4" t="str">
        <f>'All Binaries'!K55</f>
        <v>-</v>
      </c>
      <c r="E98" s="4" t="str">
        <f>'All Binaries'!L55</f>
        <v>-</v>
      </c>
      <c r="F98" s="4">
        <f>'All Binaries'!M55</f>
        <v>8.1512801208436301</v>
      </c>
      <c r="G98" s="48"/>
      <c r="H98" s="48"/>
      <c r="I98" s="48">
        <f>'All Binaries'!J56</f>
        <v>3.605551275463989E-2</v>
      </c>
      <c r="J98" s="48">
        <f>'All Binaries'!O56</f>
        <v>2.7297761054640001E-2</v>
      </c>
      <c r="K98" s="48">
        <f>'All Binaries'!P56</f>
        <v>0.5</v>
      </c>
    </row>
    <row r="99" spans="1:12">
      <c r="A99" s="1" t="str">
        <f>'All Binaries'!A58</f>
        <v>B62</v>
      </c>
      <c r="B99" s="1" t="str">
        <f>'All Binaries'!B58</f>
        <v>K1III</v>
      </c>
      <c r="C99" s="1">
        <f>'All Binaries'!D58</f>
        <v>149</v>
      </c>
      <c r="D99" s="4">
        <f>'All Binaries'!K58</f>
        <v>1.0194177889617135</v>
      </c>
      <c r="E99" s="4">
        <f>'All Binaries'!L58</f>
        <v>0.37605334801825308</v>
      </c>
      <c r="F99" s="4">
        <f>'All Binaries'!M58</f>
        <v>0.30109096138431468</v>
      </c>
      <c r="G99" s="4">
        <f>'All Binaries'!H58</f>
        <v>0.61031286081877134</v>
      </c>
      <c r="H99" s="4">
        <f>'All Binaries'!I58</f>
        <v>0.53667541247308215</v>
      </c>
      <c r="I99" s="4">
        <f>'All Binaries'!J58</f>
        <v>0.38725489996435769</v>
      </c>
      <c r="J99" s="54">
        <f>'All Binaries'!O58</f>
        <v>0.21134288999999998</v>
      </c>
      <c r="K99" s="4">
        <f>'All Binaries'!P58</f>
        <v>34.055024444444001</v>
      </c>
      <c r="L99" s="1" t="str">
        <f>'All Binaries'!Q58</f>
        <v>PSF Done</v>
      </c>
    </row>
    <row r="100" spans="1:12">
      <c r="A100" s="55" t="str">
        <f>'All Binaries'!A59</f>
        <v>HD 94115</v>
      </c>
      <c r="D100" s="4">
        <f>'All Binaries'!K59</f>
        <v>1.6297306497804849</v>
      </c>
      <c r="E100" s="4">
        <f>'All Binaries'!L59</f>
        <v>0.91272876049133522</v>
      </c>
      <c r="F100" s="4">
        <f>'All Binaries'!M59</f>
        <v>0.68834586134867237</v>
      </c>
      <c r="G100" s="48">
        <f>'All Binaries'!H60</f>
        <v>0.2553423453594541</v>
      </c>
      <c r="H100" s="48">
        <f>'All Binaries'!I60</f>
        <v>0.11729051843392983</v>
      </c>
      <c r="I100" s="48">
        <f>'All Binaries'!J60</f>
        <v>5.9641787843280315E-2</v>
      </c>
      <c r="J100" s="51">
        <f>'All Binaries'!O60</f>
        <v>6.2958793082084595E-3</v>
      </c>
      <c r="K100" s="48">
        <f>'All Binaries'!P60</f>
        <v>1.011491489572983</v>
      </c>
    </row>
    <row r="101" spans="1:12">
      <c r="A101" s="1" t="str">
        <f>'All Binaries'!A67</f>
        <v>W24 / R81 a</v>
      </c>
      <c r="B101" s="1" t="str">
        <f>'All Binaries'!B67</f>
        <v>A2V</v>
      </c>
      <c r="C101" s="1">
        <f>'All Binaries'!D67</f>
        <v>149</v>
      </c>
      <c r="D101" s="4">
        <f>'All Binaries'!K67</f>
        <v>1.9745249532170357</v>
      </c>
      <c r="E101" s="4">
        <f>'All Binaries'!L67</f>
        <v>1.9245249532170359</v>
      </c>
      <c r="F101" s="4">
        <f>'All Binaries'!M67</f>
        <v>1.9145249532170361</v>
      </c>
      <c r="G101" s="4">
        <f>'All Binaries'!H67</f>
        <v>9.1389056704599998</v>
      </c>
      <c r="H101" s="4">
        <f>'All Binaries'!I67</f>
        <v>8.6377105631166664</v>
      </c>
      <c r="I101" s="4">
        <f>'All Binaries'!J67</f>
        <v>8.7663485556266689</v>
      </c>
      <c r="J101" s="4">
        <f>'All Binaries'!O67</f>
        <v>4.2692539377300003</v>
      </c>
      <c r="K101" s="4">
        <f>'All Binaries'!P67</f>
        <v>206.75962024466668</v>
      </c>
      <c r="L101" s="42" t="str">
        <f>'All Binaries'!Q67</f>
        <v>OK</v>
      </c>
    </row>
    <row r="102" spans="1:12">
      <c r="A102" s="55" t="str">
        <f>'All Binaries'!A68</f>
        <v>HD 93424</v>
      </c>
      <c r="D102" s="4">
        <f>'All Binaries'!K68</f>
        <v>11.113430623677036</v>
      </c>
      <c r="E102" s="4">
        <f>'All Binaries'!L68</f>
        <v>10.562235516333704</v>
      </c>
      <c r="F102" s="4">
        <f>'All Binaries'!M68</f>
        <v>10.680873508843707</v>
      </c>
      <c r="G102" s="48">
        <f>'All Binaries'!H69</f>
        <v>0.16906868845600989</v>
      </c>
      <c r="H102" s="48">
        <f>'All Binaries'!I69</f>
        <v>0.19281791899225048</v>
      </c>
      <c r="I102" s="48">
        <f>'All Binaries'!J69</f>
        <v>6.9076010189668288E-2</v>
      </c>
      <c r="J102" s="48">
        <f>'All Binaries'!O69</f>
        <v>2.5615523626380001E-2</v>
      </c>
      <c r="K102" s="48">
        <f>'All Binaries'!P69</f>
        <v>0.5</v>
      </c>
    </row>
    <row r="103" spans="1:12">
      <c r="A103" s="1" t="str">
        <f>'All Binaries'!A70</f>
        <v>W24 / R81 b</v>
      </c>
      <c r="B103" s="1" t="str">
        <f>'All Binaries'!B70</f>
        <v>A2V</v>
      </c>
      <c r="C103" s="1">
        <f>'All Binaries'!D70</f>
        <v>149</v>
      </c>
      <c r="D103" s="4">
        <f>'All Binaries'!K70</f>
        <v>1.9700019912719622</v>
      </c>
      <c r="E103" s="4">
        <f>'All Binaries'!L70</f>
        <v>1.921655324605295</v>
      </c>
      <c r="F103" s="4">
        <f>'All Binaries'!M70</f>
        <v>1.9160019912719628</v>
      </c>
      <c r="G103" s="4">
        <f>'All Binaries'!H70</f>
        <v>7.5933333333333337</v>
      </c>
      <c r="H103" s="4">
        <f>'All Binaries'!I70</f>
        <v>7.2226666666666688</v>
      </c>
      <c r="I103" s="4">
        <f>'All Binaries'!J70</f>
        <v>7.1186666666666687</v>
      </c>
      <c r="J103" s="4">
        <f>'All Binaries'!O70</f>
        <v>2.7573129260470126</v>
      </c>
      <c r="K103" s="4">
        <f>'All Binaries'!P70</f>
        <v>236.28137622235892</v>
      </c>
      <c r="L103" s="1" t="str">
        <f>'All Binaries'!Q70</f>
        <v>OK</v>
      </c>
    </row>
    <row r="104" spans="1:12">
      <c r="A104" s="55" t="str">
        <f>'All Binaries'!A71</f>
        <v>HD 93424</v>
      </c>
      <c r="D104" s="4">
        <f>'All Binaries'!K71</f>
        <v>9.5633353246052959</v>
      </c>
      <c r="E104" s="4">
        <f>'All Binaries'!L71</f>
        <v>9.1443219912719638</v>
      </c>
      <c r="F104" s="4">
        <f>'All Binaries'!M71</f>
        <v>9.0346686579386315</v>
      </c>
      <c r="G104" s="48">
        <f>'All Binaries'!H72</f>
        <v>5.2646620657613628E-2</v>
      </c>
      <c r="H104" s="48">
        <f>'All Binaries'!I72</f>
        <v>4.2449970553582239E-2</v>
      </c>
      <c r="I104" s="48">
        <f>'All Binaries'!J72</f>
        <v>4.4560819860800016E-2</v>
      </c>
      <c r="J104" s="48">
        <f>'All Binaries'!O72</f>
        <v>1.6543877556282074E-2</v>
      </c>
      <c r="K104" s="48">
        <f>'All Binaries'!P72</f>
        <v>0.5</v>
      </c>
    </row>
    <row r="105" spans="1:12">
      <c r="A105" s="1" t="str">
        <f>'All Binaries'!A73</f>
        <v>W24 / R81 c</v>
      </c>
      <c r="B105" s="1" t="str">
        <f>'All Binaries'!B73</f>
        <v>A2V</v>
      </c>
      <c r="C105" s="1">
        <f>'All Binaries'!D73</f>
        <v>149</v>
      </c>
      <c r="D105" s="4">
        <f>'All Binaries'!K73</f>
        <v>1.9700019912719622</v>
      </c>
      <c r="E105" s="4">
        <f>'All Binaries'!L73</f>
        <v>1.921655324605295</v>
      </c>
      <c r="F105" s="4">
        <f>'All Binaries'!M73</f>
        <v>1.9160019912719628</v>
      </c>
      <c r="G105" s="4">
        <f>'All Binaries'!H73</f>
        <v>4.71</v>
      </c>
      <c r="H105" s="4">
        <f>'All Binaries'!I73</f>
        <v>4.08</v>
      </c>
      <c r="I105" s="4">
        <f>'All Binaries'!J73</f>
        <v>3.89</v>
      </c>
      <c r="J105" s="4">
        <f>'All Binaries'!O73</f>
        <v>4.5047062432049998</v>
      </c>
      <c r="K105" s="4">
        <f>'All Binaries'!P73</f>
        <v>342.41</v>
      </c>
      <c r="L105" s="1" t="str">
        <f>'All Binaries'!Q73</f>
        <v>OK</v>
      </c>
    </row>
    <row r="106" spans="1:12">
      <c r="A106" s="55" t="str">
        <f>'All Binaries'!A74</f>
        <v>HD 93424</v>
      </c>
      <c r="D106" s="4">
        <f>'All Binaries'!K74</f>
        <v>6.6800019912719613</v>
      </c>
      <c r="E106" s="4">
        <f>'All Binaries'!L74</f>
        <v>6.001655324605295</v>
      </c>
      <c r="F106" s="4">
        <f>'All Binaries'!M74</f>
        <v>5.8060019912719625</v>
      </c>
      <c r="G106" s="48">
        <f>'All Binaries'!H75</f>
        <v>3.2781500941919096E-2</v>
      </c>
      <c r="H106" s="48">
        <f>'All Binaries'!I75</f>
        <v>3.0560224011564899E-2</v>
      </c>
      <c r="I106" s="48">
        <f>'All Binaries'!J75</f>
        <v>3.0719672054718823E-2</v>
      </c>
      <c r="J106" s="48">
        <f>'All Binaries'!O75</f>
        <v>2.7028237459229998E-2</v>
      </c>
      <c r="K106" s="48">
        <f>'All Binaries'!P75</f>
        <v>0.5</v>
      </c>
    </row>
    <row r="107" spans="1:12">
      <c r="A107" s="1" t="str">
        <f>'All Binaries'!A76</f>
        <v>W25 a</v>
      </c>
      <c r="B107" s="1" t="str">
        <f>'All Binaries'!B76</f>
        <v>A1V</v>
      </c>
      <c r="C107" s="1">
        <f>'All Binaries'!D76</f>
        <v>149</v>
      </c>
      <c r="D107" s="4">
        <f>'All Binaries'!K76</f>
        <v>1.7800019912719627</v>
      </c>
      <c r="E107" s="4">
        <f>'All Binaries'!L76</f>
        <v>1.7561886579386305</v>
      </c>
      <c r="F107" s="4">
        <f>'All Binaries'!M76</f>
        <v>1.7517353246052965</v>
      </c>
      <c r="G107" s="4">
        <f>'All Binaries'!H76</f>
        <v>7.2099999999999973</v>
      </c>
      <c r="H107" s="4">
        <f>'All Binaries'!I76</f>
        <v>6.7009999999999996</v>
      </c>
      <c r="I107" s="4">
        <f>'All Binaries'!J76</f>
        <v>6.400333333333335</v>
      </c>
      <c r="J107" s="4">
        <f>'All Binaries'!O76</f>
        <v>2.5909688865016824</v>
      </c>
      <c r="K107" s="4">
        <f>'All Binaries'!P76</f>
        <v>64.353255912549784</v>
      </c>
      <c r="L107" s="1" t="str">
        <f>'All Binaries'!Q76</f>
        <v>OK</v>
      </c>
    </row>
    <row r="108" spans="1:12">
      <c r="A108" s="55" t="str">
        <f>'All Binaries'!A77</f>
        <v>HD 93517</v>
      </c>
      <c r="D108" s="4">
        <f>'All Binaries'!K77</f>
        <v>8.99000199127196</v>
      </c>
      <c r="E108" s="4">
        <f>'All Binaries'!L77</f>
        <v>8.4571886579386302</v>
      </c>
      <c r="F108" s="4">
        <f>'All Binaries'!M77</f>
        <v>8.1520686579386314</v>
      </c>
      <c r="G108" s="48">
        <f>'All Binaries'!H78</f>
        <v>4.1243181254602551E-2</v>
      </c>
      <c r="H108" s="48">
        <f>'All Binaries'!I78</f>
        <v>3.4936450242627058E-2</v>
      </c>
      <c r="I108" s="48">
        <f>'All Binaries'!J78</f>
        <v>3.9176239964776829E-2</v>
      </c>
      <c r="J108" s="48">
        <f>'All Binaries'!O78</f>
        <v>1.5545813319010095E-2</v>
      </c>
      <c r="K108" s="48">
        <f>'All Binaries'!P78</f>
        <v>0.5</v>
      </c>
    </row>
    <row r="109" spans="1:12">
      <c r="A109" s="1" t="str">
        <f>'All Binaries'!A79</f>
        <v>W25 b</v>
      </c>
      <c r="B109" s="1" t="str">
        <f>'All Binaries'!B79</f>
        <v>A1V</v>
      </c>
      <c r="C109" s="1">
        <f>'All Binaries'!D79</f>
        <v>149</v>
      </c>
      <c r="D109" s="4">
        <f>'All Binaries'!K79</f>
        <v>1.7800019912719627</v>
      </c>
      <c r="E109" s="4">
        <f>'All Binaries'!L79</f>
        <v>1.7561886579386305</v>
      </c>
      <c r="F109" s="4">
        <f>'All Binaries'!M79</f>
        <v>1.7517353246052965</v>
      </c>
      <c r="G109" s="4">
        <f>'All Binaries'!H79</f>
        <v>8.6165127510600001</v>
      </c>
      <c r="H109" s="4">
        <f>'All Binaries'!I79</f>
        <v>8.2624603012333342</v>
      </c>
      <c r="I109" s="4">
        <f>'All Binaries'!J79</f>
        <v>7.9644215158599998</v>
      </c>
      <c r="J109" s="4">
        <f>'All Binaries'!O79</f>
        <v>3.4646575185059993</v>
      </c>
      <c r="K109" s="4">
        <f>'All Binaries'!P79</f>
        <v>85.13475904148001</v>
      </c>
      <c r="L109" s="42" t="str">
        <f>'All Binaries'!Q79</f>
        <v>OK</v>
      </c>
    </row>
    <row r="110" spans="1:12">
      <c r="A110" s="55" t="str">
        <f>'All Binaries'!A80</f>
        <v>HD 93517</v>
      </c>
      <c r="D110" s="4">
        <f>'All Binaries'!K80</f>
        <v>10.396514742331963</v>
      </c>
      <c r="E110" s="4">
        <f>'All Binaries'!L80</f>
        <v>10.018648959171964</v>
      </c>
      <c r="F110" s="4">
        <f>'All Binaries'!M80</f>
        <v>9.7161568404652972</v>
      </c>
      <c r="G110" s="48">
        <f>'All Binaries'!H81</f>
        <v>0.18125470552863918</v>
      </c>
      <c r="H110" s="48">
        <f>'All Binaries'!I81</f>
        <v>0.100552551248783</v>
      </c>
      <c r="I110" s="48">
        <f>'All Binaries'!J81</f>
        <v>0.14655609333581351</v>
      </c>
      <c r="J110" s="48">
        <f>'All Binaries'!O81</f>
        <v>2.0787945111035995E-2</v>
      </c>
      <c r="K110" s="48">
        <f>'All Binaries'!P81</f>
        <v>0.5</v>
      </c>
    </row>
    <row r="111" spans="1:12">
      <c r="A111" s="1" t="str">
        <f>'All Binaries'!A82</f>
        <v>W25 c</v>
      </c>
      <c r="B111" s="1" t="str">
        <f>'All Binaries'!B82</f>
        <v>A1V</v>
      </c>
      <c r="C111" s="1">
        <f>'All Binaries'!D82</f>
        <v>149</v>
      </c>
      <c r="D111" s="4">
        <f>'All Binaries'!K82</f>
        <v>1.7800019912719627</v>
      </c>
      <c r="E111" s="4">
        <f>'All Binaries'!L82</f>
        <v>1.7561886579386305</v>
      </c>
      <c r="F111" s="4">
        <f>'All Binaries'!M82</f>
        <v>1.7517353246052965</v>
      </c>
      <c r="G111" s="4">
        <f>'All Binaries'!H82</f>
        <v>7.8909409646233328</v>
      </c>
      <c r="H111" s="4">
        <f>'All Binaries'!I82</f>
        <v>6.8297564570600002</v>
      </c>
      <c r="I111" s="4">
        <f>'All Binaries'!J82</f>
        <v>7.0754927434850003</v>
      </c>
      <c r="J111" s="4">
        <f>'All Binaries'!O82</f>
        <v>4.2342255378969993</v>
      </c>
      <c r="K111" s="4">
        <f>'All Binaries'!P82</f>
        <v>181.50030710890002</v>
      </c>
      <c r="L111" s="42" t="str">
        <f>'All Binaries'!Q82</f>
        <v>OK</v>
      </c>
    </row>
    <row r="112" spans="1:12">
      <c r="A112" s="55" t="str">
        <f>'All Binaries'!A83</f>
        <v>HD 93517</v>
      </c>
      <c r="D112" s="4">
        <f>'All Binaries'!K83</f>
        <v>9.6709429558952955</v>
      </c>
      <c r="E112" s="4">
        <f>'All Binaries'!L83</f>
        <v>8.5859451149986317</v>
      </c>
      <c r="F112" s="4">
        <f>'All Binaries'!M83</f>
        <v>8.8272280680902977</v>
      </c>
      <c r="G112" s="48">
        <f>'All Binaries'!H84</f>
        <v>3.4478040371288154E-2</v>
      </c>
      <c r="H112" s="48">
        <f>'All Binaries'!I84</f>
        <v>3.307255363692535E-2</v>
      </c>
      <c r="I112" s="48">
        <f>'All Binaries'!J84</f>
        <v>5.2790779722138373E-2</v>
      </c>
      <c r="J112" s="48">
        <f>'All Binaries'!O84</f>
        <v>2.5405353227381997E-2</v>
      </c>
      <c r="K112" s="48">
        <f>'All Binaries'!P84</f>
        <v>0.5</v>
      </c>
    </row>
    <row r="113" spans="1:13">
      <c r="A113" s="1" t="str">
        <f>'All Binaries'!A85</f>
        <v>B1</v>
      </c>
      <c r="B113" s="1" t="str">
        <f>'All Binaries'!B85</f>
        <v>B6V</v>
      </c>
      <c r="C113" s="1">
        <f>'All Binaries'!D85</f>
        <v>149</v>
      </c>
      <c r="D113" s="4" t="str">
        <f>'All Binaries'!K85</f>
        <v>-</v>
      </c>
      <c r="E113" s="4" t="str">
        <f>'All Binaries'!L85</f>
        <v>-</v>
      </c>
      <c r="F113" s="4">
        <f>'All Binaries'!M85</f>
        <v>2.1532686579386286</v>
      </c>
      <c r="G113" s="4" t="str">
        <f>'All Binaries'!H85</f>
        <v>-</v>
      </c>
      <c r="H113" s="4" t="str">
        <f>'All Binaries'!I85</f>
        <v>-</v>
      </c>
      <c r="I113" s="4">
        <f>'All Binaries'!J85</f>
        <v>8.2649999999999988</v>
      </c>
      <c r="J113" s="4">
        <f>'All Binaries'!O85</f>
        <v>2.7501202684486472</v>
      </c>
      <c r="K113" s="4">
        <f>'All Binaries'!P85</f>
        <v>56.18125229843583</v>
      </c>
      <c r="L113" s="1" t="str">
        <f>'All Binaries'!Q85</f>
        <v>OK</v>
      </c>
    </row>
    <row r="114" spans="1:13">
      <c r="A114" s="55" t="str">
        <f>'All Binaries'!A86</f>
        <v>HD 91698</v>
      </c>
      <c r="D114" s="4" t="str">
        <f>'All Binaries'!K86</f>
        <v>-</v>
      </c>
      <c r="E114" s="4" t="str">
        <f>'All Binaries'!L86</f>
        <v>-</v>
      </c>
      <c r="F114" s="4">
        <f>'All Binaries'!M86</f>
        <v>10.418268657938629</v>
      </c>
      <c r="G114" s="48"/>
      <c r="H114" s="48"/>
      <c r="I114" s="48">
        <f>'All Binaries'!J87</f>
        <v>4.131567845410361E-2</v>
      </c>
      <c r="J114" s="48">
        <f>'All Binaries'!O87</f>
        <v>1.6500721610691882E-2</v>
      </c>
      <c r="K114" s="48">
        <f>'All Binaries'!P87</f>
        <v>0.5</v>
      </c>
    </row>
    <row r="115" spans="1:13">
      <c r="A115" s="1" t="str">
        <f>'All Binaries'!A87</f>
        <v xml:space="preserve"> </v>
      </c>
      <c r="M115" s="24" t="s">
        <v>676</v>
      </c>
    </row>
    <row r="116" spans="1:13">
      <c r="M116" s="1" t="s">
        <v>677</v>
      </c>
    </row>
    <row r="117" spans="1:13">
      <c r="M117" s="75" t="s">
        <v>19</v>
      </c>
    </row>
    <row r="118" spans="1:13">
      <c r="M118" s="66" t="s">
        <v>53</v>
      </c>
    </row>
    <row r="119" spans="1:13">
      <c r="M119" s="66" t="s">
        <v>304</v>
      </c>
    </row>
    <row r="120" spans="1:13">
      <c r="M120" s="66" t="s">
        <v>224</v>
      </c>
    </row>
    <row r="121" spans="1:13">
      <c r="M121" s="75" t="s">
        <v>49</v>
      </c>
    </row>
    <row r="122" spans="1:13">
      <c r="M122" s="75" t="s">
        <v>77</v>
      </c>
    </row>
    <row r="123" spans="1:13">
      <c r="M123" s="66" t="s">
        <v>74</v>
      </c>
    </row>
    <row r="125" spans="1:13">
      <c r="M125" s="1" t="s">
        <v>681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Binary Summary</vt:lpstr>
      <vt:lpstr>All Singles</vt:lpstr>
      <vt:lpstr>Single Summary</vt:lpstr>
      <vt:lpstr>Cluster Information</vt:lpstr>
      <vt:lpstr>Cluster Summary</vt:lpstr>
      <vt:lpstr>Sorting Data for Isochron</vt:lpstr>
      <vt:lpstr>2MASS</vt:lpstr>
      <vt:lpstr>Isochron- Binary </vt:lpstr>
      <vt:lpstr>Isochron- Single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2014-12-02T21:07:04Z</dcterms:modified>
</cp:coreProperties>
</file>