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1"/>
  </bookViews>
  <sheets>
    <sheet name="rincian" sheetId="1" r:id="rId1"/>
    <sheet name="rekap" sheetId="2" r:id="rId2"/>
    <sheet name="Sheet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6" i="1" s="1"/>
  <c r="G54" i="1"/>
  <c r="G55" i="1" s="1"/>
  <c r="G53" i="1"/>
  <c r="G46" i="1"/>
  <c r="G45" i="1"/>
  <c r="G44" i="1"/>
  <c r="G43" i="1"/>
  <c r="G42" i="1"/>
  <c r="G47" i="1" s="1"/>
  <c r="G35" i="1"/>
  <c r="G34" i="1"/>
  <c r="G33" i="1"/>
  <c r="G32" i="1"/>
  <c r="G31" i="1"/>
  <c r="G36" i="1" s="1"/>
  <c r="G24" i="1"/>
  <c r="G23" i="1"/>
  <c r="G22" i="1"/>
  <c r="G21" i="1"/>
  <c r="G20" i="1"/>
  <c r="G19" i="1"/>
  <c r="G18" i="1"/>
  <c r="G17" i="1"/>
  <c r="G25" i="1" s="1"/>
  <c r="G9" i="1"/>
  <c r="G8" i="1"/>
  <c r="G7" i="1"/>
  <c r="G6" i="1"/>
  <c r="G5" i="1"/>
  <c r="G10" i="1" s="1"/>
  <c r="C3" i="2" l="1"/>
  <c r="H10" i="1"/>
  <c r="C7" i="2"/>
  <c r="C4" i="2"/>
  <c r="H25" i="1"/>
  <c r="C5" i="2"/>
  <c r="G67" i="1"/>
  <c r="H37" i="1" s="1"/>
  <c r="C8" i="2"/>
  <c r="C6" i="2"/>
  <c r="H48" i="1"/>
  <c r="H67" i="1" l="1"/>
  <c r="C9" i="2"/>
  <c r="H55" i="1"/>
  <c r="H66" i="1"/>
</calcChain>
</file>

<file path=xl/sharedStrings.xml><?xml version="1.0" encoding="utf-8"?>
<sst xmlns="http://schemas.openxmlformats.org/spreadsheetml/2006/main" count="105" uniqueCount="77">
  <si>
    <t>1. Gaji, Upah dan honor</t>
  </si>
  <si>
    <t>Honor</t>
  </si>
  <si>
    <t>Honor/Jam (Rp)</t>
  </si>
  <si>
    <t>Waktu (jam/minggu)</t>
  </si>
  <si>
    <t>Minggu</t>
  </si>
  <si>
    <t>Biaya</t>
  </si>
  <si>
    <t>Konsultan Sistem</t>
  </si>
  <si>
    <t>Analis Sistem</t>
  </si>
  <si>
    <t>Programmer</t>
  </si>
  <si>
    <t>Tester</t>
  </si>
  <si>
    <t>Tenaga Penunjang 1</t>
  </si>
  <si>
    <t>Subtotal (Rp)</t>
  </si>
  <si>
    <t>2. Pembelian bahan habis pakai</t>
  </si>
  <si>
    <t>Material</t>
  </si>
  <si>
    <t>Justifikasi Pembelian</t>
  </si>
  <si>
    <t>Kuantitas</t>
  </si>
  <si>
    <t>Harga Satuan (Rp)</t>
  </si>
  <si>
    <t>Harga Peralatan Penunjang
(Rp)</t>
  </si>
  <si>
    <t>ATK dan tinta printer</t>
  </si>
  <si>
    <t>sumber literatur tambahan</t>
  </si>
  <si>
    <t>Pulsa hp (4 orang)</t>
  </si>
  <si>
    <t>bulan</t>
  </si>
  <si>
    <t>VPS</t>
  </si>
  <si>
    <t xml:space="preserve">Pembelian Hardisk </t>
  </si>
  <si>
    <t>buah</t>
  </si>
  <si>
    <t>Workshop dan training Pengembangan Produk dan Komersialisasi Produk, Digital Marketing</t>
  </si>
  <si>
    <t>topik</t>
  </si>
  <si>
    <t>Pembuatan poster</t>
  </si>
  <si>
    <t>unit</t>
  </si>
  <si>
    <t>Domain</t>
  </si>
  <si>
    <t>tahun</t>
  </si>
  <si>
    <t>Koneksi internet</t>
  </si>
  <si>
    <t>3. Perjalanan Dinas</t>
  </si>
  <si>
    <t>Justifikasi Perjalanan</t>
  </si>
  <si>
    <t>Biaya (Rp)</t>
  </si>
  <si>
    <t>Survey menemui peminat baca</t>
  </si>
  <si>
    <t>Jabodetabek</t>
  </si>
  <si>
    <t>Rapat koordinasi tim teknis</t>
  </si>
  <si>
    <t>Jakarta (UAI)</t>
  </si>
  <si>
    <t>akomodasi konsumsi rapat tim</t>
  </si>
  <si>
    <t>Mengikuti pameran-pameran</t>
  </si>
  <si>
    <t>Pulau Jawa</t>
  </si>
  <si>
    <t>Seminar nasional</t>
  </si>
  <si>
    <t>DN</t>
  </si>
  <si>
    <t>4. Promosi</t>
  </si>
  <si>
    <t>Justifikasi Penggunaan</t>
  </si>
  <si>
    <t>Pembuatan Brosur dan pamflet</t>
  </si>
  <si>
    <t>Pembuatan video profil aplikasi</t>
  </si>
  <si>
    <t>paket</t>
  </si>
  <si>
    <t>Pendaftaran di pameran-pameran</t>
  </si>
  <si>
    <t>Iklan di media online dan di media massa</t>
  </si>
  <si>
    <t>Artikel di media massa</t>
  </si>
  <si>
    <t>Lokal</t>
  </si>
  <si>
    <t>5. Pengembangan produk</t>
  </si>
  <si>
    <t>Biaya  (Rp)</t>
  </si>
  <si>
    <t>Pembuatan wallet untuk transaksi pembayaran</t>
  </si>
  <si>
    <t>Pembuatan fitur chatting antara pembaca dan customer service online</t>
  </si>
  <si>
    <t>6. Lain-lain</t>
  </si>
  <si>
    <t>Justifikasi Sewa</t>
  </si>
  <si>
    <t>Penyusunan laporan</t>
  </si>
  <si>
    <t>set</t>
  </si>
  <si>
    <t>Fotokopi dan penjilidan</t>
  </si>
  <si>
    <t>Sewa ruang workshop</t>
  </si>
  <si>
    <t>Pendaftaran HKI, sertifikat HKI, lisensi hak cipta</t>
  </si>
  <si>
    <t>1 judul</t>
  </si>
  <si>
    <t>SUB TOTAL (Rp)</t>
  </si>
  <si>
    <t>TOTAL ANGGARAN YANG DIPERLUKAN SETIAP TAHUN (Rp)</t>
  </si>
  <si>
    <t>No.</t>
  </si>
  <si>
    <t>Jenis Pengeluaran</t>
  </si>
  <si>
    <t>Biaya yang diusulkan (Rp.)</t>
  </si>
  <si>
    <t>Gaji dan upah</t>
  </si>
  <si>
    <t>Bahan habis pakai</t>
  </si>
  <si>
    <t>Perjalanan Dinas</t>
  </si>
  <si>
    <t>Promosi</t>
  </si>
  <si>
    <t>Pengembangan Produk</t>
  </si>
  <si>
    <t>Lain-lain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</si>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</sst>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6" x14ac:knownFonts="1"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3" fillId="0" borderId="0" applyBorder="0" applyProtection="0"/>
    <xf numFmtId="9" fontId="3" fillId="0" borderId="0" applyBorder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9" fontId="0" fillId="0" borderId="0" xfId="2" applyFont="1" applyBorder="1" applyAlignment="1" applyProtection="1"/>
    <xf numFmtId="165" fontId="0" fillId="0" borderId="0" xfId="1" applyNumberFormat="1" applyFont="1" applyBorder="1" applyAlignment="1" applyProtection="1"/>
    <xf numFmtId="165" fontId="0" fillId="0" borderId="0" xfId="0" applyNumberFormat="1"/>
    <xf numFmtId="9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5" fontId="5" fillId="0" borderId="1" xfId="1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1" applyNumberFormat="1" applyFont="1" applyBorder="1" applyAlignment="1" applyProtection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3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1" xfId="1" applyNumberFormat="1" applyFont="1" applyBorder="1" applyAlignment="1" applyProtection="1">
      <alignment horizontal="center" vertical="center" wrapText="1"/>
    </xf>
    <xf numFmtId="165" fontId="5" fillId="0" borderId="4" xfId="1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right" vertical="center" wrapText="1"/>
    </xf>
    <xf numFmtId="165" fontId="5" fillId="0" borderId="0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zoomScaleNormal="100" workbookViewId="0">
      <selection activeCell="G67" sqref="A1:G67"/>
    </sheetView>
  </sheetViews>
  <sheetFormatPr defaultRowHeight="15" x14ac:dyDescent="0.25"/>
  <cols>
    <col min="1" max="1" width="25"/>
    <col min="2" max="2" width="7.85546875"/>
    <col min="3" max="3" width="4.140625" bestFit="1" customWidth="1"/>
    <col min="4" max="4" width="8.28515625"/>
    <col min="5" max="5" width="13.28515625" bestFit="1" customWidth="1"/>
    <col min="6" max="6" width="12.42578125" bestFit="1" customWidth="1"/>
    <col min="7" max="7" width="15.85546875" bestFit="1" customWidth="1"/>
    <col min="8" max="9" width="8.5703125"/>
    <col min="10" max="11" width="12.5703125"/>
    <col min="12" max="12" width="13.42578125"/>
    <col min="13" max="13" width="12.5703125"/>
    <col min="14" max="1025" width="8.5703125"/>
  </cols>
  <sheetData>
    <row r="1" spans="1:8" ht="15" customHeight="1" x14ac:dyDescent="0.25">
      <c r="A1" s="12" t="s">
        <v>0</v>
      </c>
      <c r="B1" s="12"/>
      <c r="C1" s="12"/>
      <c r="D1" s="12"/>
      <c r="E1" s="12"/>
      <c r="F1" s="12"/>
      <c r="G1" s="12"/>
    </row>
    <row r="2" spans="1:8" ht="17.25" customHeight="1" x14ac:dyDescent="0.25">
      <c r="A2" s="13" t="s">
        <v>1</v>
      </c>
      <c r="B2" s="13"/>
      <c r="C2" s="13" t="s">
        <v>2</v>
      </c>
      <c r="D2" s="13"/>
      <c r="E2" s="13" t="s">
        <v>3</v>
      </c>
      <c r="F2" s="13" t="s">
        <v>4</v>
      </c>
      <c r="G2" s="13" t="s">
        <v>5</v>
      </c>
    </row>
    <row r="3" spans="1:8" ht="15" customHeight="1" x14ac:dyDescent="0.25">
      <c r="A3" s="13"/>
      <c r="B3" s="13"/>
      <c r="C3" s="13"/>
      <c r="D3" s="13"/>
      <c r="E3" s="13"/>
      <c r="F3" s="13"/>
      <c r="G3" s="13"/>
    </row>
    <row r="4" spans="1:8" x14ac:dyDescent="0.25">
      <c r="A4" s="13"/>
      <c r="B4" s="13"/>
      <c r="C4" s="13"/>
      <c r="D4" s="13"/>
      <c r="E4" s="13"/>
      <c r="F4" s="13"/>
      <c r="G4" s="13"/>
    </row>
    <row r="5" spans="1:8" ht="15" customHeight="1" x14ac:dyDescent="0.25">
      <c r="A5" s="14" t="s">
        <v>6</v>
      </c>
      <c r="B5" s="14"/>
      <c r="C5" s="15">
        <v>125000</v>
      </c>
      <c r="D5" s="15"/>
      <c r="E5" s="16">
        <v>12</v>
      </c>
      <c r="F5" s="16">
        <v>20</v>
      </c>
      <c r="G5" s="17">
        <f>C5*E5*F5</f>
        <v>30000000</v>
      </c>
    </row>
    <row r="6" spans="1:8" ht="14.85" customHeight="1" x14ac:dyDescent="0.25">
      <c r="A6" s="14" t="s">
        <v>7</v>
      </c>
      <c r="B6" s="14"/>
      <c r="C6" s="15">
        <v>100000</v>
      </c>
      <c r="D6" s="15"/>
      <c r="E6" s="16">
        <v>12</v>
      </c>
      <c r="F6" s="16">
        <v>20</v>
      </c>
      <c r="G6" s="17">
        <f>C6*E6*F6</f>
        <v>24000000</v>
      </c>
    </row>
    <row r="7" spans="1:8" ht="15" customHeight="1" x14ac:dyDescent="0.25">
      <c r="A7" s="18" t="s">
        <v>8</v>
      </c>
      <c r="B7" s="18"/>
      <c r="C7" s="15">
        <v>50000</v>
      </c>
      <c r="D7" s="15"/>
      <c r="E7" s="16">
        <v>12</v>
      </c>
      <c r="F7" s="16">
        <v>20</v>
      </c>
      <c r="G7" s="17">
        <f>C7*E7*F7</f>
        <v>12000000</v>
      </c>
    </row>
    <row r="8" spans="1:8" ht="14.85" customHeight="1" x14ac:dyDescent="0.25">
      <c r="A8" s="18" t="s">
        <v>9</v>
      </c>
      <c r="B8" s="18"/>
      <c r="C8" s="15">
        <v>55000</v>
      </c>
      <c r="D8" s="15"/>
      <c r="E8" s="16">
        <v>12</v>
      </c>
      <c r="F8" s="16">
        <v>20</v>
      </c>
      <c r="G8" s="17">
        <f>C8*E8*F8</f>
        <v>13200000</v>
      </c>
    </row>
    <row r="9" spans="1:8" ht="18" customHeight="1" x14ac:dyDescent="0.25">
      <c r="A9" s="18" t="s">
        <v>10</v>
      </c>
      <c r="B9" s="18"/>
      <c r="C9" s="15">
        <v>40000</v>
      </c>
      <c r="D9" s="15"/>
      <c r="E9" s="16">
        <v>10</v>
      </c>
      <c r="F9" s="16">
        <v>20</v>
      </c>
      <c r="G9" s="17">
        <f>C9*E9*F9</f>
        <v>8000000</v>
      </c>
    </row>
    <row r="10" spans="1:8" ht="15" customHeight="1" x14ac:dyDescent="0.25">
      <c r="A10" s="19" t="s">
        <v>11</v>
      </c>
      <c r="B10" s="19"/>
      <c r="C10" s="19"/>
      <c r="D10" s="19"/>
      <c r="E10" s="19"/>
      <c r="F10" s="19"/>
      <c r="G10" s="20">
        <f>SUM(G5:G9)</f>
        <v>87200000</v>
      </c>
      <c r="H10" s="2">
        <f>G10/G67</f>
        <v>0.42309558466763708</v>
      </c>
    </row>
    <row r="11" spans="1:8" ht="15.75" x14ac:dyDescent="0.25">
      <c r="A11" s="21"/>
      <c r="B11" s="21"/>
      <c r="C11" s="21"/>
      <c r="D11" s="21"/>
      <c r="E11" s="21"/>
      <c r="F11" s="21"/>
      <c r="G11" s="21"/>
    </row>
    <row r="12" spans="1:8" ht="15" customHeight="1" x14ac:dyDescent="0.25">
      <c r="A12" s="22" t="s">
        <v>12</v>
      </c>
      <c r="B12" s="22"/>
      <c r="C12" s="22"/>
      <c r="D12" s="22"/>
      <c r="E12" s="22"/>
      <c r="F12" s="22"/>
      <c r="G12" s="22"/>
    </row>
    <row r="13" spans="1:8" ht="15" customHeight="1" x14ac:dyDescent="0.25">
      <c r="A13" s="13" t="s">
        <v>13</v>
      </c>
      <c r="B13" s="13"/>
      <c r="C13" s="13" t="s">
        <v>14</v>
      </c>
      <c r="D13" s="13"/>
      <c r="E13" s="13" t="s">
        <v>15</v>
      </c>
      <c r="F13" s="13" t="s">
        <v>16</v>
      </c>
      <c r="G13" s="13" t="s">
        <v>17</v>
      </c>
    </row>
    <row r="14" spans="1:8" x14ac:dyDescent="0.25">
      <c r="A14" s="13"/>
      <c r="B14" s="13"/>
      <c r="C14" s="13"/>
      <c r="D14" s="13"/>
      <c r="E14" s="13"/>
      <c r="F14" s="13"/>
      <c r="G14" s="13"/>
    </row>
    <row r="15" spans="1:8" x14ac:dyDescent="0.25">
      <c r="A15" s="13"/>
      <c r="B15" s="13"/>
      <c r="C15" s="13"/>
      <c r="D15" s="13"/>
      <c r="E15" s="13"/>
      <c r="F15" s="13"/>
      <c r="G15" s="13"/>
    </row>
    <row r="16" spans="1:8" x14ac:dyDescent="0.25">
      <c r="A16" s="13"/>
      <c r="B16" s="13"/>
      <c r="C16" s="13"/>
      <c r="D16" s="13"/>
      <c r="E16" s="13"/>
      <c r="F16" s="13"/>
      <c r="G16" s="13"/>
    </row>
    <row r="17" spans="1:8" ht="29.25" customHeight="1" x14ac:dyDescent="0.25">
      <c r="A17" s="14" t="s">
        <v>18</v>
      </c>
      <c r="B17" s="14"/>
      <c r="C17" s="23" t="s">
        <v>19</v>
      </c>
      <c r="D17" s="23"/>
      <c r="E17" s="24">
        <v>1</v>
      </c>
      <c r="F17" s="17">
        <v>2000000</v>
      </c>
      <c r="G17" s="25">
        <f>E17*F17</f>
        <v>2000000</v>
      </c>
    </row>
    <row r="18" spans="1:8" ht="14.85" customHeight="1" x14ac:dyDescent="0.25">
      <c r="A18" s="18" t="s">
        <v>20</v>
      </c>
      <c r="B18" s="18"/>
      <c r="C18" s="26">
        <v>12</v>
      </c>
      <c r="D18" s="27" t="s">
        <v>21</v>
      </c>
      <c r="E18" s="26">
        <v>4</v>
      </c>
      <c r="F18" s="17">
        <v>100000</v>
      </c>
      <c r="G18" s="25">
        <f>12*E18*F18</f>
        <v>4800000</v>
      </c>
    </row>
    <row r="19" spans="1:8" ht="14.85" customHeight="1" x14ac:dyDescent="0.25">
      <c r="A19" s="18" t="s">
        <v>22</v>
      </c>
      <c r="B19" s="18"/>
      <c r="C19" s="26">
        <v>12</v>
      </c>
      <c r="D19" s="27" t="s">
        <v>21</v>
      </c>
      <c r="E19" s="26">
        <v>12</v>
      </c>
      <c r="F19" s="17">
        <v>1000000</v>
      </c>
      <c r="G19" s="25">
        <f>C19*F19</f>
        <v>12000000</v>
      </c>
    </row>
    <row r="20" spans="1:8" ht="15" customHeight="1" x14ac:dyDescent="0.25">
      <c r="A20" s="18" t="s">
        <v>23</v>
      </c>
      <c r="B20" s="18"/>
      <c r="C20" s="26">
        <v>1</v>
      </c>
      <c r="D20" s="27" t="s">
        <v>24</v>
      </c>
      <c r="E20" s="26">
        <v>1</v>
      </c>
      <c r="F20" s="17">
        <v>1000000</v>
      </c>
      <c r="G20" s="25">
        <f>E20*F20</f>
        <v>1000000</v>
      </c>
    </row>
    <row r="21" spans="1:8" ht="55.15" customHeight="1" x14ac:dyDescent="0.25">
      <c r="A21" s="18" t="s">
        <v>25</v>
      </c>
      <c r="B21" s="18"/>
      <c r="C21" s="26">
        <v>3</v>
      </c>
      <c r="D21" s="28" t="s">
        <v>26</v>
      </c>
      <c r="E21" s="26">
        <v>4</v>
      </c>
      <c r="F21" s="17">
        <v>1000000</v>
      </c>
      <c r="G21" s="25">
        <f>E21*F21</f>
        <v>4000000</v>
      </c>
    </row>
    <row r="22" spans="1:8" ht="15" customHeight="1" x14ac:dyDescent="0.25">
      <c r="A22" s="18" t="s">
        <v>27</v>
      </c>
      <c r="B22" s="18"/>
      <c r="C22" s="26">
        <v>3</v>
      </c>
      <c r="D22" s="27" t="s">
        <v>28</v>
      </c>
      <c r="E22" s="26">
        <v>1</v>
      </c>
      <c r="F22" s="17">
        <v>500000</v>
      </c>
      <c r="G22" s="25">
        <f>C22*E22*F22</f>
        <v>1500000</v>
      </c>
    </row>
    <row r="23" spans="1:8" ht="14.85" customHeight="1" x14ac:dyDescent="0.25">
      <c r="A23" s="18" t="s">
        <v>29</v>
      </c>
      <c r="B23" s="18"/>
      <c r="C23" s="16">
        <v>1</v>
      </c>
      <c r="D23" s="29" t="s">
        <v>30</v>
      </c>
      <c r="E23" s="16">
        <v>1</v>
      </c>
      <c r="F23" s="17">
        <v>250000</v>
      </c>
      <c r="G23" s="25">
        <f>C23*E23*F23</f>
        <v>250000</v>
      </c>
    </row>
    <row r="24" spans="1:8" ht="14.85" customHeight="1" x14ac:dyDescent="0.25">
      <c r="A24" s="18" t="s">
        <v>31</v>
      </c>
      <c r="B24" s="18"/>
      <c r="C24" s="16">
        <v>12</v>
      </c>
      <c r="D24" s="30" t="s">
        <v>21</v>
      </c>
      <c r="E24" s="16">
        <v>1</v>
      </c>
      <c r="F24" s="17">
        <v>300000</v>
      </c>
      <c r="G24" s="31">
        <f>C24*E24*F24</f>
        <v>3600000</v>
      </c>
    </row>
    <row r="25" spans="1:8" ht="15" customHeight="1" x14ac:dyDescent="0.25">
      <c r="A25" s="19" t="s">
        <v>11</v>
      </c>
      <c r="B25" s="19"/>
      <c r="C25" s="19"/>
      <c r="D25" s="19"/>
      <c r="E25" s="19"/>
      <c r="F25" s="19"/>
      <c r="G25" s="20">
        <f>SUM(G17:G24)</f>
        <v>29150000</v>
      </c>
      <c r="H25" s="2">
        <f>G25/G67</f>
        <v>0.14143619602134885</v>
      </c>
    </row>
    <row r="26" spans="1:8" ht="15.75" x14ac:dyDescent="0.25">
      <c r="A26" s="21"/>
      <c r="B26" s="21"/>
      <c r="C26" s="21"/>
      <c r="D26" s="21"/>
      <c r="E26" s="21"/>
      <c r="F26" s="21"/>
      <c r="G26" s="21"/>
    </row>
    <row r="27" spans="1:8" ht="15" customHeight="1" x14ac:dyDescent="0.25">
      <c r="A27" s="22" t="s">
        <v>32</v>
      </c>
      <c r="B27" s="22"/>
      <c r="C27" s="22"/>
      <c r="D27" s="22"/>
      <c r="E27" s="22"/>
      <c r="F27" s="22"/>
      <c r="G27" s="22"/>
    </row>
    <row r="28" spans="1:8" ht="15.75" customHeight="1" x14ac:dyDescent="0.25">
      <c r="A28" s="13" t="s">
        <v>13</v>
      </c>
      <c r="B28" s="13"/>
      <c r="C28" s="13" t="s">
        <v>33</v>
      </c>
      <c r="D28" s="13"/>
      <c r="E28" s="13" t="s">
        <v>15</v>
      </c>
      <c r="F28" s="13" t="s">
        <v>16</v>
      </c>
      <c r="G28" s="13" t="s">
        <v>34</v>
      </c>
    </row>
    <row r="29" spans="1:8" ht="15" customHeight="1" x14ac:dyDescent="0.25">
      <c r="A29" s="13"/>
      <c r="B29" s="13"/>
      <c r="C29" s="13"/>
      <c r="D29" s="13"/>
      <c r="E29" s="13"/>
      <c r="F29" s="13"/>
      <c r="G29" s="13"/>
    </row>
    <row r="30" spans="1:8" x14ac:dyDescent="0.25">
      <c r="A30" s="13"/>
      <c r="B30" s="13"/>
      <c r="C30" s="13"/>
      <c r="D30" s="13"/>
      <c r="E30" s="13"/>
      <c r="F30" s="13"/>
      <c r="G30" s="13"/>
    </row>
    <row r="31" spans="1:8" ht="36" customHeight="1" x14ac:dyDescent="0.25">
      <c r="A31" s="18" t="s">
        <v>35</v>
      </c>
      <c r="B31" s="18"/>
      <c r="C31" s="32" t="s">
        <v>36</v>
      </c>
      <c r="D31" s="32"/>
      <c r="E31" s="33">
        <v>1</v>
      </c>
      <c r="F31" s="34">
        <v>10000000</v>
      </c>
      <c r="G31" s="35">
        <f>E31*F31</f>
        <v>10000000</v>
      </c>
    </row>
    <row r="32" spans="1:8" ht="21" customHeight="1" x14ac:dyDescent="0.25">
      <c r="A32" s="18" t="s">
        <v>37</v>
      </c>
      <c r="B32" s="18"/>
      <c r="C32" s="32" t="s">
        <v>38</v>
      </c>
      <c r="D32" s="32"/>
      <c r="E32" s="16">
        <v>5</v>
      </c>
      <c r="F32" s="17">
        <v>500000</v>
      </c>
      <c r="G32" s="25">
        <f>E32*F32</f>
        <v>2500000</v>
      </c>
    </row>
    <row r="33" spans="1:8" ht="16.5" customHeight="1" x14ac:dyDescent="0.25">
      <c r="A33" s="18" t="s">
        <v>39</v>
      </c>
      <c r="B33" s="18"/>
      <c r="C33" s="32" t="s">
        <v>38</v>
      </c>
      <c r="D33" s="32"/>
      <c r="E33" s="16">
        <v>4</v>
      </c>
      <c r="F33" s="17">
        <v>1000000</v>
      </c>
      <c r="G33" s="25">
        <f>E33*F33</f>
        <v>4000000</v>
      </c>
    </row>
    <row r="34" spans="1:8" ht="16.5" customHeight="1" x14ac:dyDescent="0.25">
      <c r="A34" s="18" t="s">
        <v>40</v>
      </c>
      <c r="B34" s="18"/>
      <c r="C34" s="32" t="s">
        <v>41</v>
      </c>
      <c r="D34" s="32"/>
      <c r="E34" s="16">
        <v>4</v>
      </c>
      <c r="F34" s="17">
        <v>500000</v>
      </c>
      <c r="G34" s="25">
        <f>E34*F34</f>
        <v>2000000</v>
      </c>
    </row>
    <row r="35" spans="1:8" ht="15" customHeight="1" x14ac:dyDescent="0.25">
      <c r="A35" s="18" t="s">
        <v>42</v>
      </c>
      <c r="B35" s="18"/>
      <c r="C35" s="32" t="s">
        <v>43</v>
      </c>
      <c r="D35" s="32"/>
      <c r="E35" s="16">
        <v>1</v>
      </c>
      <c r="F35" s="17">
        <v>6000000</v>
      </c>
      <c r="G35" s="25">
        <f>E35*F35</f>
        <v>6000000</v>
      </c>
    </row>
    <row r="36" spans="1:8" ht="22.5" customHeight="1" x14ac:dyDescent="0.25">
      <c r="A36" s="19" t="s">
        <v>11</v>
      </c>
      <c r="B36" s="19"/>
      <c r="C36" s="19"/>
      <c r="D36" s="19"/>
      <c r="E36" s="19"/>
      <c r="F36" s="19"/>
      <c r="G36" s="20">
        <f>SUM(G31:G35)</f>
        <v>24500000</v>
      </c>
    </row>
    <row r="37" spans="1:8" ht="15.75" x14ac:dyDescent="0.25">
      <c r="A37" s="36"/>
      <c r="B37" s="36"/>
      <c r="C37" s="36"/>
      <c r="D37" s="36"/>
      <c r="E37" s="36"/>
      <c r="F37" s="36"/>
      <c r="G37" s="37"/>
      <c r="H37" s="2">
        <f>G36/G67</f>
        <v>0.11887433284813198</v>
      </c>
    </row>
    <row r="38" spans="1:8" ht="15" customHeight="1" x14ac:dyDescent="0.25">
      <c r="A38" s="22" t="s">
        <v>44</v>
      </c>
      <c r="B38" s="22"/>
      <c r="C38" s="22"/>
      <c r="D38" s="22"/>
      <c r="E38" s="22"/>
      <c r="F38" s="22"/>
      <c r="G38" s="22"/>
      <c r="H38" s="2"/>
    </row>
    <row r="39" spans="1:8" ht="15" customHeight="1" x14ac:dyDescent="0.25">
      <c r="A39" s="13" t="s">
        <v>13</v>
      </c>
      <c r="B39" s="13"/>
      <c r="C39" s="13" t="s">
        <v>45</v>
      </c>
      <c r="D39" s="13"/>
      <c r="E39" s="13" t="s">
        <v>15</v>
      </c>
      <c r="F39" s="13" t="s">
        <v>16</v>
      </c>
      <c r="G39" s="13" t="s">
        <v>34</v>
      </c>
    </row>
    <row r="40" spans="1:8" ht="15.75" customHeight="1" x14ac:dyDescent="0.25">
      <c r="A40" s="13"/>
      <c r="B40" s="13"/>
      <c r="C40" s="13"/>
      <c r="D40" s="13"/>
      <c r="E40" s="13"/>
      <c r="F40" s="13"/>
      <c r="G40" s="13"/>
    </row>
    <row r="41" spans="1:8" ht="15" customHeight="1" x14ac:dyDescent="0.25">
      <c r="A41" s="13"/>
      <c r="B41" s="13"/>
      <c r="C41" s="13"/>
      <c r="D41" s="13"/>
      <c r="E41" s="13"/>
      <c r="F41" s="13"/>
      <c r="G41" s="13"/>
    </row>
    <row r="42" spans="1:8" ht="14.85" customHeight="1" x14ac:dyDescent="0.25">
      <c r="A42" s="18" t="s">
        <v>46</v>
      </c>
      <c r="B42" s="18"/>
      <c r="C42" s="32" t="s">
        <v>38</v>
      </c>
      <c r="D42" s="32"/>
      <c r="E42" s="16">
        <v>5</v>
      </c>
      <c r="F42" s="17">
        <v>500000</v>
      </c>
      <c r="G42" s="25">
        <f>E42*F42</f>
        <v>2500000</v>
      </c>
    </row>
    <row r="43" spans="1:8" ht="21" customHeight="1" x14ac:dyDescent="0.25">
      <c r="A43" s="18" t="s">
        <v>47</v>
      </c>
      <c r="B43" s="18"/>
      <c r="C43" s="16">
        <v>1</v>
      </c>
      <c r="D43" s="16" t="s">
        <v>48</v>
      </c>
      <c r="E43" s="16">
        <v>1</v>
      </c>
      <c r="F43" s="17">
        <v>7500000</v>
      </c>
      <c r="G43" s="25">
        <f>C43*F43</f>
        <v>7500000</v>
      </c>
    </row>
    <row r="44" spans="1:8" ht="16.5" customHeight="1" x14ac:dyDescent="0.25">
      <c r="A44" s="18" t="s">
        <v>49</v>
      </c>
      <c r="B44" s="18"/>
      <c r="C44" s="32" t="s">
        <v>41</v>
      </c>
      <c r="D44" s="32"/>
      <c r="E44" s="16">
        <v>1</v>
      </c>
      <c r="F44" s="17">
        <v>5000000</v>
      </c>
      <c r="G44" s="25">
        <f>E44*F44</f>
        <v>5000000</v>
      </c>
    </row>
    <row r="45" spans="1:8" ht="28.35" customHeight="1" x14ac:dyDescent="0.25">
      <c r="A45" s="18" t="s">
        <v>50</v>
      </c>
      <c r="B45" s="18"/>
      <c r="C45" s="32"/>
      <c r="D45" s="32"/>
      <c r="E45" s="16">
        <v>1</v>
      </c>
      <c r="F45" s="17">
        <v>15000000</v>
      </c>
      <c r="G45" s="25">
        <f>E45*F45</f>
        <v>15000000</v>
      </c>
    </row>
    <row r="46" spans="1:8" ht="14.85" customHeight="1" x14ac:dyDescent="0.25">
      <c r="A46" s="18" t="s">
        <v>51</v>
      </c>
      <c r="B46" s="18"/>
      <c r="C46" s="32" t="s">
        <v>52</v>
      </c>
      <c r="D46" s="32"/>
      <c r="E46" s="16">
        <v>3</v>
      </c>
      <c r="F46" s="17">
        <v>1000000</v>
      </c>
      <c r="G46" s="25">
        <f>E46*F46</f>
        <v>3000000</v>
      </c>
    </row>
    <row r="47" spans="1:8" ht="17.25" customHeight="1" x14ac:dyDescent="0.25">
      <c r="A47" s="19" t="s">
        <v>11</v>
      </c>
      <c r="B47" s="19"/>
      <c r="C47" s="19"/>
      <c r="D47" s="19"/>
      <c r="E47" s="19"/>
      <c r="F47" s="19"/>
      <c r="G47" s="20">
        <f>SUM(G42:G46)</f>
        <v>33000000</v>
      </c>
    </row>
    <row r="48" spans="1:8" ht="15.75" x14ac:dyDescent="0.25">
      <c r="A48" s="36"/>
      <c r="B48" s="36"/>
      <c r="C48" s="36"/>
      <c r="D48" s="36"/>
      <c r="E48" s="36"/>
      <c r="F48" s="36"/>
      <c r="G48" s="37"/>
      <c r="H48" s="2">
        <f>G47/G67</f>
        <v>0.16011644832605532</v>
      </c>
    </row>
    <row r="49" spans="1:13" ht="15" customHeight="1" x14ac:dyDescent="0.25">
      <c r="A49" s="22" t="s">
        <v>53</v>
      </c>
      <c r="B49" s="22"/>
      <c r="C49" s="22"/>
      <c r="D49" s="22"/>
      <c r="E49" s="22"/>
      <c r="F49" s="22"/>
      <c r="G49" s="22"/>
      <c r="H49" s="2"/>
    </row>
    <row r="50" spans="1:13" ht="15" customHeight="1" x14ac:dyDescent="0.25">
      <c r="A50" s="13" t="s">
        <v>13</v>
      </c>
      <c r="B50" s="13"/>
      <c r="C50" s="13" t="s">
        <v>33</v>
      </c>
      <c r="D50" s="13"/>
      <c r="E50" s="13" t="s">
        <v>15</v>
      </c>
      <c r="F50" s="13" t="s">
        <v>16</v>
      </c>
      <c r="G50" s="13" t="s">
        <v>54</v>
      </c>
    </row>
    <row r="51" spans="1:13" ht="30" customHeight="1" x14ac:dyDescent="0.25">
      <c r="A51" s="13"/>
      <c r="B51" s="13"/>
      <c r="C51" s="13"/>
      <c r="D51" s="13"/>
      <c r="E51" s="13"/>
      <c r="F51" s="13"/>
      <c r="G51" s="13"/>
    </row>
    <row r="52" spans="1:13" ht="12" customHeight="1" x14ac:dyDescent="0.25">
      <c r="A52" s="13"/>
      <c r="B52" s="13"/>
      <c r="C52" s="13"/>
      <c r="D52" s="13"/>
      <c r="E52" s="13"/>
      <c r="F52" s="13"/>
      <c r="G52" s="13"/>
    </row>
    <row r="53" spans="1:13" ht="28.35" customHeight="1" x14ac:dyDescent="0.25">
      <c r="A53" s="18" t="s">
        <v>55</v>
      </c>
      <c r="B53" s="18"/>
      <c r="C53" s="26">
        <v>1</v>
      </c>
      <c r="D53" s="28" t="s">
        <v>48</v>
      </c>
      <c r="E53" s="26">
        <v>1</v>
      </c>
      <c r="F53" s="17">
        <v>10000000</v>
      </c>
      <c r="G53" s="25">
        <f>E53*F53</f>
        <v>10000000</v>
      </c>
    </row>
    <row r="54" spans="1:13" ht="28.35" customHeight="1" x14ac:dyDescent="0.25">
      <c r="A54" s="18" t="s">
        <v>56</v>
      </c>
      <c r="B54" s="18"/>
      <c r="C54" s="16">
        <v>1</v>
      </c>
      <c r="D54" s="38" t="s">
        <v>48</v>
      </c>
      <c r="E54" s="16">
        <v>1</v>
      </c>
      <c r="F54" s="17">
        <v>12000000</v>
      </c>
      <c r="G54" s="25">
        <f>E54*F54</f>
        <v>12000000</v>
      </c>
    </row>
    <row r="55" spans="1:13" ht="19.5" customHeight="1" x14ac:dyDescent="0.25">
      <c r="A55" s="19" t="s">
        <v>11</v>
      </c>
      <c r="B55" s="19"/>
      <c r="C55" s="19"/>
      <c r="D55" s="19"/>
      <c r="E55" s="19"/>
      <c r="F55" s="19"/>
      <c r="G55" s="20">
        <f>SUM(G53:G54)</f>
        <v>22000000</v>
      </c>
      <c r="H55" s="2">
        <f>G55/G67</f>
        <v>0.10674429888403687</v>
      </c>
    </row>
    <row r="56" spans="1:13" ht="15.75" x14ac:dyDescent="0.25">
      <c r="A56" s="21"/>
      <c r="B56" s="21"/>
      <c r="C56" s="21"/>
      <c r="D56" s="21"/>
      <c r="E56" s="21"/>
      <c r="F56" s="21"/>
      <c r="G56" s="21"/>
    </row>
    <row r="57" spans="1:13" ht="15" customHeight="1" x14ac:dyDescent="0.25">
      <c r="A57" s="22" t="s">
        <v>57</v>
      </c>
      <c r="B57" s="22"/>
      <c r="C57" s="22"/>
      <c r="D57" s="22"/>
      <c r="E57" s="22"/>
      <c r="F57" s="22"/>
      <c r="G57" s="22"/>
      <c r="H57" s="2"/>
    </row>
    <row r="58" spans="1:13" ht="15" customHeight="1" x14ac:dyDescent="0.25">
      <c r="A58" s="13" t="s">
        <v>13</v>
      </c>
      <c r="B58" s="13"/>
      <c r="C58" s="13" t="s">
        <v>58</v>
      </c>
      <c r="D58" s="13"/>
      <c r="E58" s="13" t="s">
        <v>15</v>
      </c>
      <c r="F58" s="13" t="s">
        <v>16</v>
      </c>
      <c r="G58" s="13" t="s">
        <v>34</v>
      </c>
      <c r="J58" s="3"/>
      <c r="K58" s="3"/>
      <c r="L58" s="3"/>
      <c r="M58" s="4"/>
    </row>
    <row r="59" spans="1:13" ht="15" customHeight="1" x14ac:dyDescent="0.25">
      <c r="A59" s="13"/>
      <c r="B59" s="13"/>
      <c r="C59" s="13"/>
      <c r="D59" s="13"/>
      <c r="E59" s="13"/>
      <c r="F59" s="13"/>
      <c r="G59" s="13"/>
    </row>
    <row r="60" spans="1:13" x14ac:dyDescent="0.25">
      <c r="A60" s="13"/>
      <c r="B60" s="13"/>
      <c r="C60" s="13"/>
      <c r="D60" s="13"/>
      <c r="E60" s="13"/>
      <c r="F60" s="13"/>
      <c r="G60" s="13"/>
      <c r="H60" s="5"/>
      <c r="J60" s="4"/>
      <c r="K60" s="4"/>
      <c r="L60" s="4"/>
      <c r="M60" s="4"/>
    </row>
    <row r="61" spans="1:13" x14ac:dyDescent="0.25">
      <c r="A61" s="13"/>
      <c r="B61" s="13"/>
      <c r="C61" s="13"/>
      <c r="D61" s="13"/>
      <c r="E61" s="13"/>
      <c r="F61" s="13"/>
      <c r="G61" s="13"/>
    </row>
    <row r="62" spans="1:13" ht="15" customHeight="1" x14ac:dyDescent="0.25">
      <c r="A62" s="14" t="s">
        <v>59</v>
      </c>
      <c r="B62" s="14"/>
      <c r="C62" s="26">
        <v>3</v>
      </c>
      <c r="D62" s="27" t="s">
        <v>60</v>
      </c>
      <c r="E62" s="16">
        <v>5</v>
      </c>
      <c r="F62" s="17">
        <v>100000</v>
      </c>
      <c r="G62" s="25">
        <f>C62*E62*F62</f>
        <v>1500000</v>
      </c>
    </row>
    <row r="63" spans="1:13" ht="14.85" customHeight="1" x14ac:dyDescent="0.25">
      <c r="A63" s="18" t="s">
        <v>61</v>
      </c>
      <c r="B63" s="18"/>
      <c r="C63" s="26">
        <v>5</v>
      </c>
      <c r="D63" s="27" t="s">
        <v>60</v>
      </c>
      <c r="E63" s="16">
        <v>5</v>
      </c>
      <c r="F63" s="17">
        <v>150000</v>
      </c>
      <c r="G63" s="25">
        <f>C63*E63*F63</f>
        <v>3750000</v>
      </c>
    </row>
    <row r="64" spans="1:13" ht="15" customHeight="1" x14ac:dyDescent="0.25">
      <c r="A64" s="18" t="s">
        <v>62</v>
      </c>
      <c r="B64" s="18"/>
      <c r="C64" s="26">
        <v>3</v>
      </c>
      <c r="D64" s="39" t="s">
        <v>26</v>
      </c>
      <c r="E64" s="16">
        <v>5</v>
      </c>
      <c r="F64" s="17">
        <v>500000</v>
      </c>
      <c r="G64" s="25">
        <f>E64*F64</f>
        <v>2500000</v>
      </c>
    </row>
    <row r="65" spans="1:8" ht="30.75" customHeight="1" x14ac:dyDescent="0.25">
      <c r="A65" s="18" t="s">
        <v>63</v>
      </c>
      <c r="B65" s="18"/>
      <c r="C65" s="32" t="s">
        <v>64</v>
      </c>
      <c r="D65" s="32"/>
      <c r="E65" s="16">
        <v>1</v>
      </c>
      <c r="F65" s="17">
        <v>2500000</v>
      </c>
      <c r="G65" s="25">
        <f>E65*F65</f>
        <v>2500000</v>
      </c>
    </row>
    <row r="66" spans="1:8" ht="15" customHeight="1" x14ac:dyDescent="0.25">
      <c r="A66" s="19" t="s">
        <v>65</v>
      </c>
      <c r="B66" s="19"/>
      <c r="C66" s="19"/>
      <c r="D66" s="19"/>
      <c r="E66" s="19"/>
      <c r="F66" s="19"/>
      <c r="G66" s="20">
        <f>SUM(G62:G65)</f>
        <v>10250000</v>
      </c>
      <c r="H66" s="2">
        <f>G66/G67</f>
        <v>4.973313925278991E-2</v>
      </c>
    </row>
    <row r="67" spans="1:8" ht="15" customHeight="1" x14ac:dyDescent="0.25">
      <c r="A67" s="13" t="s">
        <v>66</v>
      </c>
      <c r="B67" s="13"/>
      <c r="C67" s="13"/>
      <c r="D67" s="13"/>
      <c r="E67" s="13"/>
      <c r="F67" s="13"/>
      <c r="G67" s="20">
        <f>SUM(G66,G55,G47,G36,G25,G10)</f>
        <v>206100000</v>
      </c>
      <c r="H67" s="2">
        <f>SUM(H1:H66)</f>
        <v>1</v>
      </c>
    </row>
    <row r="68" spans="1:8" x14ac:dyDescent="0.25">
      <c r="A68" s="11"/>
      <c r="B68" s="11"/>
      <c r="C68" s="11"/>
      <c r="D68" s="11"/>
      <c r="E68" s="11"/>
      <c r="F68" s="11"/>
      <c r="G68" s="11"/>
    </row>
  </sheetData>
  <mergeCells count="92">
    <mergeCell ref="A66:F66"/>
    <mergeCell ref="A67:F67"/>
    <mergeCell ref="A68:G68"/>
    <mergeCell ref="A62:B62"/>
    <mergeCell ref="A63:B63"/>
    <mergeCell ref="A64:B64"/>
    <mergeCell ref="A65:B65"/>
    <mergeCell ref="C65:D65"/>
    <mergeCell ref="A58:B61"/>
    <mergeCell ref="C58:D61"/>
    <mergeCell ref="E58:E61"/>
    <mergeCell ref="F58:F61"/>
    <mergeCell ref="G58:G61"/>
    <mergeCell ref="A53:B53"/>
    <mergeCell ref="A54:B54"/>
    <mergeCell ref="A55:F55"/>
    <mergeCell ref="A56:G56"/>
    <mergeCell ref="A57:G57"/>
    <mergeCell ref="A49:G49"/>
    <mergeCell ref="A50:B52"/>
    <mergeCell ref="C50:D52"/>
    <mergeCell ref="E50:E52"/>
    <mergeCell ref="F50:F52"/>
    <mergeCell ref="G50:G52"/>
    <mergeCell ref="A45:B45"/>
    <mergeCell ref="C45:D45"/>
    <mergeCell ref="A46:B46"/>
    <mergeCell ref="C46:D46"/>
    <mergeCell ref="A47:F47"/>
    <mergeCell ref="A42:B42"/>
    <mergeCell ref="C42:D42"/>
    <mergeCell ref="A43:B43"/>
    <mergeCell ref="A44:B44"/>
    <mergeCell ref="C44:D44"/>
    <mergeCell ref="A38:G38"/>
    <mergeCell ref="A39:B41"/>
    <mergeCell ref="C39:D41"/>
    <mergeCell ref="E39:E41"/>
    <mergeCell ref="F39:F41"/>
    <mergeCell ref="G39:G41"/>
    <mergeCell ref="A34:B34"/>
    <mergeCell ref="C34:D34"/>
    <mergeCell ref="A35:B35"/>
    <mergeCell ref="C35:D35"/>
    <mergeCell ref="A36:F36"/>
    <mergeCell ref="A31:B31"/>
    <mergeCell ref="C31:D31"/>
    <mergeCell ref="A32:B32"/>
    <mergeCell ref="C32:D32"/>
    <mergeCell ref="A33:B33"/>
    <mergeCell ref="C33:D33"/>
    <mergeCell ref="A26:G26"/>
    <mergeCell ref="A27:G27"/>
    <mergeCell ref="A28:B30"/>
    <mergeCell ref="C28:D30"/>
    <mergeCell ref="E28:E30"/>
    <mergeCell ref="F28:F30"/>
    <mergeCell ref="G28:G30"/>
    <mergeCell ref="A21:B21"/>
    <mergeCell ref="A22:B22"/>
    <mergeCell ref="A23:B23"/>
    <mergeCell ref="A24:B24"/>
    <mergeCell ref="A25:F25"/>
    <mergeCell ref="A17:B17"/>
    <mergeCell ref="C17:D17"/>
    <mergeCell ref="A18:B18"/>
    <mergeCell ref="A19:B19"/>
    <mergeCell ref="A20:B20"/>
    <mergeCell ref="A11:G11"/>
    <mergeCell ref="A12:G12"/>
    <mergeCell ref="A13:B16"/>
    <mergeCell ref="C13:D16"/>
    <mergeCell ref="E13:E16"/>
    <mergeCell ref="F13:F16"/>
    <mergeCell ref="G13:G16"/>
    <mergeCell ref="A8:B8"/>
    <mergeCell ref="C8:D8"/>
    <mergeCell ref="A9:B9"/>
    <mergeCell ref="C9:D9"/>
    <mergeCell ref="A10:F10"/>
    <mergeCell ref="A5:B5"/>
    <mergeCell ref="C5:D5"/>
    <mergeCell ref="A6:B6"/>
    <mergeCell ref="C6:D6"/>
    <mergeCell ref="A7:B7"/>
    <mergeCell ref="C7:D7"/>
    <mergeCell ref="A1:G1"/>
    <mergeCell ref="A2:B4"/>
    <mergeCell ref="C2:D4"/>
    <mergeCell ref="E2:E4"/>
    <mergeCell ref="F2:F4"/>
    <mergeCell ref="G2:G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zoomScaleNormal="100" workbookViewId="0">
      <selection activeCell="F9" sqref="F9"/>
    </sheetView>
  </sheetViews>
  <sheetFormatPr defaultRowHeight="15" x14ac:dyDescent="0.25"/>
  <cols>
    <col min="1" max="1" width="5.42578125"/>
    <col min="2" max="2" width="27.85546875"/>
    <col min="3" max="3" width="16.85546875"/>
    <col min="4" max="1025" width="8.5703125"/>
  </cols>
  <sheetData>
    <row r="2" spans="1:3" ht="32.25" customHeight="1" x14ac:dyDescent="0.25">
      <c r="A2" s="6" t="s">
        <v>67</v>
      </c>
      <c r="B2" s="6" t="s">
        <v>68</v>
      </c>
      <c r="C2" s="6" t="s">
        <v>69</v>
      </c>
    </row>
    <row r="3" spans="1:3" ht="21.75" customHeight="1" x14ac:dyDescent="0.25">
      <c r="A3" s="7">
        <v>1</v>
      </c>
      <c r="B3" s="8" t="s">
        <v>70</v>
      </c>
      <c r="C3" s="9">
        <f>rincian!G10</f>
        <v>87200000</v>
      </c>
    </row>
    <row r="4" spans="1:3" ht="21.75" customHeight="1" x14ac:dyDescent="0.25">
      <c r="A4" s="7">
        <v>2</v>
      </c>
      <c r="B4" s="8" t="s">
        <v>71</v>
      </c>
      <c r="C4" s="9">
        <f>rincian!G25</f>
        <v>29150000</v>
      </c>
    </row>
    <row r="5" spans="1:3" ht="21.75" customHeight="1" x14ac:dyDescent="0.25">
      <c r="A5" s="7">
        <v>3</v>
      </c>
      <c r="B5" s="8" t="s">
        <v>72</v>
      </c>
      <c r="C5" s="9">
        <f>rincian!G36</f>
        <v>24500000</v>
      </c>
    </row>
    <row r="6" spans="1:3" ht="21.75" customHeight="1" x14ac:dyDescent="0.25">
      <c r="A6" s="7">
        <v>4</v>
      </c>
      <c r="B6" s="8" t="s">
        <v>73</v>
      </c>
      <c r="C6" s="9">
        <f>rincian!G47</f>
        <v>33000000</v>
      </c>
    </row>
    <row r="7" spans="1:3" ht="21.75" customHeight="1" x14ac:dyDescent="0.25">
      <c r="A7" s="7">
        <v>5</v>
      </c>
      <c r="B7" s="8" t="s">
        <v>74</v>
      </c>
      <c r="C7" s="9">
        <f>rincian!G55</f>
        <v>22000000</v>
      </c>
    </row>
    <row r="8" spans="1:3" ht="21.75" customHeight="1" x14ac:dyDescent="0.25">
      <c r="A8" s="7">
        <v>6</v>
      </c>
      <c r="B8" s="8" t="s">
        <v>75</v>
      </c>
      <c r="C8" s="9">
        <f>rincian!G66</f>
        <v>10250000</v>
      </c>
    </row>
    <row r="9" spans="1:3" ht="15.75" customHeight="1" x14ac:dyDescent="0.25">
      <c r="A9" s="1" t="s">
        <v>76</v>
      </c>
      <c r="B9" s="1"/>
      <c r="C9" s="10">
        <f>SUM(C3:C8)</f>
        <v>206100000</v>
      </c>
    </row>
  </sheetData>
  <mergeCells count="1">
    <mergeCell ref="A9:B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rincian</vt:lpstr>
      <vt:lpstr>rekap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Mia</cp:lastModifiedBy>
  <cp:revision>2</cp:revision>
  <dcterms:created xsi:type="dcterms:W3CDTF">2018-01-05T05:06:34Z</dcterms:created>
  <dcterms:modified xsi:type="dcterms:W3CDTF">2018-01-05T12:17:08Z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