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Vijeth\Desktop\"/>
    </mc:Choice>
  </mc:AlternateContent>
  <xr:revisionPtr revIDLastSave="0" documentId="8_{FAEC69BA-BBDD-42E8-A87A-FCCC9DDF1C47}" xr6:coauthVersionLast="28" xr6:coauthVersionMax="28" xr10:uidLastSave="{00000000-0000-0000-0000-000000000000}"/>
  <bookViews>
    <workbookView xWindow="0" yWindow="0" windowWidth="23040" windowHeight="10308" activeTab="3" xr2:uid="{00000000-000D-0000-FFFF-FFFF00000000}"/>
  </bookViews>
  <sheets>
    <sheet name="Original" sheetId="7" r:id="rId1"/>
    <sheet name="Regression Curve" sheetId="9" r:id="rId2"/>
    <sheet name="Percent Purchased vs Price" sheetId="10" r:id="rId3"/>
    <sheet name="Q2 a,b,c" sheetId="6" r:id="rId4"/>
  </sheets>
  <definedNames>
    <definedName name="Predicted">#REF!</definedName>
    <definedName name="Price">#REF!</definedName>
    <definedName name="Purchased">#REF!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'Q2 a,b,c'!$J$15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" i="7"/>
  <c r="F2" i="7"/>
  <c r="C2" i="7" l="1"/>
  <c r="D2" i="7"/>
  <c r="C6" i="6"/>
  <c r="D6" i="6" s="1"/>
  <c r="D4" i="6"/>
  <c r="G4" i="6" s="1"/>
  <c r="C4" i="6"/>
  <c r="E2" i="7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C2" i="6"/>
  <c r="D2" i="6" s="1"/>
  <c r="E6" i="6" l="1"/>
  <c r="H6" i="6"/>
  <c r="E4" i="6"/>
  <c r="F7" i="7"/>
  <c r="E7" i="7"/>
  <c r="F8" i="7"/>
  <c r="E8" i="7"/>
  <c r="F9" i="7"/>
  <c r="E9" i="7"/>
  <c r="E10" i="7"/>
  <c r="F10" i="7"/>
  <c r="F3" i="7"/>
  <c r="E3" i="7"/>
  <c r="F11" i="7"/>
  <c r="E11" i="7"/>
  <c r="E12" i="7"/>
  <c r="F12" i="7"/>
  <c r="F5" i="7"/>
  <c r="E5" i="7"/>
  <c r="F13" i="7"/>
  <c r="E13" i="7"/>
  <c r="F21" i="7"/>
  <c r="E21" i="7"/>
  <c r="F15" i="7"/>
  <c r="E15" i="7"/>
  <c r="F16" i="7"/>
  <c r="E16" i="7"/>
  <c r="F17" i="7"/>
  <c r="E17" i="7"/>
  <c r="E18" i="7"/>
  <c r="F18" i="7"/>
  <c r="F19" i="7"/>
  <c r="E19" i="7"/>
  <c r="E4" i="7"/>
  <c r="F4" i="7"/>
  <c r="F20" i="7"/>
  <c r="E20" i="7"/>
  <c r="F6" i="7"/>
  <c r="E6" i="7"/>
  <c r="F14" i="7"/>
  <c r="E14" i="7"/>
  <c r="F22" i="7"/>
  <c r="E22" i="7"/>
  <c r="E2" i="6"/>
  <c r="F2" i="6"/>
</calcChain>
</file>

<file path=xl/sharedStrings.xml><?xml version="1.0" encoding="utf-8"?>
<sst xmlns="http://schemas.openxmlformats.org/spreadsheetml/2006/main" count="16" uniqueCount="10">
  <si>
    <t>Price</t>
  </si>
  <si>
    <t>% Purchased</t>
  </si>
  <si>
    <t>Predicted %</t>
  </si>
  <si>
    <t>Predicted Sales</t>
  </si>
  <si>
    <t>Revenue</t>
  </si>
  <si>
    <t>Profit</t>
  </si>
  <si>
    <t>Profit @4.25</t>
  </si>
  <si>
    <t>Profit@ 4.00</t>
  </si>
  <si>
    <t>Profit@4.25</t>
  </si>
  <si>
    <t>Profit@4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</si>
</sst>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44" fontId="0" fillId="0" borderId="0" xfId="2" applyFont="1"/>
    <xf numFmtId="164" fontId="0" fillId="0" borderId="0" xfId="1" applyNumberFormat="1" applyFont="1"/>
    <xf numFmtId="3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1" applyNumberFormat="1" applyFont="1"/>
    <xf numFmtId="41" fontId="0" fillId="0" borderId="0" xfId="0" applyNumberFormat="1"/>
    <xf numFmtId="0" fontId="3" fillId="0" borderId="0" xfId="5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2" applyNumberFormat="1" applyFont="1"/>
    <xf numFmtId="9" fontId="0" fillId="0" borderId="0" xfId="0" applyNumberFormat="1"/>
    <xf numFmtId="10" fontId="0" fillId="0" borderId="0" xfId="0" applyNumberFormat="1" applyAlignment="1">
      <alignment horizontal="center" vertical="center"/>
    </xf>
    <xf numFmtId="10" fontId="0" fillId="0" borderId="0" xfId="3" applyNumberFormat="1" applyFont="1"/>
    <xf numFmtId="10" fontId="0" fillId="0" borderId="0" xfId="0" applyNumberFormat="1"/>
    <xf numFmtId="9" fontId="0" fillId="0" borderId="0" xfId="3" applyNumberFormat="1" applyFont="1"/>
    <xf numFmtId="0" fontId="2" fillId="2" borderId="1" xfId="4"/>
  </cellXfs>
  <cellStyles count="6">
    <cellStyle name="Calculation" xfId="4" builtinId="22"/>
    <cellStyle name="Comma" xfId="1" builtinId="3"/>
    <cellStyle name="Currency" xfId="2" builtinId="4"/>
    <cellStyle name="Hyperlink" xfId="5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486111111111112"/>
          <c:w val="0.8434190726159229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1428477690288714E-2"/>
                  <c:y val="-0.138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Original!$A$2:$A$22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9.6136364696440975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Original!$B$2:$B$22</c:f>
              <c:numCache>
                <c:formatCode>0.00%</c:formatCode>
                <c:ptCount val="21"/>
                <c:pt idx="0">
                  <c:v>0.64</c:v>
                </c:pt>
                <c:pt idx="1">
                  <c:v>0.51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4.2000000000000003E-2</c:v>
                </c:pt>
                <c:pt idx="19">
                  <c:v>4.1000000000000002E-2</c:v>
                </c:pt>
                <c:pt idx="2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E49-BFF6-4A5CC4BB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72032"/>
        <c:axId val="698572360"/>
      </c:scatterChart>
      <c:valAx>
        <c:axId val="6985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72360"/>
        <c:crosses val="autoZero"/>
        <c:crossBetween val="midCat"/>
      </c:valAx>
      <c:valAx>
        <c:axId val="6985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720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486111111111112"/>
          <c:w val="0.8434190726159229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1428477690288714E-2"/>
                  <c:y val="-0.138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Original!$A$2:$A$22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9.6136364696440975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Original!$B$2:$B$22</c:f>
              <c:numCache>
                <c:formatCode>0.00%</c:formatCode>
                <c:ptCount val="21"/>
                <c:pt idx="0">
                  <c:v>0.64</c:v>
                </c:pt>
                <c:pt idx="1">
                  <c:v>0.51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4.2000000000000003E-2</c:v>
                </c:pt>
                <c:pt idx="19">
                  <c:v>4.1000000000000002E-2</c:v>
                </c:pt>
                <c:pt idx="2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6-4F68-B42B-199E3BBA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72032"/>
        <c:axId val="698572360"/>
      </c:scatterChart>
      <c:valAx>
        <c:axId val="6985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72360"/>
        <c:crosses val="autoZero"/>
        <c:crossBetween val="midCat"/>
      </c:valAx>
      <c:valAx>
        <c:axId val="6985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720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9.6136364696440975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Original!$B$2:$B$22</c:f>
              <c:numCache>
                <c:formatCode>0.00%</c:formatCode>
                <c:ptCount val="21"/>
                <c:pt idx="0">
                  <c:v>0.64</c:v>
                </c:pt>
                <c:pt idx="1">
                  <c:v>0.51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4.2000000000000003E-2</c:v>
                </c:pt>
                <c:pt idx="19">
                  <c:v>4.1000000000000002E-2</c:v>
                </c:pt>
                <c:pt idx="2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8-4AFD-9965-6295C032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1584"/>
        <c:axId val="700002896"/>
      </c:scatterChart>
      <c:valAx>
        <c:axId val="7000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2896"/>
        <c:crosses val="autoZero"/>
        <c:crossBetween val="midCat"/>
      </c:valAx>
      <c:valAx>
        <c:axId val="7000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9.6136364696440975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Original!$B$2:$B$22</c:f>
              <c:numCache>
                <c:formatCode>0.00%</c:formatCode>
                <c:ptCount val="21"/>
                <c:pt idx="0">
                  <c:v>0.64</c:v>
                </c:pt>
                <c:pt idx="1">
                  <c:v>0.51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4.2000000000000003E-2</c:v>
                </c:pt>
                <c:pt idx="19">
                  <c:v>4.1000000000000002E-2</c:v>
                </c:pt>
                <c:pt idx="2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3-41E7-B03F-A1134EBC9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88232"/>
        <c:axId val="570286920"/>
      </c:scatterChart>
      <c:valAx>
        <c:axId val="57028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6920"/>
        <c:crosses val="autoZero"/>
        <c:crossBetween val="midCat"/>
      </c:valAx>
      <c:valAx>
        <c:axId val="5702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2</xdr:row>
      <xdr:rowOff>144780</xdr:rowOff>
    </xdr:from>
    <xdr:to>
      <xdr:col>19</xdr:col>
      <xdr:colOff>373380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4D6DF-F6AC-4E4E-ADFB-93154739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3</xdr:row>
      <xdr:rowOff>114300</xdr:rowOff>
    </xdr:from>
    <xdr:to>
      <xdr:col>12</xdr:col>
      <xdr:colOff>129540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586A2-7994-4753-8EA6-4DBD2C888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4</xdr:row>
      <xdr:rowOff>160020</xdr:rowOff>
    </xdr:from>
    <xdr:to>
      <xdr:col>9</xdr:col>
      <xdr:colOff>541020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11285-9EC0-4891-A5BB-5334CBBF2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5</xdr:row>
      <xdr:rowOff>45720</xdr:rowOff>
    </xdr:from>
    <xdr:to>
      <xdr:col>19</xdr:col>
      <xdr:colOff>464820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613AA-1780-4049-951F-DABE75BF9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rofit@%204.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sqref="A1:B22"/>
    </sheetView>
  </sheetViews>
  <sheetFormatPr defaultRowHeight="14.4" x14ac:dyDescent="0.3"/>
  <cols>
    <col min="2" max="2" width="11" style="16" customWidth="1"/>
    <col min="3" max="3" width="9.33203125" style="13" customWidth="1"/>
    <col min="4" max="4" width="16.109375" style="7" customWidth="1"/>
    <col min="5" max="5" width="12.109375" bestFit="1" customWidth="1"/>
    <col min="6" max="6" width="17.109375" customWidth="1"/>
    <col min="7" max="7" width="10.44140625" customWidth="1"/>
  </cols>
  <sheetData>
    <row r="1" spans="1:8" x14ac:dyDescent="0.3">
      <c r="A1" s="5" t="s">
        <v>0</v>
      </c>
      <c r="B1" s="14" t="s">
        <v>1</v>
      </c>
      <c r="C1" s="11" t="s">
        <v>2</v>
      </c>
      <c r="D1" s="6" t="s">
        <v>3</v>
      </c>
      <c r="E1" s="5" t="s">
        <v>4</v>
      </c>
      <c r="F1" s="5" t="s">
        <v>5</v>
      </c>
      <c r="G1" s="18" t="s">
        <v>8</v>
      </c>
      <c r="H1" s="18" t="s">
        <v>9</v>
      </c>
    </row>
    <row r="2" spans="1:8" x14ac:dyDescent="0.3">
      <c r="A2" s="1">
        <v>5</v>
      </c>
      <c r="B2" s="15">
        <v>0.64</v>
      </c>
      <c r="C2" s="12">
        <f>14.344*A2^-1.88</f>
        <v>0.69599587939600849</v>
      </c>
      <c r="D2" s="7">
        <f>C2*100000</f>
        <v>69599.587939600853</v>
      </c>
      <c r="E2" s="9">
        <f>A2*D2</f>
        <v>347997.93969800428</v>
      </c>
      <c r="F2">
        <f>(A2-4.5)*D2</f>
        <v>34799.793969800427</v>
      </c>
      <c r="G2" s="18">
        <f>(A2-4.25)*D2</f>
        <v>52199.690954700636</v>
      </c>
      <c r="H2" s="18">
        <f>(A2-4)*D2</f>
        <v>69599.587939600853</v>
      </c>
    </row>
    <row r="3" spans="1:8" x14ac:dyDescent="0.3">
      <c r="A3" s="1">
        <v>6</v>
      </c>
      <c r="B3" s="15">
        <v>0.51</v>
      </c>
      <c r="C3" s="12">
        <f t="shared" ref="C3:C22" si="0">14.344*A3^-1.88</f>
        <v>0.49402158627007459</v>
      </c>
      <c r="D3" s="8">
        <f t="shared" ref="D3:D22" si="1">(C3*100000)</f>
        <v>49402.158627007462</v>
      </c>
      <c r="E3" s="3">
        <f t="shared" ref="E3:E22" si="2">A3*D3</f>
        <v>296412.9517620448</v>
      </c>
      <c r="F3" s="4">
        <f t="shared" ref="F3:F22" si="3">(A3-4.5)*D3</f>
        <v>74103.237940511201</v>
      </c>
      <c r="G3" s="18">
        <f t="shared" ref="G3:G22" si="4">(A3-4.25)*D3</f>
        <v>86453.777597263062</v>
      </c>
      <c r="H3" s="18">
        <f t="shared" ref="H3:H22" si="5">(A3-4)*D3</f>
        <v>98804.317254014924</v>
      </c>
    </row>
    <row r="4" spans="1:8" x14ac:dyDescent="0.3">
      <c r="A4" s="1">
        <v>7</v>
      </c>
      <c r="B4" s="15">
        <v>0.4</v>
      </c>
      <c r="C4" s="12">
        <f t="shared" si="0"/>
        <v>0.36973108165955582</v>
      </c>
      <c r="D4" s="8">
        <f t="shared" si="1"/>
        <v>36973.108165955578</v>
      </c>
      <c r="E4" s="3">
        <f t="shared" si="2"/>
        <v>258811.75716168905</v>
      </c>
      <c r="F4" s="4">
        <f t="shared" si="3"/>
        <v>92432.770414888946</v>
      </c>
      <c r="G4" s="18">
        <f t="shared" si="4"/>
        <v>101676.04745637784</v>
      </c>
      <c r="H4" s="18">
        <f t="shared" si="5"/>
        <v>110919.32449786674</v>
      </c>
    </row>
    <row r="5" spans="1:8" x14ac:dyDescent="0.3">
      <c r="A5" s="1">
        <v>8</v>
      </c>
      <c r="B5" s="15">
        <v>0.32</v>
      </c>
      <c r="C5" s="12">
        <f t="shared" si="0"/>
        <v>0.28764782929128613</v>
      </c>
      <c r="D5" s="8">
        <f t="shared" si="1"/>
        <v>28764.782929128614</v>
      </c>
      <c r="E5" s="3">
        <f t="shared" si="2"/>
        <v>230118.26343302891</v>
      </c>
      <c r="F5" s="4">
        <f t="shared" si="3"/>
        <v>100676.74025195015</v>
      </c>
      <c r="G5" s="18">
        <f t="shared" si="4"/>
        <v>107867.9359842323</v>
      </c>
      <c r="H5" s="18">
        <f t="shared" si="5"/>
        <v>115059.13171651446</v>
      </c>
    </row>
    <row r="6" spans="1:8" x14ac:dyDescent="0.3">
      <c r="A6" s="1">
        <v>9</v>
      </c>
      <c r="B6" s="15">
        <v>0.25</v>
      </c>
      <c r="C6" s="12">
        <f t="shared" si="0"/>
        <v>0.23051243522406922</v>
      </c>
      <c r="D6" s="8">
        <f t="shared" si="1"/>
        <v>23051.243522406923</v>
      </c>
      <c r="E6" s="3">
        <f t="shared" si="2"/>
        <v>207461.19170166232</v>
      </c>
      <c r="F6" s="4">
        <f t="shared" si="3"/>
        <v>103730.59585083116</v>
      </c>
      <c r="G6" s="18">
        <f t="shared" si="4"/>
        <v>109493.40673143289</v>
      </c>
      <c r="H6" s="18">
        <f t="shared" si="5"/>
        <v>115256.21761203461</v>
      </c>
    </row>
    <row r="7" spans="1:8" x14ac:dyDescent="0.3">
      <c r="A7" s="1">
        <v>9.6136364696440975</v>
      </c>
      <c r="B7" s="15">
        <v>0.2</v>
      </c>
      <c r="C7" s="12">
        <f t="shared" si="0"/>
        <v>0.20362983468335161</v>
      </c>
      <c r="D7" s="8">
        <f t="shared" si="1"/>
        <v>20362.983468335162</v>
      </c>
      <c r="E7" s="3">
        <f t="shared" si="2"/>
        <v>195762.32050194676</v>
      </c>
      <c r="F7" s="4">
        <f t="shared" si="3"/>
        <v>104128.89489443853</v>
      </c>
      <c r="G7" s="18">
        <f t="shared" si="4"/>
        <v>109219.64076152233</v>
      </c>
      <c r="H7" s="18">
        <f t="shared" si="5"/>
        <v>114310.38662860612</v>
      </c>
    </row>
    <row r="8" spans="1:8" x14ac:dyDescent="0.3">
      <c r="A8" s="1">
        <v>11</v>
      </c>
      <c r="B8" s="15">
        <v>0.16</v>
      </c>
      <c r="C8" s="12">
        <f t="shared" si="0"/>
        <v>0.15807093728433333</v>
      </c>
      <c r="D8" s="8">
        <f t="shared" si="1"/>
        <v>15807.093728433332</v>
      </c>
      <c r="E8" s="3">
        <f t="shared" si="2"/>
        <v>173878.03101276665</v>
      </c>
      <c r="F8" s="4">
        <f t="shared" si="3"/>
        <v>102746.10923481666</v>
      </c>
      <c r="G8" s="18">
        <f t="shared" si="4"/>
        <v>106697.882666925</v>
      </c>
      <c r="H8" s="18">
        <f t="shared" si="5"/>
        <v>110649.65609903332</v>
      </c>
    </row>
    <row r="9" spans="1:8" x14ac:dyDescent="0.3">
      <c r="A9" s="1">
        <v>12</v>
      </c>
      <c r="B9" s="15">
        <v>0.13</v>
      </c>
      <c r="C9" s="12">
        <f t="shared" si="0"/>
        <v>0.13421762016002861</v>
      </c>
      <c r="D9" s="8">
        <f t="shared" si="1"/>
        <v>13421.762016002862</v>
      </c>
      <c r="E9" s="3">
        <f t="shared" si="2"/>
        <v>161061.14419203435</v>
      </c>
      <c r="F9" s="4">
        <f t="shared" si="3"/>
        <v>100663.21512002146</v>
      </c>
      <c r="G9" s="18">
        <f t="shared" si="4"/>
        <v>104018.65562402218</v>
      </c>
      <c r="H9" s="18">
        <f t="shared" si="5"/>
        <v>107374.09612802289</v>
      </c>
    </row>
    <row r="10" spans="1:8" x14ac:dyDescent="0.3">
      <c r="A10" s="1">
        <v>13</v>
      </c>
      <c r="B10" s="15">
        <v>0.11</v>
      </c>
      <c r="C10" s="12">
        <f t="shared" si="0"/>
        <v>0.1154667053753847</v>
      </c>
      <c r="D10" s="8">
        <f t="shared" si="1"/>
        <v>11546.67053753847</v>
      </c>
      <c r="E10" s="3">
        <f t="shared" si="2"/>
        <v>150106.71698800012</v>
      </c>
      <c r="F10" s="4">
        <f t="shared" si="3"/>
        <v>98146.699569076998</v>
      </c>
      <c r="G10" s="18">
        <f t="shared" si="4"/>
        <v>101033.36720346162</v>
      </c>
      <c r="H10" s="18">
        <f t="shared" si="5"/>
        <v>103920.03483784624</v>
      </c>
    </row>
    <row r="11" spans="1:8" x14ac:dyDescent="0.3">
      <c r="A11" s="1">
        <v>14</v>
      </c>
      <c r="B11" s="15">
        <v>9.5000000000000001E-2</v>
      </c>
      <c r="C11" s="12">
        <f t="shared" si="0"/>
        <v>0.10044991404972707</v>
      </c>
      <c r="D11" s="8">
        <f t="shared" si="1"/>
        <v>10044.991404972707</v>
      </c>
      <c r="E11" s="3">
        <f t="shared" si="2"/>
        <v>140629.87966961789</v>
      </c>
      <c r="F11" s="4">
        <f t="shared" si="3"/>
        <v>95427.418347240717</v>
      </c>
      <c r="G11" s="18">
        <f t="shared" si="4"/>
        <v>97938.666198483887</v>
      </c>
      <c r="H11" s="18">
        <f t="shared" si="5"/>
        <v>100449.91404972707</v>
      </c>
    </row>
    <row r="12" spans="1:8" x14ac:dyDescent="0.3">
      <c r="A12" s="1">
        <v>15</v>
      </c>
      <c r="B12" s="15">
        <v>0.08</v>
      </c>
      <c r="C12" s="12">
        <f t="shared" si="0"/>
        <v>8.8230493734591089E-2</v>
      </c>
      <c r="D12" s="8">
        <f t="shared" si="1"/>
        <v>8823.0493734591091</v>
      </c>
      <c r="E12" s="3">
        <f t="shared" si="2"/>
        <v>132345.74060188665</v>
      </c>
      <c r="F12" s="4">
        <f t="shared" si="3"/>
        <v>92642.018421320652</v>
      </c>
      <c r="G12" s="18">
        <f t="shared" si="4"/>
        <v>94847.78076468542</v>
      </c>
      <c r="H12" s="18">
        <f t="shared" si="5"/>
        <v>97053.543108050202</v>
      </c>
    </row>
    <row r="13" spans="1:8" x14ac:dyDescent="0.3">
      <c r="A13" s="1">
        <v>16</v>
      </c>
      <c r="B13" s="15">
        <v>7.0000000000000007E-2</v>
      </c>
      <c r="C13" s="12">
        <f t="shared" si="0"/>
        <v>7.8149231055196194E-2</v>
      </c>
      <c r="D13" s="8">
        <f t="shared" si="1"/>
        <v>7814.9231055196196</v>
      </c>
      <c r="E13" s="3">
        <f t="shared" si="2"/>
        <v>125038.76968831391</v>
      </c>
      <c r="F13" s="4">
        <f t="shared" si="3"/>
        <v>89871.615713475621</v>
      </c>
      <c r="G13" s="18">
        <f t="shared" si="4"/>
        <v>91825.346489855525</v>
      </c>
      <c r="H13" s="18">
        <f t="shared" si="5"/>
        <v>93779.077266235428</v>
      </c>
    </row>
    <row r="14" spans="1:8" x14ac:dyDescent="0.3">
      <c r="A14" s="1">
        <v>17</v>
      </c>
      <c r="B14" s="15">
        <v>6.3E-2</v>
      </c>
      <c r="C14" s="12">
        <f t="shared" si="0"/>
        <v>6.9731065986442284E-2</v>
      </c>
      <c r="D14" s="8">
        <f t="shared" si="1"/>
        <v>6973.1065986442281</v>
      </c>
      <c r="E14" s="3">
        <f t="shared" si="2"/>
        <v>118542.81217695188</v>
      </c>
      <c r="F14" s="4">
        <f t="shared" si="3"/>
        <v>87163.832483052858</v>
      </c>
      <c r="G14" s="18">
        <f t="shared" si="4"/>
        <v>88907.109132713915</v>
      </c>
      <c r="H14" s="18">
        <f t="shared" si="5"/>
        <v>90650.385782374971</v>
      </c>
    </row>
    <row r="15" spans="1:8" x14ac:dyDescent="0.3">
      <c r="A15" s="1">
        <v>18</v>
      </c>
      <c r="B15" s="15">
        <v>5.8000000000000003E-2</v>
      </c>
      <c r="C15" s="12">
        <f t="shared" si="0"/>
        <v>6.2626474900944001E-2</v>
      </c>
      <c r="D15" s="8">
        <f t="shared" si="1"/>
        <v>6262.6474900944004</v>
      </c>
      <c r="E15" s="3">
        <f t="shared" si="2"/>
        <v>112727.65482169921</v>
      </c>
      <c r="F15" s="4">
        <f t="shared" si="3"/>
        <v>84545.74111627441</v>
      </c>
      <c r="G15" s="18">
        <f t="shared" si="4"/>
        <v>86111.402988798</v>
      </c>
      <c r="H15" s="18">
        <f t="shared" si="5"/>
        <v>87677.064861321604</v>
      </c>
    </row>
    <row r="16" spans="1:8" x14ac:dyDescent="0.3">
      <c r="A16" s="1">
        <v>19</v>
      </c>
      <c r="B16" s="15">
        <v>5.2999999999999999E-2</v>
      </c>
      <c r="C16" s="12">
        <f t="shared" si="0"/>
        <v>5.6573559784735862E-2</v>
      </c>
      <c r="D16" s="8">
        <f t="shared" si="1"/>
        <v>5657.3559784735862</v>
      </c>
      <c r="E16" s="3">
        <f t="shared" si="2"/>
        <v>107489.76359099813</v>
      </c>
      <c r="F16" s="4">
        <f t="shared" si="3"/>
        <v>82031.661687867003</v>
      </c>
      <c r="G16" s="18">
        <f t="shared" si="4"/>
        <v>83446.000682485392</v>
      </c>
      <c r="H16" s="18">
        <f t="shared" si="5"/>
        <v>84860.339677103795</v>
      </c>
    </row>
    <row r="17" spans="1:8" x14ac:dyDescent="0.3">
      <c r="A17" s="1">
        <v>20</v>
      </c>
      <c r="B17" s="15">
        <v>0.05</v>
      </c>
      <c r="C17" s="12">
        <f t="shared" si="0"/>
        <v>5.1372876621992428E-2</v>
      </c>
      <c r="D17" s="8">
        <f t="shared" si="1"/>
        <v>5137.2876621992427</v>
      </c>
      <c r="E17" s="3">
        <f t="shared" si="2"/>
        <v>102745.75324398486</v>
      </c>
      <c r="F17" s="4">
        <f t="shared" si="3"/>
        <v>79627.958764088267</v>
      </c>
      <c r="G17" s="18">
        <f t="shared" si="4"/>
        <v>80912.280679638076</v>
      </c>
      <c r="H17" s="18">
        <f t="shared" si="5"/>
        <v>82196.602595187884</v>
      </c>
    </row>
    <row r="18" spans="1:8" x14ac:dyDescent="0.3">
      <c r="A18" s="1">
        <v>21</v>
      </c>
      <c r="B18" s="15">
        <v>4.5999999999999999E-2</v>
      </c>
      <c r="C18" s="12">
        <f t="shared" si="0"/>
        <v>4.6870329048724083E-2</v>
      </c>
      <c r="D18" s="8">
        <f t="shared" si="1"/>
        <v>4687.0329048724079</v>
      </c>
      <c r="E18" s="3">
        <f t="shared" si="2"/>
        <v>98427.691002320571</v>
      </c>
      <c r="F18" s="4">
        <f t="shared" si="3"/>
        <v>77336.042930394731</v>
      </c>
      <c r="G18" s="18">
        <f t="shared" si="4"/>
        <v>78507.801156612826</v>
      </c>
      <c r="H18" s="18">
        <f t="shared" si="5"/>
        <v>79679.559382830936</v>
      </c>
    </row>
    <row r="19" spans="1:8" x14ac:dyDescent="0.3">
      <c r="A19" s="1">
        <v>22</v>
      </c>
      <c r="B19" s="15">
        <v>4.3999999999999997E-2</v>
      </c>
      <c r="C19" s="12">
        <f t="shared" si="0"/>
        <v>4.2945299574763757E-2</v>
      </c>
      <c r="D19" s="8">
        <f t="shared" si="1"/>
        <v>4294.5299574763758</v>
      </c>
      <c r="E19" s="3">
        <f t="shared" si="2"/>
        <v>94479.659064480264</v>
      </c>
      <c r="F19" s="4">
        <f t="shared" si="3"/>
        <v>75154.274255836572</v>
      </c>
      <c r="G19" s="18">
        <f t="shared" si="4"/>
        <v>76227.906745205677</v>
      </c>
      <c r="H19" s="18">
        <f t="shared" si="5"/>
        <v>77301.539234574768</v>
      </c>
    </row>
    <row r="20" spans="1:8" x14ac:dyDescent="0.3">
      <c r="A20" s="1">
        <v>23</v>
      </c>
      <c r="B20" s="15">
        <v>4.2000000000000003E-2</v>
      </c>
      <c r="C20" s="12">
        <f t="shared" si="0"/>
        <v>3.9502260153187564E-2</v>
      </c>
      <c r="D20" s="8">
        <f t="shared" si="1"/>
        <v>3950.2260153187563</v>
      </c>
      <c r="E20" s="3">
        <f t="shared" si="2"/>
        <v>90855.198352331397</v>
      </c>
      <c r="F20" s="4">
        <f t="shared" si="3"/>
        <v>73079.181283396989</v>
      </c>
      <c r="G20" s="18">
        <f t="shared" si="4"/>
        <v>74066.737787226681</v>
      </c>
      <c r="H20" s="18">
        <f t="shared" si="5"/>
        <v>75054.294291056372</v>
      </c>
    </row>
    <row r="21" spans="1:8" x14ac:dyDescent="0.3">
      <c r="A21" s="1">
        <v>24</v>
      </c>
      <c r="B21" s="15">
        <v>4.1000000000000002E-2</v>
      </c>
      <c r="C21" s="12">
        <f t="shared" si="0"/>
        <v>3.6464741748295851E-2</v>
      </c>
      <c r="D21" s="8">
        <f t="shared" si="1"/>
        <v>3646.4741748295851</v>
      </c>
      <c r="E21" s="3">
        <f t="shared" si="2"/>
        <v>87515.380195910038</v>
      </c>
      <c r="F21" s="4">
        <f t="shared" si="3"/>
        <v>71106.246409176907</v>
      </c>
      <c r="G21" s="18">
        <f t="shared" si="4"/>
        <v>72017.864952884309</v>
      </c>
      <c r="H21" s="18">
        <f t="shared" si="5"/>
        <v>72929.483496591696</v>
      </c>
    </row>
    <row r="22" spans="1:8" x14ac:dyDescent="0.3">
      <c r="A22" s="1">
        <v>25</v>
      </c>
      <c r="B22" s="15">
        <v>0.04</v>
      </c>
      <c r="C22" s="12">
        <f t="shared" si="0"/>
        <v>3.3770933082558803E-2</v>
      </c>
      <c r="D22" s="8">
        <f t="shared" si="1"/>
        <v>3377.0933082558804</v>
      </c>
      <c r="E22" s="3">
        <f t="shared" si="2"/>
        <v>84427.332706397006</v>
      </c>
      <c r="F22" s="4">
        <f t="shared" si="3"/>
        <v>69230.412819245554</v>
      </c>
      <c r="G22" s="18">
        <f t="shared" si="4"/>
        <v>70074.686146309512</v>
      </c>
      <c r="H22" s="18">
        <f t="shared" si="5"/>
        <v>70918.959473373485</v>
      </c>
    </row>
  </sheetData>
  <conditionalFormatting sqref="F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{FE305E54-16D4-400E-8002-371AEC39FBF9}</x14:id>
        </ext>
      </extLst>
    </cfRule>
  </conditionalFormatting>
  <conditionalFormatting sqref="F2:F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{8A7C6E96-3596-4710-A8E5-65CDC1AE68C6}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05E54-16D4-400E-8002-371AEC39F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8A7C6E96-3596-4710-A8E5-65CDC1AE6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6" sqref="F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7" sqref="R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tabSelected="1" workbookViewId="0">
      <selection activeCell="H6" sqref="H6"/>
    </sheetView>
  </sheetViews>
  <sheetFormatPr defaultRowHeight="14.4" x14ac:dyDescent="0.3"/>
  <cols>
    <col min="2" max="2" width="11" style="13" customWidth="1"/>
    <col min="3" max="3" width="12.109375" style="13" customWidth="1"/>
    <col min="4" max="4" width="14.33203125" customWidth="1"/>
    <col min="6" max="6" width="10.88671875" customWidth="1"/>
    <col min="7" max="7" width="13.21875" customWidth="1"/>
    <col min="8" max="8" width="12.6640625" customWidth="1"/>
  </cols>
  <sheetData>
    <row r="1" spans="1:8" x14ac:dyDescent="0.3">
      <c r="A1" s="5" t="s">
        <v>0</v>
      </c>
      <c r="B1" s="11" t="s">
        <v>1</v>
      </c>
      <c r="C1" s="1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0" t="s">
        <v>7</v>
      </c>
    </row>
    <row r="2" spans="1:8" x14ac:dyDescent="0.3">
      <c r="A2" s="1">
        <v>9.6136363627794594</v>
      </c>
      <c r="B2" s="17">
        <v>0.64</v>
      </c>
      <c r="C2" s="12">
        <f>14.344*A2^-1.88</f>
        <v>0.20362983893880246</v>
      </c>
      <c r="D2" s="2">
        <f>(C2*100000)</f>
        <v>20362.983893880246</v>
      </c>
      <c r="E2" s="3">
        <f t="shared" ref="E2" si="0">A2*D2</f>
        <v>195762.32241689961</v>
      </c>
      <c r="F2" s="4">
        <f t="shared" ref="F2" si="1">(A2-4.5)*D2</f>
        <v>104128.89489443849</v>
      </c>
    </row>
    <row r="4" spans="1:8" x14ac:dyDescent="0.3">
      <c r="A4" s="1">
        <v>7.8230686127988713</v>
      </c>
      <c r="B4" s="17">
        <v>0.51</v>
      </c>
      <c r="C4" s="12">
        <f t="shared" ref="C4" si="2">14.344*A4^-1.88</f>
        <v>0.29999999999898014</v>
      </c>
      <c r="D4" s="2">
        <f t="shared" ref="D4" si="3">(C4*100000)</f>
        <v>29999.999999898013</v>
      </c>
      <c r="E4" s="3">
        <f t="shared" ref="E4" si="4">A4*D4</f>
        <v>234692.05838316827</v>
      </c>
      <c r="F4" s="4"/>
      <c r="G4" s="4">
        <f t="shared" ref="G4" si="5">(A4-4.25)*D4</f>
        <v>107192.05838360173</v>
      </c>
      <c r="H4" s="4"/>
    </row>
    <row r="6" spans="1:8" x14ac:dyDescent="0.3">
      <c r="A6" s="1">
        <v>5.9617324954503825</v>
      </c>
      <c r="B6" s="17">
        <v>0.4</v>
      </c>
      <c r="C6" s="12">
        <f t="shared" ref="C6" si="6">14.344*A6^-1.88</f>
        <v>0.49999999999887357</v>
      </c>
      <c r="D6" s="2">
        <f t="shared" ref="D6" si="7">(C6*100000)</f>
        <v>49999.999999887354</v>
      </c>
      <c r="E6" s="3">
        <f t="shared" ref="E6" si="8">A6*D6</f>
        <v>298086.62477184756</v>
      </c>
      <c r="F6" s="4"/>
      <c r="G6" s="4"/>
      <c r="H6" s="4">
        <f t="shared" ref="H6" si="9">(A6-4)*D6</f>
        <v>98086.62477229815</v>
      </c>
    </row>
  </sheetData>
  <hyperlinks>
    <hyperlink ref="H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Regression Curve</vt:lpstr>
      <vt:lpstr>Percent Purchased vs Price</vt:lpstr>
      <vt:lpstr>Q2 a,b,c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Vijeth</cp:lastModifiedBy>
  <dcterms:created xsi:type="dcterms:W3CDTF">2014-02-20T19:33:25Z</dcterms:created>
  <dcterms:modified xsi:type="dcterms:W3CDTF">2018-03-09T07:27:41Z</dcterms:modified>
</cp:coreProperties>
</file>