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a\Documents\demo-hungary\Vaudoise Demo\Resource files\Excels\"/>
    </mc:Choice>
  </mc:AlternateContent>
  <xr:revisionPtr revIDLastSave="0" documentId="13_ncr:1_{2B2D7AC3-A124-4A66-8A4D-D8B4C2D98EB1}" xr6:coauthVersionLast="43" xr6:coauthVersionMax="43" xr10:uidLastSave="{00000000-0000-0000-0000-000000000000}"/>
  <bookViews>
    <workbookView xWindow="-110" yWindow="-110" windowWidth="19420" windowHeight="10420" xr2:uid="{F12B8349-BBE5-464D-AC59-91312F6EEE76}"/>
  </bookViews>
  <sheets>
    <sheet name="HomeEng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  <c r="H23" i="1" s="1"/>
  <c r="F18" i="1"/>
  <c r="F17" i="1"/>
  <c r="F15" i="1"/>
  <c r="F16" i="1"/>
  <c r="F20" i="1" l="1"/>
  <c r="H22" i="1" s="1"/>
  <c r="G23" i="1"/>
  <c r="F23" i="1"/>
  <c r="H24" i="1"/>
  <c r="F22" i="1"/>
  <c r="G22" i="1"/>
  <c r="G24" i="1" l="1"/>
  <c r="F24" i="1"/>
</calcChain>
</file>

<file path=xl/sharedStrings.xml><?xml version="1.0" encoding="utf-8"?>
<sst xmlns="http://schemas.openxmlformats.org/spreadsheetml/2006/main" count="18" uniqueCount="18">
  <si>
    <t>Year (Home built)</t>
  </si>
  <si>
    <t>Number of bedroom</t>
  </si>
  <si>
    <t>Bulglar alarm</t>
  </si>
  <si>
    <t>Rebuilding cost</t>
  </si>
  <si>
    <t>Content cost</t>
  </si>
  <si>
    <t>Year factor</t>
  </si>
  <si>
    <t>Bedroom factor</t>
  </si>
  <si>
    <t>Rebuild factor</t>
  </si>
  <si>
    <t>Content factor</t>
  </si>
  <si>
    <t>Basic</t>
  </si>
  <si>
    <t>Classic</t>
  </si>
  <si>
    <t>Comfort</t>
  </si>
  <si>
    <t>Premium Building</t>
  </si>
  <si>
    <t>Premium Content</t>
  </si>
  <si>
    <t>Bulglar alarm factor</t>
  </si>
  <si>
    <t>Not alarmed</t>
  </si>
  <si>
    <t>Overall building factor</t>
  </si>
  <si>
    <t>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</si>
</sst>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172B4D"/>
      <name val="Segoe U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88F2-92D8-406D-A03A-15383F0F746C}">
  <dimension ref="A1:L25"/>
  <sheetViews>
    <sheetView tabSelected="1" topLeftCell="A7" workbookViewId="0">
      <selection activeCell="F27" sqref="F27"/>
    </sheetView>
  </sheetViews>
  <sheetFormatPr defaultRowHeight="14.5" x14ac:dyDescent="0.35"/>
  <cols>
    <col min="5" max="5" width="18.1796875" bestFit="1" customWidth="1"/>
  </cols>
  <sheetData>
    <row r="1" spans="1:12" ht="16.5" x14ac:dyDescent="0.35">
      <c r="A1" s="1"/>
    </row>
    <row r="2" spans="1:12" ht="16.5" x14ac:dyDescent="0.35">
      <c r="A2" s="1"/>
    </row>
    <row r="3" spans="1:12" ht="16.5" x14ac:dyDescent="0.35">
      <c r="A3" s="1"/>
    </row>
    <row r="4" spans="1:12" ht="16.5" x14ac:dyDescent="0.35">
      <c r="A4" s="1"/>
    </row>
    <row r="5" spans="1:12" ht="16.5" x14ac:dyDescent="0.35">
      <c r="A5" s="1"/>
    </row>
    <row r="8" spans="1:12" x14ac:dyDescent="0.35">
      <c r="E8" s="2" t="s">
        <v>0</v>
      </c>
      <c r="F8" s="2">
        <v>2000</v>
      </c>
      <c r="G8" s="2"/>
      <c r="H8" s="2"/>
      <c r="I8" s="2"/>
      <c r="J8" s="2"/>
      <c r="K8" s="2"/>
      <c r="L8" s="2"/>
    </row>
    <row r="9" spans="1:12" x14ac:dyDescent="0.35">
      <c r="E9" s="2" t="s">
        <v>1</v>
      </c>
      <c r="F9" s="2">
        <v>3</v>
      </c>
      <c r="G9" s="2"/>
      <c r="H9" s="2"/>
      <c r="I9" s="2"/>
      <c r="J9" s="2"/>
      <c r="K9" s="2"/>
      <c r="L9" s="2"/>
    </row>
    <row r="10" spans="1:12" x14ac:dyDescent="0.35">
      <c r="E10" s="2" t="s">
        <v>2</v>
      </c>
      <c r="F10" s="2" t="s">
        <v>15</v>
      </c>
      <c r="G10" s="2"/>
      <c r="H10" s="2"/>
      <c r="I10" s="2"/>
      <c r="J10" s="2"/>
      <c r="K10" s="2"/>
      <c r="L10" s="2"/>
    </row>
    <row r="11" spans="1:12" x14ac:dyDescent="0.35">
      <c r="E11" s="2" t="s">
        <v>3</v>
      </c>
      <c r="F11" s="2">
        <v>200000</v>
      </c>
      <c r="G11" s="2"/>
      <c r="H11" s="2"/>
      <c r="I11" s="2"/>
      <c r="J11" s="2"/>
      <c r="K11" s="2"/>
      <c r="L11" s="2"/>
    </row>
    <row r="12" spans="1:12" x14ac:dyDescent="0.35">
      <c r="E12" s="2" t="s">
        <v>4</v>
      </c>
      <c r="F12" s="2">
        <v>30000</v>
      </c>
      <c r="G12" s="2"/>
      <c r="H12" s="2"/>
      <c r="I12" s="2"/>
      <c r="J12" s="2"/>
      <c r="K12" s="2"/>
      <c r="L12" s="2"/>
    </row>
    <row r="13" spans="1:12" x14ac:dyDescent="0.35">
      <c r="E13" s="2"/>
      <c r="F13" s="2"/>
      <c r="G13" s="2"/>
      <c r="H13" s="2"/>
      <c r="I13" s="2"/>
      <c r="J13" s="2"/>
      <c r="K13" s="2"/>
      <c r="L13" s="2"/>
    </row>
    <row r="14" spans="1:12" x14ac:dyDescent="0.35">
      <c r="E14" s="2"/>
      <c r="F14" s="2"/>
      <c r="G14" s="2"/>
      <c r="H14" s="2"/>
      <c r="I14" s="2"/>
      <c r="J14" s="2"/>
      <c r="K14" s="2"/>
      <c r="L14" s="2"/>
    </row>
    <row r="15" spans="1:12" x14ac:dyDescent="0.35">
      <c r="E15" s="2" t="s">
        <v>5</v>
      </c>
      <c r="F15" s="2">
        <f>IF(F8&lt;2010,1.5,1)</f>
        <v>1.5</v>
      </c>
      <c r="G15" s="2"/>
      <c r="H15" s="2"/>
      <c r="I15" s="2"/>
      <c r="J15" s="2"/>
      <c r="K15" s="2"/>
      <c r="L15" s="2"/>
    </row>
    <row r="16" spans="1:12" x14ac:dyDescent="0.35">
      <c r="E16" s="2" t="s">
        <v>6</v>
      </c>
      <c r="F16" s="2">
        <f>IF(F9=1,1,IF(F9=2,1.2,IF(F9=3,1.4,1.6)))</f>
        <v>1.4</v>
      </c>
      <c r="G16" s="2"/>
      <c r="H16" s="2"/>
      <c r="I16" s="2"/>
      <c r="J16" s="2"/>
      <c r="K16" s="2"/>
      <c r="L16" s="2"/>
    </row>
    <row r="17" spans="5:12" x14ac:dyDescent="0.35">
      <c r="E17" s="2" t="s">
        <v>14</v>
      </c>
      <c r="F17" s="2">
        <f>IF(F10="Not alarmed",1.2,IF(F10="Alarmed",1.1,1))</f>
        <v>1.2</v>
      </c>
      <c r="G17" s="2"/>
      <c r="H17" s="2"/>
      <c r="I17" s="2"/>
      <c r="J17" s="2"/>
      <c r="K17" s="2"/>
      <c r="L17" s="2"/>
    </row>
    <row r="18" spans="5:12" x14ac:dyDescent="0.35">
      <c r="E18" s="2" t="s">
        <v>7</v>
      </c>
      <c r="F18" s="2">
        <f>IF(F11&lt;170000,1,IF(F11&gt;230000,1.3,1.2))</f>
        <v>1.2</v>
      </c>
      <c r="G18" s="2"/>
      <c r="H18" s="2"/>
      <c r="I18" s="2"/>
      <c r="J18" s="2"/>
      <c r="K18" s="2"/>
      <c r="L18" s="2"/>
    </row>
    <row r="19" spans="5:12" x14ac:dyDescent="0.35">
      <c r="E19" s="2" t="s">
        <v>8</v>
      </c>
      <c r="F19" s="2">
        <f>IF(F12&lt;17000,1,IF(F12&gt;23000,1.2,1.1))</f>
        <v>1.2</v>
      </c>
      <c r="G19" s="2"/>
      <c r="H19" s="2"/>
      <c r="I19" s="2"/>
      <c r="J19" s="2"/>
      <c r="K19" s="2"/>
      <c r="L19" s="2"/>
    </row>
    <row r="20" spans="5:12" x14ac:dyDescent="0.35">
      <c r="E20" s="2" t="s">
        <v>16</v>
      </c>
      <c r="F20" s="2">
        <f>PRODUCT(F15:F18)</f>
        <v>3.0239999999999996</v>
      </c>
      <c r="G20" s="2"/>
      <c r="H20" s="2"/>
      <c r="I20" s="2"/>
      <c r="J20" s="2"/>
      <c r="K20" s="2"/>
      <c r="L20" s="2"/>
    </row>
    <row r="21" spans="5:12" x14ac:dyDescent="0.35">
      <c r="E21" s="2"/>
      <c r="F21" s="2" t="s">
        <v>9</v>
      </c>
      <c r="G21" s="2" t="s">
        <v>10</v>
      </c>
      <c r="H21" s="2" t="s">
        <v>11</v>
      </c>
      <c r="I21" s="2"/>
      <c r="J21" s="2"/>
      <c r="K21" s="2"/>
      <c r="L21" s="2"/>
    </row>
    <row r="22" spans="5:12" x14ac:dyDescent="0.35">
      <c r="E22" s="2" t="s">
        <v>12</v>
      </c>
      <c r="F22" s="2">
        <f>F20*100</f>
        <v>302.39999999999998</v>
      </c>
      <c r="G22" s="2">
        <f>F20*150</f>
        <v>453.59999999999991</v>
      </c>
      <c r="H22" s="2">
        <f>F20*200</f>
        <v>604.79999999999995</v>
      </c>
      <c r="I22" s="2"/>
      <c r="J22" s="2"/>
      <c r="K22" s="2"/>
      <c r="L22" s="2"/>
    </row>
    <row r="23" spans="5:12" x14ac:dyDescent="0.35">
      <c r="E23" s="2" t="s">
        <v>13</v>
      </c>
      <c r="F23" s="2">
        <f>F19*20</f>
        <v>24</v>
      </c>
      <c r="G23" s="2">
        <f>F19*30</f>
        <v>36</v>
      </c>
      <c r="H23" s="2">
        <f>F19*40</f>
        <v>48</v>
      </c>
      <c r="I23" s="2"/>
      <c r="J23" s="2"/>
      <c r="K23" s="2"/>
      <c r="L23" s="2"/>
    </row>
    <row r="24" spans="5:12" x14ac:dyDescent="0.35">
      <c r="E24" s="2" t="s">
        <v>17</v>
      </c>
      <c r="F24" s="2">
        <f>F23+F22</f>
        <v>326.39999999999998</v>
      </c>
      <c r="G24" s="2">
        <f t="shared" ref="G24:H24" si="0">G23+G22</f>
        <v>489.59999999999991</v>
      </c>
      <c r="H24" s="2">
        <f t="shared" si="0"/>
        <v>652.79999999999995</v>
      </c>
      <c r="I24" s="2"/>
      <c r="J24" s="2"/>
      <c r="K24" s="2"/>
      <c r="L24" s="2"/>
    </row>
    <row r="25" spans="5:12" x14ac:dyDescent="0.35">
      <c r="E25" s="2"/>
      <c r="F25" s="2"/>
      <c r="G25" s="2"/>
      <c r="H25" s="2"/>
      <c r="I25" s="2"/>
      <c r="J25" s="2"/>
      <c r="K25" s="2"/>
      <c r="L2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Kinga</dc:creator>
  <cp:lastModifiedBy>Kinga</cp:lastModifiedBy>
  <dcterms:created xsi:type="dcterms:W3CDTF">2019-06-26T08:36:52Z</dcterms:created>
  <dcterms:modified xsi:type="dcterms:W3CDTF">2019-06-26T10:51:58Z</dcterms:modified>
</cp:coreProperties>
</file>