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6"/>
  <workbookPr defaultThemeVersion="124226"/>
  <mc:AlternateContent xmlns:mc="http://schemas.openxmlformats.org/markup-compatibility/2006">
    <mc:Choice Requires="x15">
      <x15ac:absPath xmlns:x15ac="http://schemas.microsoft.com/office/spreadsheetml/2010/11/ac" url="https://roshandev-my.sharepoint.com/personal/baingan_roshandev_onmicrosoft_com/Documents/codes/customer-retention/"/>
    </mc:Choice>
  </mc:AlternateContent>
  <xr:revisionPtr revIDLastSave="80" documentId="13_ncr:1_{37DE57AC-69FE-544F-BA25-AE0F069B07BE}" xr6:coauthVersionLast="47" xr6:coauthVersionMax="47" xr10:uidLastSave="{5C1630D2-A2A7-E241-A84F-B190997B0445}"/>
  <bookViews>
    <workbookView xWindow="0" yWindow="740" windowWidth="29400" windowHeight="18380" firstSheet="3" activeTab="4" xr2:uid="{00000000-000D-0000-FFFF-FFFF00000000}"/>
  </bookViews>
  <sheets>
    <sheet name="Summary" sheetId="5" r:id="rId1"/>
    <sheet name="Legend" sheetId="2" r:id="rId2"/>
    <sheet name="Risk Register Tool" sheetId="1" r:id="rId3"/>
    <sheet name="Source Data Tables" sheetId="4" r:id="rId4"/>
    <sheet name="Risk Register" sheetId="6" r:id="rId5"/>
  </sheets>
  <definedNames>
    <definedName name="_xlnm._FilterDatabase" localSheetId="2" hidden="1">'Risk Register Tool'!$A$3:$V$3</definedName>
    <definedName name="ImpactRating">'Source Data Tables'!$F$5:$G$9</definedName>
    <definedName name="_xlnm.Print_Area" localSheetId="1">Legend!$A$1:$C$32</definedName>
    <definedName name="_xlnm.Print_Area" localSheetId="2">'Risk Register Tool'!$A$1:$V$43</definedName>
    <definedName name="_xlnm.Print_Titles" localSheetId="2">'Risk Register Tool'!$1:$3</definedName>
    <definedName name="ProbabilityRating">'Source Data Tables'!$F$13:$G$17</definedName>
    <definedName name="RiskCategory">'Source Data Tables'!$D$4:$D$13</definedName>
    <definedName name="RiskResponseType">'Source Data Tables'!$J$4:$J$11</definedName>
    <definedName name="RiskSource">'Source Data Tables'!$B$4:$B$12</definedName>
    <definedName name="RiskTriggerOccurance">'Source Data Tables'!$L$4:$L$6</definedName>
    <definedName name="RiskType">'Source Data Tables'!$B$15:$B$17</definedName>
    <definedName name="Status">'Source Data Tables'!$L$10:$L$17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4" i="1" l="1"/>
  <c r="K64" i="1"/>
  <c r="M63" i="1"/>
  <c r="K63" i="1"/>
  <c r="M62" i="1"/>
  <c r="K62" i="1"/>
  <c r="M61" i="1"/>
  <c r="K61" i="1"/>
  <c r="M60" i="1"/>
  <c r="K60" i="1"/>
  <c r="M59" i="1"/>
  <c r="K59" i="1"/>
  <c r="M58" i="1"/>
  <c r="K58" i="1"/>
  <c r="M57" i="1"/>
  <c r="K57" i="1"/>
  <c r="M56" i="1"/>
  <c r="K56" i="1"/>
  <c r="M55" i="1"/>
  <c r="K55" i="1"/>
  <c r="M54" i="1"/>
  <c r="K54" i="1"/>
  <c r="K4" i="1"/>
  <c r="K53" i="1"/>
  <c r="M46" i="1"/>
  <c r="M45" i="1"/>
  <c r="M51" i="1"/>
  <c r="M53" i="1"/>
  <c r="K49" i="1"/>
  <c r="K52" i="1"/>
  <c r="K51" i="1"/>
  <c r="M49" i="1"/>
  <c r="M52" i="1"/>
  <c r="K36" i="1"/>
  <c r="K44" i="1"/>
  <c r="M30" i="1"/>
  <c r="M28" i="1"/>
  <c r="M26" i="1"/>
  <c r="M19" i="1"/>
  <c r="M17" i="1"/>
  <c r="M31" i="1"/>
  <c r="M29" i="1"/>
  <c r="M27" i="1"/>
  <c r="M24" i="1"/>
  <c r="M20" i="1"/>
  <c r="M18" i="1"/>
  <c r="M16" i="1"/>
  <c r="M13" i="1"/>
  <c r="M9" i="1"/>
  <c r="M12" i="1"/>
  <c r="M11" i="1"/>
  <c r="M10" i="1"/>
  <c r="M7" i="1"/>
  <c r="M8" i="1"/>
  <c r="M6" i="1"/>
  <c r="M48" i="1"/>
  <c r="K30" i="1"/>
  <c r="K26" i="1"/>
  <c r="K19" i="1"/>
  <c r="K17" i="1"/>
  <c r="K31" i="1"/>
  <c r="K27" i="1"/>
  <c r="K20" i="1"/>
  <c r="K18" i="1"/>
  <c r="K13" i="1"/>
  <c r="K12" i="1"/>
  <c r="K7" i="1"/>
  <c r="K50" i="1"/>
  <c r="K48" i="1"/>
  <c r="K28" i="1"/>
  <c r="K24" i="1"/>
  <c r="K16" i="1"/>
  <c r="K29" i="1"/>
  <c r="K11" i="1"/>
  <c r="M36" i="1"/>
  <c r="M50" i="1"/>
  <c r="M47" i="1"/>
  <c r="K47" i="1"/>
  <c r="K46" i="1"/>
  <c r="K45" i="1"/>
  <c r="M34" i="1"/>
  <c r="M37" i="1"/>
  <c r="M39" i="1"/>
  <c r="M41" i="1"/>
  <c r="M33" i="1"/>
  <c r="M42" i="1"/>
  <c r="M38" i="1"/>
  <c r="M35" i="1"/>
  <c r="M15" i="1"/>
  <c r="M23" i="1"/>
  <c r="M21" i="1"/>
  <c r="M43" i="1"/>
  <c r="M4" i="1"/>
  <c r="M22" i="1"/>
  <c r="M5" i="1"/>
  <c r="M14" i="1"/>
  <c r="K32" i="1"/>
  <c r="K37" i="1"/>
  <c r="K43" i="1"/>
  <c r="K21" i="1"/>
  <c r="K35" i="1"/>
  <c r="K40" i="1"/>
  <c r="K42" i="1"/>
  <c r="K34" i="1"/>
  <c r="K15" i="1"/>
  <c r="K25" i="1"/>
  <c r="M44" i="1"/>
  <c r="M32" i="1"/>
  <c r="M40" i="1"/>
  <c r="M25" i="1"/>
  <c r="K41" i="1"/>
  <c r="K38" i="1"/>
  <c r="K22" i="1"/>
  <c r="K23" i="1"/>
  <c r="K33" i="1"/>
  <c r="K39" i="1"/>
  <c r="K14" i="1"/>
  <c r="C4" i="5"/>
  <c r="C5" i="5"/>
  <c r="C6" i="5"/>
  <c r="C3" i="5"/>
  <c r="C13" i="5"/>
  <c r="C14" i="5"/>
  <c r="C15" i="5"/>
  <c r="C12" i="5"/>
  <c r="N52" i="1" l="1"/>
  <c r="O52" i="1" s="1"/>
  <c r="N18" i="1"/>
  <c r="O18" i="1" s="1"/>
  <c r="N16" i="1"/>
  <c r="O16" i="1" s="1"/>
  <c r="N21" i="1"/>
  <c r="O21" i="1" s="1"/>
  <c r="K10" i="1"/>
  <c r="N10" i="1" s="1"/>
  <c r="O10" i="1" s="1"/>
  <c r="K8" i="1"/>
  <c r="N8" i="1" s="1"/>
  <c r="O8" i="1" s="1"/>
  <c r="K6" i="1"/>
  <c r="N6" i="1" s="1"/>
  <c r="O6" i="1" s="1"/>
  <c r="K5" i="1"/>
  <c r="N5" i="1" s="1"/>
  <c r="O5" i="1" s="1"/>
  <c r="K9" i="1"/>
  <c r="N9" i="1" s="1"/>
  <c r="O9" i="1" s="1"/>
  <c r="N14" i="1"/>
  <c r="O14" i="1" s="1"/>
  <c r="N15" i="1"/>
  <c r="O15" i="1" s="1"/>
  <c r="N64" i="1"/>
  <c r="O64" i="1" s="1"/>
  <c r="N38" i="1"/>
  <c r="O38" i="1" s="1"/>
  <c r="N32" i="1"/>
  <c r="O32" i="1" s="1"/>
  <c r="N22" i="1"/>
  <c r="O22" i="1" s="1"/>
  <c r="N27" i="1"/>
  <c r="O27" i="1" s="1"/>
  <c r="N51" i="1"/>
  <c r="O51" i="1" s="1"/>
  <c r="N41" i="1"/>
  <c r="O41" i="1" s="1"/>
  <c r="N34" i="1"/>
  <c r="O34" i="1" s="1"/>
  <c r="N24" i="1"/>
  <c r="O24" i="1" s="1"/>
  <c r="N30" i="1"/>
  <c r="O30" i="1" s="1"/>
  <c r="N53" i="1"/>
  <c r="O53" i="1" s="1"/>
  <c r="N42" i="1"/>
  <c r="O42" i="1" s="1"/>
  <c r="N50" i="1"/>
  <c r="O50" i="1" s="1"/>
  <c r="N48" i="1"/>
  <c r="O48" i="1" s="1"/>
  <c r="N49" i="1"/>
  <c r="O49" i="1" s="1"/>
  <c r="N31" i="1"/>
  <c r="O31" i="1" s="1"/>
  <c r="N11" i="1"/>
  <c r="O11" i="1" s="1"/>
  <c r="N29" i="1"/>
  <c r="O29" i="1" s="1"/>
  <c r="N55" i="1"/>
  <c r="O55" i="1" s="1"/>
  <c r="N63" i="1"/>
  <c r="O63" i="1" s="1"/>
  <c r="N39" i="1"/>
  <c r="O39" i="1" s="1"/>
  <c r="N46" i="1"/>
  <c r="O46" i="1" s="1"/>
  <c r="N62" i="1"/>
  <c r="O62" i="1" s="1"/>
  <c r="N45" i="1"/>
  <c r="O45" i="1" s="1"/>
  <c r="N47" i="1"/>
  <c r="O47" i="1" s="1"/>
  <c r="N13" i="1"/>
  <c r="O13" i="1" s="1"/>
  <c r="N17" i="1"/>
  <c r="O17" i="1" s="1"/>
  <c r="N23" i="1"/>
  <c r="O23" i="1" s="1"/>
  <c r="N37" i="1"/>
  <c r="O37" i="1" s="1"/>
  <c r="N36" i="1"/>
  <c r="O36" i="1" s="1"/>
  <c r="N19" i="1"/>
  <c r="O19" i="1" s="1"/>
  <c r="N56" i="1"/>
  <c r="O56" i="1" s="1"/>
  <c r="N60" i="1"/>
  <c r="O60" i="1" s="1"/>
  <c r="N54" i="1"/>
  <c r="O54" i="1" s="1"/>
  <c r="N44" i="1"/>
  <c r="O44" i="1" s="1"/>
  <c r="N59" i="1"/>
  <c r="O59" i="1" s="1"/>
  <c r="N26" i="1"/>
  <c r="O26" i="1" s="1"/>
  <c r="N40" i="1"/>
  <c r="O40" i="1" s="1"/>
  <c r="N58" i="1"/>
  <c r="O58" i="1" s="1"/>
  <c r="N33" i="1"/>
  <c r="O33" i="1" s="1"/>
  <c r="N12" i="1"/>
  <c r="O12" i="1" s="1"/>
  <c r="N43" i="1"/>
  <c r="O43" i="1" s="1"/>
  <c r="N25" i="1"/>
  <c r="O25" i="1" s="1"/>
  <c r="N35" i="1"/>
  <c r="O35" i="1" s="1"/>
  <c r="N7" i="1"/>
  <c r="O7" i="1" s="1"/>
  <c r="N20" i="1"/>
  <c r="O20" i="1" s="1"/>
  <c r="N28" i="1"/>
  <c r="O28" i="1" s="1"/>
  <c r="N57" i="1"/>
  <c r="O57" i="1" s="1"/>
  <c r="N61" i="1"/>
  <c r="O61" i="1" s="1"/>
  <c r="N4" i="1"/>
  <c r="O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THydock</author>
  </authors>
  <commentList>
    <comment ref="P3" authorId="0" shapeId="0" xr:uid="{00000000-0006-0000-0200-000001000000}">
      <text>
        <r>
          <rPr>
            <b/>
            <sz val="9"/>
            <color rgb="FF000000"/>
            <rFont val="Tahoma"/>
            <family val="2"/>
          </rPr>
          <t>THydock:</t>
        </r>
        <r>
          <rPr>
            <sz val="9"/>
            <color rgb="FF000000"/>
            <rFont val="Tahoma"/>
            <family val="2"/>
          </rPr>
          <t xml:space="preserve">
</t>
        </r>
        <r>
          <rPr>
            <sz val="9"/>
            <color rgb="FF000000"/>
            <rFont val="Tahoma"/>
            <family val="2"/>
          </rPr>
          <t xml:space="preserve">To identify the TOP 5 Risk - 
</t>
        </r>
        <r>
          <rPr>
            <sz val="9"/>
            <color rgb="FF000000"/>
            <rFont val="Tahoma"/>
            <family val="2"/>
          </rPr>
          <t xml:space="preserve">- Filter the spreadsheet
</t>
        </r>
        <r>
          <rPr>
            <sz val="9"/>
            <color rgb="FF000000"/>
            <rFont val="Tahoma"/>
            <family val="2"/>
          </rPr>
          <t xml:space="preserve">- Select the Filter Arrow button in the low right corner of the "Risk Exposure" ColumnTiitle
</t>
        </r>
        <r>
          <rPr>
            <sz val="9"/>
            <color rgb="FF000000"/>
            <rFont val="Tahoma"/>
            <family val="2"/>
          </rPr>
          <t xml:space="preserve">- Select "Number Filters"
</t>
        </r>
        <r>
          <rPr>
            <sz val="9"/>
            <color rgb="FF000000"/>
            <rFont val="Tahoma"/>
            <family val="2"/>
          </rPr>
          <t xml:space="preserve">- Select "Top 10"
</t>
        </r>
        <r>
          <rPr>
            <sz val="9"/>
            <color rgb="FF000000"/>
            <rFont val="Tahoma"/>
            <family val="2"/>
          </rPr>
          <t xml:space="preserve">- Change "10" to "5"
</t>
        </r>
        <r>
          <rPr>
            <sz val="9"/>
            <color rgb="FF000000"/>
            <rFont val="Tahoma"/>
            <family val="2"/>
          </rPr>
          <t>- Select "OK"</t>
        </r>
      </text>
    </comment>
  </commentList>
</comments>
</file>

<file path=xl/sharedStrings.xml><?xml version="1.0" encoding="utf-8"?>
<sst xmlns="http://schemas.openxmlformats.org/spreadsheetml/2006/main" count="490" uniqueCount="280">
  <si>
    <r>
      <rPr>
        <b/>
        <sz val="14"/>
        <color theme="1"/>
        <rFont val="Calibri"/>
        <family val="2"/>
        <scheme val="minor"/>
      </rPr>
      <t xml:space="preserve">SUMMARY: </t>
    </r>
    <r>
      <rPr>
        <b/>
        <sz val="14"/>
        <color rgb="FFFF0000"/>
        <rFont val="Calibri"/>
        <family val="2"/>
        <scheme val="minor"/>
      </rPr>
      <t xml:space="preserve"> AUTO POPULATED - DO NOT ENTER DATA HERE</t>
    </r>
  </si>
  <si>
    <t>Project Name</t>
  </si>
  <si>
    <t>Project Manager</t>
  </si>
  <si>
    <t>Funding No.</t>
  </si>
  <si>
    <t>Technology Deployed:</t>
  </si>
  <si>
    <t>Risk Matrix</t>
  </si>
  <si>
    <t>TO BE DEVELOPED</t>
  </si>
  <si>
    <t>Probablity</t>
  </si>
  <si>
    <t>SUMMARY - RISK COUNT BY RATING</t>
  </si>
  <si>
    <t xml:space="preserve">TOP 5 RISKS </t>
  </si>
  <si>
    <t>Rating</t>
  </si>
  <si>
    <t>#</t>
  </si>
  <si>
    <t>Risk #</t>
  </si>
  <si>
    <t>Risk ID</t>
  </si>
  <si>
    <t>Risk Title</t>
  </si>
  <si>
    <t>RiskExposure</t>
  </si>
  <si>
    <t>HIGH (H) (Red)</t>
  </si>
  <si>
    <t>Risk 1</t>
  </si>
  <si>
    <t>R001</t>
  </si>
  <si>
    <t>Supply Chain Disruption</t>
  </si>
  <si>
    <t>MODERATE (M) (Yellow)</t>
  </si>
  <si>
    <t>Risk 2</t>
  </si>
  <si>
    <t>R002</t>
  </si>
  <si>
    <t>Regulatory Approval Delays</t>
  </si>
  <si>
    <t xml:space="preserve">LOW (L) (Green) </t>
  </si>
  <si>
    <t>Risk 3</t>
  </si>
  <si>
    <t>R003</t>
  </si>
  <si>
    <t>Technology Integration Failure</t>
  </si>
  <si>
    <t>TOTAL</t>
  </si>
  <si>
    <t>Risk 4</t>
  </si>
  <si>
    <t>R008</t>
  </si>
  <si>
    <t>Environmental Non-Compliance</t>
  </si>
  <si>
    <t>Risk 5</t>
  </si>
  <si>
    <t>R010</t>
  </si>
  <si>
    <t>Project Timeline Overrun</t>
  </si>
  <si>
    <t>Impact</t>
  </si>
  <si>
    <r>
      <rPr>
        <b/>
        <sz val="10"/>
        <color indexed="10"/>
        <rFont val="Arial"/>
        <family val="2"/>
      </rPr>
      <t>HIGH (H)</t>
    </r>
    <r>
      <rPr>
        <sz val="10"/>
        <rFont val="Arial"/>
        <family val="2"/>
      </rPr>
      <t xml:space="preserve"> – Unacceptable. Major disruption likely; different approach required; priority management attention required. </t>
    </r>
  </si>
  <si>
    <r>
      <rPr>
        <b/>
        <sz val="10"/>
        <color rgb="FFFFFF00"/>
        <rFont val="Arial"/>
        <family val="2"/>
      </rPr>
      <t xml:space="preserve">MODERATE (M) </t>
    </r>
    <r>
      <rPr>
        <sz val="10"/>
        <rFont val="Arial"/>
        <family val="2"/>
      </rPr>
      <t>– Some disruption; different approach may be required; additional management attention may be needed.</t>
    </r>
  </si>
  <si>
    <r>
      <rPr>
        <b/>
        <sz val="10"/>
        <color rgb="FF00B050"/>
        <rFont val="Arial"/>
        <family val="2"/>
      </rPr>
      <t xml:space="preserve">LOW (L) </t>
    </r>
    <r>
      <rPr>
        <sz val="10"/>
        <rFont val="Arial"/>
        <family val="2"/>
      </rPr>
      <t>– Minimum impact; minimum oversight needed to ensure risk remains low.</t>
    </r>
  </si>
  <si>
    <t>LEGEND:</t>
  </si>
  <si>
    <t>Administrative</t>
  </si>
  <si>
    <t xml:space="preserve">Enter the offical Title/Name of the Project </t>
  </si>
  <si>
    <t>Individual responsible for creating, updating and maintaining the integrity of the risk register.  Individual assigned with the responsibility of documenting risks and orchestrating project risk updates with the risk owners.</t>
  </si>
  <si>
    <t xml:space="preserve">The funding number is assigned by the OFM (Office of Financial Management) once the project is approved for funding.  </t>
  </si>
  <si>
    <t>Technology Deployed</t>
  </si>
  <si>
    <t>Technology deployed is the category or component of a system under development in this project. The categories of technologies currently available are: Mid-tier (application), Desktop, Mainframe, Database, Infrastructure, Office Automation or Telecommunications.</t>
  </si>
  <si>
    <t>Risk Identification</t>
  </si>
  <si>
    <t>A unique identifier in a numbering system assigned to a risk.  The identifier should be used for reference or for cross-reference in the future among project team members and future project stakeholders in search of historical information.  Example: R01, R02, R03...</t>
  </si>
  <si>
    <t>Date Identified</t>
  </si>
  <si>
    <t>The original date when the risk was originally brought to light, or identified. Example: "MM/DD/YY'</t>
  </si>
  <si>
    <t>Risk Submitter</t>
  </si>
  <si>
    <t>The name of the individual or group who identified and submitted the risk to bring the attention of project stakeholders.</t>
  </si>
  <si>
    <t>Risk Title (NEW)</t>
  </si>
  <si>
    <t>Short title/description of the risk - No more than 10 words</t>
  </si>
  <si>
    <t>Risk Description</t>
  </si>
  <si>
    <t>A brief description of future event that could result in either positive or negative results to the project, and the impact it will have on the project.</t>
  </si>
  <si>
    <t>Source (NEW)</t>
  </si>
  <si>
    <r>
      <t>Source of risk.</t>
    </r>
    <r>
      <rPr>
        <sz val="9"/>
        <color rgb="FFFF0000"/>
        <rFont val="Arial"/>
        <family val="2"/>
      </rPr>
      <t xml:space="preserve">   These values are list in cells in the Source Data Tab. </t>
    </r>
  </si>
  <si>
    <t>Risk Owner</t>
  </si>
  <si>
    <t xml:space="preserve">The risk owner is the individual assigned to the project who tracks the risks for triggers. </t>
  </si>
  <si>
    <t>Risk Type</t>
  </si>
  <si>
    <t>Risks can be positive (opportunity) or negative (threat.)  An example of an opportunity is "The latest UML software will reduce programming efforts by 30%, thus decreasing the amount of hours needed to produce the software."  An example of a threat is "A tornado can hit the remote city of Alabama as forecasted where the software developers are." Select "Threat" or "Opportunity" as appropriate</t>
  </si>
  <si>
    <t>Risk Category</t>
  </si>
  <si>
    <r>
      <t xml:space="preserve">If the risk is to occur, it will come from a root source. such as: nature, lack or abundance of technology, sponsorship, communications, schedule, budget, contracts and scope.  For example, "With the support of sponsors, there will be enough resources dedicated to the project."  The example references a positive risk or opportunity. Select from categories as defined by the Risk Management Plan.  </t>
    </r>
    <r>
      <rPr>
        <sz val="9"/>
        <color rgb="FFFF0000"/>
        <rFont val="Arial"/>
        <family val="2"/>
      </rPr>
      <t xml:space="preserve">These values are list in cells in the Source Data Tab. </t>
    </r>
  </si>
  <si>
    <t>RiskTrigger - Description</t>
  </si>
  <si>
    <t>Specifically what causes the risk to become a realized issue/problem - usually written in the form "If &lt;"this" occurs&gt;".  Brief description impact (positive or negative) on the project should the risk event occur.</t>
  </si>
  <si>
    <t>Risk Trigger- Expected Date (NEW)</t>
  </si>
  <si>
    <t xml:space="preserve">The estimated date on which the trigger event is expected to occur and impact the program. </t>
  </si>
  <si>
    <t>Potential Outcome (MODIFIED)</t>
  </si>
  <si>
    <t>What happens if the trigger event occurs - usually written in the form "then &lt;this outcome occurs&gt;".</t>
  </si>
  <si>
    <t>Task ID</t>
  </si>
  <si>
    <t>The task ID is the task defined in the network diagram, activity list or schedule that will be affected by the risk.  As an example, "There is not enough feedback from end-to-end user testing when the codes are updated and changed.  Members from the unit testing group will have the older codes, which will generate outdated and irrelevant applications in the future.  The impact will be to the quality of the product in the next release."  The unit testing tasks are the affected tasks, and their relevant Task IDs should be identified and documented in this case.</t>
  </si>
  <si>
    <t>Associated Risks</t>
  </si>
  <si>
    <t xml:space="preserve">Associated risks are inter-related.  If an event is to take place in the near future, these other events will also take place.   As an example and not a fact, "If the commercial rental rates decrease in the South where the offsite contractors are, there will be an impact on the overhead costs in the facilities of New Mexico, Arizona and Georgia" which could be associated with "the future possibility that the towns of New Mexico, Arizona and Georgia will attract less skilled and efficient employees thus harnessing the outcomes of a high-tech project."  </t>
  </si>
  <si>
    <t>Risk Analysis</t>
  </si>
  <si>
    <t>Probability Rating</t>
  </si>
  <si>
    <r>
      <t>Probability of risk being realized, using scales defined in the Risk Management Plan</t>
    </r>
    <r>
      <rPr>
        <sz val="9"/>
        <color rgb="FFFF0000"/>
        <rFont val="Arial"/>
        <family val="2"/>
      </rPr>
      <t>.</t>
    </r>
    <r>
      <rPr>
        <sz val="9"/>
        <rFont val="Arial"/>
        <family val="2"/>
      </rPr>
      <t xml:space="preserve"> (See Prob-Impact Matrix tab)</t>
    </r>
  </si>
  <si>
    <t>Prob Value (NEW)</t>
  </si>
  <si>
    <r>
      <t>Numeric value of associated with the Probabiltity Rating.</t>
    </r>
    <r>
      <rPr>
        <sz val="9"/>
        <color rgb="FFFF0000"/>
        <rFont val="Arial"/>
        <family val="2"/>
      </rPr>
      <t xml:space="preserve"> These values are list in cells in the Source Data Tab. </t>
    </r>
  </si>
  <si>
    <t>Impact Rating</t>
  </si>
  <si>
    <r>
      <t xml:space="preserve">Qualitative ranking of impact to project, using scales defined in the Risk Management Plan. </t>
    </r>
    <r>
      <rPr>
        <sz val="9"/>
        <color rgb="FFFF0000"/>
        <rFont val="Arial"/>
        <family val="2"/>
      </rPr>
      <t xml:space="preserve"> </t>
    </r>
    <r>
      <rPr>
        <sz val="9"/>
        <rFont val="Arial"/>
        <family val="2"/>
      </rPr>
      <t>(See Prob-Impact Matrix tab)</t>
    </r>
  </si>
  <si>
    <t>Impact Value (NEW)</t>
  </si>
  <si>
    <r>
      <t>Numeric value of associated with the Impact Rating.</t>
    </r>
    <r>
      <rPr>
        <sz val="9"/>
        <color rgb="FFFF0000"/>
        <rFont val="Arial"/>
        <family val="2"/>
      </rPr>
      <t xml:space="preserve"> These values are list in cells in the Source Data Tab. </t>
    </r>
  </si>
  <si>
    <t>Risk Exposure Score (MODIFIED)</t>
  </si>
  <si>
    <t>This is calculated once you select the Impact and Probability.  These cells use conditional formatting to display color shadings as defined in the Source Data Tab. . (For explanation of Impact and Probablility - See Prob-Impact Matrix tab)</t>
  </si>
  <si>
    <t>Top 5
Y/N (NEW)</t>
  </si>
  <si>
    <t>Top 5 Risk notation - Enter "Y" - if risk is one of the 5 top rated risks and "N" or leave blank if it rated below the top 5 risks</t>
  </si>
  <si>
    <t>Risk Mitigation Planning</t>
  </si>
  <si>
    <t>Risk Response Type</t>
  </si>
  <si>
    <r>
      <t xml:space="preserve">Risk responses are chosen according to their risk categories.  If a risk is positive or is to bear an opportunity, the risk response type could be to accept the risk, exploit the risk or enhance the risk.  If a risk is negative or it is a threat, the risk response type could be to mitigate or avoid the risk.  For both situations, one can chose to transfer and share the risk with a different party.  Sharing or transferring a risk can be used when the resources and expertise are limited, though many other cases lend to the option for choosing these risk responses. Select from strategies as defined by the Risk Management Plan. </t>
    </r>
    <r>
      <rPr>
        <sz val="9"/>
        <color rgb="FFFF0000"/>
        <rFont val="Arial"/>
        <family val="2"/>
      </rPr>
      <t xml:space="preserve"> These values are list in cells in the Source Data Tab.</t>
    </r>
    <r>
      <rPr>
        <sz val="9"/>
        <rFont val="Arial"/>
        <family val="2"/>
      </rPr>
      <t xml:space="preserve"> Select one of the following: "Accept", "Transfer", "Mitigate", "Avoid", "Share", "Exploit", "Enhance" - </t>
    </r>
    <r>
      <rPr>
        <sz val="9"/>
        <color rgb="FFFF0000"/>
        <rFont val="Arial"/>
        <family val="2"/>
      </rPr>
      <t>.</t>
    </r>
  </si>
  <si>
    <t>Risk Response Description</t>
  </si>
  <si>
    <t>Based upon the choice selected for "Risk Response Type,"  outline how you plan on responding to the risk.  An example is to "Purchase software when the company's marketing news release is made public to bring the efficiency factor up by 30%."</t>
  </si>
  <si>
    <t>Risk Monitoring &amp; Control</t>
  </si>
  <si>
    <t>Risk Trigger Occurance</t>
  </si>
  <si>
    <t>The risk trigger occurrence communicates if the risk has or has not taken place. Select "YES" or "NO"</t>
  </si>
  <si>
    <t>Trigger Date Occurance (NEW)</t>
  </si>
  <si>
    <t>If triggered, the date the trigger occurred. The risk trigger occurrence communicates if the risk has or has not taken place.</t>
  </si>
  <si>
    <t>Status</t>
  </si>
  <si>
    <r>
      <t xml:space="preserve">Risk status (e.g. whether it has been triggered or not).  Select from one of the values listed in the drop down list. </t>
    </r>
    <r>
      <rPr>
        <sz val="9"/>
        <color rgb="FFFF0000"/>
        <rFont val="Arial"/>
        <family val="2"/>
      </rPr>
      <t>These values are list in cells in the Source Data Tab.</t>
    </r>
  </si>
  <si>
    <t>Notes (NEW)</t>
  </si>
  <si>
    <t>Additional notes - use as required to expand on explations or provide reminders.</t>
  </si>
  <si>
    <t xml:space="preserve">Project Name: Building New EV Plant </t>
  </si>
  <si>
    <t>XLC Steering Committee - Risk Register Demo</t>
  </si>
  <si>
    <t>Project Manager:</t>
  </si>
  <si>
    <t xml:space="preserve"> 
Harish Darne 
</t>
  </si>
  <si>
    <t>Risk Tracking</t>
  </si>
  <si>
    <r>
      <t xml:space="preserve">Source
</t>
    </r>
    <r>
      <rPr>
        <i/>
        <sz val="8"/>
        <rFont val="Arial"/>
        <family val="2"/>
      </rPr>
      <t>(Select)</t>
    </r>
  </si>
  <si>
    <r>
      <t xml:space="preserve">Risk Type
</t>
    </r>
    <r>
      <rPr>
        <i/>
        <sz val="8"/>
        <rFont val="Arial"/>
        <family val="2"/>
      </rPr>
      <t>(Select)</t>
    </r>
  </si>
  <si>
    <r>
      <t xml:space="preserve">Risk Category
</t>
    </r>
    <r>
      <rPr>
        <i/>
        <sz val="8"/>
        <rFont val="Arial"/>
        <family val="2"/>
      </rPr>
      <t>(Select)</t>
    </r>
  </si>
  <si>
    <r>
      <t xml:space="preserve">Probability Rating
</t>
    </r>
    <r>
      <rPr>
        <i/>
        <sz val="8"/>
        <rFont val="Arial"/>
        <family val="2"/>
      </rPr>
      <t>(Select)</t>
    </r>
  </si>
  <si>
    <t>Prob Value</t>
  </si>
  <si>
    <r>
      <t xml:space="preserve">Impact Rating
</t>
    </r>
    <r>
      <rPr>
        <i/>
        <sz val="8"/>
        <rFont val="Arial"/>
        <family val="2"/>
      </rPr>
      <t>(Select)</t>
    </r>
  </si>
  <si>
    <t>Impact Value</t>
  </si>
  <si>
    <t>Risk Exposure (Actual)</t>
  </si>
  <si>
    <t>Risk Exposure</t>
  </si>
  <si>
    <r>
      <t xml:space="preserve">Top 5
Y/N
</t>
    </r>
    <r>
      <rPr>
        <i/>
        <sz val="8"/>
        <rFont val="Arial"/>
        <family val="2"/>
      </rPr>
      <t xml:space="preserve">(Select)
</t>
    </r>
    <r>
      <rPr>
        <i/>
        <sz val="8"/>
        <color rgb="FFFF0000"/>
        <rFont val="Arial"/>
        <family val="2"/>
      </rPr>
      <t>(See Comment)</t>
    </r>
  </si>
  <si>
    <r>
      <t xml:space="preserve">Risk Response Type
</t>
    </r>
    <r>
      <rPr>
        <i/>
        <sz val="8"/>
        <rFont val="Arial"/>
        <family val="2"/>
      </rPr>
      <t>(Select)</t>
    </r>
  </si>
  <si>
    <r>
      <t xml:space="preserve">Risk Trigger Occurance
</t>
    </r>
    <r>
      <rPr>
        <i/>
        <sz val="8"/>
        <color theme="0"/>
        <rFont val="Arial"/>
        <family val="2"/>
      </rPr>
      <t>(Select)</t>
    </r>
  </si>
  <si>
    <t>Trigger Date Occurance</t>
  </si>
  <si>
    <r>
      <t xml:space="preserve">Status
</t>
    </r>
    <r>
      <rPr>
        <i/>
        <sz val="8"/>
        <color theme="0"/>
        <rFont val="Arial"/>
        <family val="2"/>
      </rPr>
      <t>(Select)</t>
    </r>
  </si>
  <si>
    <t>Notes</t>
  </si>
  <si>
    <t xml:space="preserve">Tejal Chauhan 
</t>
  </si>
  <si>
    <t>Potential delays or cost increases due to global supply chain instability affecting raw materials/components.</t>
  </si>
  <si>
    <t>Formal Risk Review</t>
  </si>
  <si>
    <t>Threat</t>
  </si>
  <si>
    <t>Technical</t>
  </si>
  <si>
    <t>Likely</t>
  </si>
  <si>
    <t>Very Serious</t>
  </si>
  <si>
    <t>Y</t>
  </si>
  <si>
    <t>Mitigate/Control</t>
  </si>
  <si>
    <t>Diversify suppliers, maintain buffer inventory, negotiate flexible contracts, and monitor geopolitical conditions.</t>
  </si>
  <si>
    <t>Identified</t>
  </si>
  <si>
    <t>Suppliers re-evaluated monthly.</t>
  </si>
  <si>
    <t>Harish Darne</t>
  </si>
  <si>
    <t>Delays in obtaining necessary environmental or zoning approvals could push back construction timelines.</t>
  </si>
  <si>
    <t>Schedule</t>
  </si>
  <si>
    <t>Engage regulatory consultants early, track application timelines, and maintain regular communication with authorities.</t>
  </si>
  <si>
    <t>Planning Complete</t>
  </si>
  <si>
    <t>Monitoring permit approval status.</t>
  </si>
  <si>
    <t>Prajakta Pohare</t>
  </si>
  <si>
    <t>Delays or failures in implementing AI, IoT, or automation systems during setup could affect plant operations.</t>
  </si>
  <si>
    <t>Stakeholder</t>
  </si>
  <si>
    <t>Conduct early testing and phased rollouts, hire experienced integrators, and maintain backup systems.</t>
  </si>
  <si>
    <t>Resolved</t>
  </si>
  <si>
    <t>Testing scheduled in early implementation phase.</t>
  </si>
  <si>
    <t>R004</t>
  </si>
  <si>
    <t xml:space="preserve">Wasuphon Wongvilaivarin </t>
  </si>
  <si>
    <t>Skilled Labor Shortage</t>
  </si>
  <si>
    <t>Challenges in hiring and retaining qualified staff could impact plant readiness and early production.</t>
  </si>
  <si>
    <t>Communication</t>
  </si>
  <si>
    <t>Near Certainty</t>
  </si>
  <si>
    <t>Significant</t>
  </si>
  <si>
    <t>N</t>
  </si>
  <si>
    <t>Collaborate with local technical schools, offer competitive wages, and implement workforce retention programs.</t>
  </si>
  <si>
    <t>Recruitment partnership with local institutions initiated.</t>
  </si>
  <si>
    <t>R005</t>
  </si>
  <si>
    <t xml:space="preserve">Hildah Kinoti </t>
  </si>
  <si>
    <t>Budget Overruns</t>
  </si>
  <si>
    <t>Unexpected increases in material or labor costs could lead to project going over budget.</t>
  </si>
  <si>
    <t>Audit/Review</t>
  </si>
  <si>
    <t>Budget</t>
  </si>
  <si>
    <t>Serious</t>
  </si>
  <si>
    <t>Track spending monthly, include contingency buffer in the budget, and review contracts for cost control.</t>
  </si>
  <si>
    <t>Triggered</t>
  </si>
  <si>
    <t>Contingency buffer of 15% in place.</t>
  </si>
  <si>
    <t>R006</t>
  </si>
  <si>
    <t>Production Equipment Failure</t>
  </si>
  <si>
    <t>Failure of critical manufacturing equipment could halt production and delay timelines.</t>
  </si>
  <si>
    <t>Implement predictive maintenance schedules and keep essential spare parts in inventory.</t>
  </si>
  <si>
    <t>Maintenance team trained on rapid response procedures.</t>
  </si>
  <si>
    <t>R007</t>
  </si>
  <si>
    <t xml:space="preserve">Jayde Black </t>
  </si>
  <si>
    <t>Quality Control Issues</t>
  </si>
  <si>
    <t>Inadequate quality control may lead to defective products and brand damage.</t>
  </si>
  <si>
    <t>Deploy AI-driven quality control systems and conduct regular audits and staff training.</t>
  </si>
  <si>
    <t>Automated inspection setup in progress.</t>
  </si>
  <si>
    <t>Cole Young</t>
  </si>
  <si>
    <t>Violations in emission limits or waste disposal regulations can result in penalties or shutdown.</t>
  </si>
  <si>
    <t>Weather</t>
  </si>
  <si>
    <t>Low Likelihood</t>
  </si>
  <si>
    <t>Catastrophic</t>
  </si>
  <si>
    <t>Use green energy systems, monitor emissions in real-time, and perform frequent internal audits.</t>
  </si>
  <si>
    <t>Real-time monitoring tools under procurement.</t>
  </si>
  <si>
    <t>R009</t>
  </si>
  <si>
    <t xml:space="preserve">Thanatat Phuangrayab </t>
  </si>
  <si>
    <t>Negative Public Perception</t>
  </si>
  <si>
    <t>Public backlash over environmental or labor practices may harm brand image and sales.</t>
  </si>
  <si>
    <t>Scope</t>
  </si>
  <si>
    <t>Engage in transparent communications, showcase sustainability efforts, and respond quickly to concerns.</t>
  </si>
  <si>
    <t>Crisis communication plan in place.</t>
  </si>
  <si>
    <t>John Anderson</t>
  </si>
  <si>
    <t>Delays across planning, construction, or commissioning phases may extend go-live date.</t>
  </si>
  <si>
    <t>Sponsorship</t>
  </si>
  <si>
    <t>Use agile project tracking tools, enforce strict milestone reviews, and apply buffer time in schedule.</t>
  </si>
  <si>
    <t>Milestone review system implemented bi-weekly.</t>
  </si>
  <si>
    <t>R011</t>
  </si>
  <si>
    <t>Shreya Shah</t>
  </si>
  <si>
    <t>Government Incentive Boost</t>
  </si>
  <si>
    <t>Additional clean energy funding or tax credits may reduce project costs and improve ROI.</t>
  </si>
  <si>
    <t>Opportunity</t>
  </si>
  <si>
    <t>Political</t>
  </si>
  <si>
    <t>Highly Likely</t>
  </si>
  <si>
    <t>Enhance</t>
  </si>
  <si>
    <t>Engage policy experts to monitor and apply for incentives; maintain eligibility through compliance.</t>
  </si>
  <si>
    <t>Monitoring federal and state clean energy programs for eligibility.</t>
  </si>
  <si>
    <t>R012</t>
  </si>
  <si>
    <t>Nancy Green</t>
  </si>
  <si>
    <t>EV Market Growth Surge</t>
  </si>
  <si>
    <t>Increased consumer demand could lead to early profitability and expansion potential.</t>
  </si>
  <si>
    <t>Scale marketing efforts, enhance brand positioning, and prepare to increase production capacity.</t>
  </si>
  <si>
    <t>Market trends reviewed monthly by marketing team</t>
  </si>
  <si>
    <t>Risk Source</t>
  </si>
  <si>
    <t>LINKED</t>
  </si>
  <si>
    <t>Accept</t>
  </si>
  <si>
    <t>Transfer</t>
  </si>
  <si>
    <t>Avoid</t>
  </si>
  <si>
    <t>Share</t>
  </si>
  <si>
    <t>Exploit</t>
  </si>
  <si>
    <t>Analysis Complete</t>
  </si>
  <si>
    <t>Probabilty Rating</t>
  </si>
  <si>
    <t>Retired</t>
  </si>
  <si>
    <t>Cancelled</t>
  </si>
  <si>
    <t>DO NOT REMOVE LINKED TO TOOL</t>
  </si>
  <si>
    <t>Green/Yellow/Red Threshold Values</t>
  </si>
  <si>
    <t>Risk Count by Threshold Value</t>
  </si>
  <si>
    <t>Green - maximum score</t>
  </si>
  <si>
    <t>High</t>
  </si>
  <si>
    <t>Yellow - minimum score</t>
  </si>
  <si>
    <t>Medium</t>
  </si>
  <si>
    <t>Yellow - maximum score</t>
  </si>
  <si>
    <t>Low</t>
  </si>
  <si>
    <t>Red - minimum score</t>
  </si>
  <si>
    <t>Total</t>
  </si>
  <si>
    <t>White - Blank Cell</t>
  </si>
  <si>
    <t>Y/N</t>
  </si>
  <si>
    <t>Internal Dataset</t>
  </si>
  <si>
    <t>Stakeholder Inputs</t>
  </si>
  <si>
    <t>Analytical Output</t>
  </si>
  <si>
    <t>Stakeholder Review</t>
  </si>
  <si>
    <t>Dashboard Review</t>
  </si>
  <si>
    <t>Stategic</t>
  </si>
  <si>
    <t>Organizational</t>
  </si>
  <si>
    <t>Possible</t>
  </si>
  <si>
    <t>Unlikely</t>
  </si>
  <si>
    <t>Not Started</t>
  </si>
  <si>
    <t>Source</t>
  </si>
  <si>
    <t>Probability</t>
  </si>
  <si>
    <t>Exposure</t>
  </si>
  <si>
    <t>Top 5</t>
  </si>
  <si>
    <t>Response Description</t>
  </si>
  <si>
    <t>Trigger</t>
  </si>
  <si>
    <t>Trigger Date</t>
  </si>
  <si>
    <t>Incomplete or Dirty Data</t>
  </si>
  <si>
    <t>Data has missing values or formatting issues that affect model performance</t>
  </si>
  <si>
    <t>Data Analyst</t>
  </si>
  <si>
    <t>Yes</t>
  </si>
  <si>
    <t>Apply imputation, outlier detection, and consistency checks</t>
  </si>
  <si>
    <t>Use robust data wrangling pipeline in Python</t>
  </si>
  <si>
    <t>Ambiguous Churn Definition</t>
  </si>
  <si>
    <t>Definition of churn not aligned across teams, leading to inconsistent interpretation</t>
  </si>
  <si>
    <t>Strategic</t>
  </si>
  <si>
    <t>No</t>
  </si>
  <si>
    <t>Align on business definition of churn in early meetings</t>
  </si>
  <si>
    <t>N/A</t>
  </si>
  <si>
    <t>Document churn rules in project charter</t>
  </si>
  <si>
    <t>Model Overfitting</t>
  </si>
  <si>
    <t>Predictive model may fit training data too well and perform poorly in production</t>
  </si>
  <si>
    <t>Data Scientist</t>
  </si>
  <si>
    <t>Use cross-validation, regularization, and monitor live performance</t>
  </si>
  <si>
    <t>Set up monitoring dashboard</t>
  </si>
  <si>
    <t>Stakeholder Buy-In</t>
  </si>
  <si>
    <t>Project findings may not be accepted by leadership or used for decisions</t>
  </si>
  <si>
    <t>PM + Analyst</t>
  </si>
  <si>
    <t>Involve stakeholders in regular reviews and explain model logic in simple terms</t>
  </si>
  <si>
    <t>Stakeholder meetings scheduled bi-weekly</t>
  </si>
  <si>
    <t>Misinterpretation of Insights</t>
  </si>
  <si>
    <t>Visuals or statistics might be misunderstood leading to poor decisions</t>
  </si>
  <si>
    <t>Analyst + PM</t>
  </si>
  <si>
    <t>Add tooltips and explanations in the dashboard</t>
  </si>
  <si>
    <t>Prepare a visual analytics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</si>
</sst>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09]d\-mmm\-yy;@"/>
  </numFmts>
  <fonts count="36" x14ac:knownFonts="1">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b/>
      <sz val="10"/>
      <name val="Arial"/>
      <family val="2"/>
    </font>
    <font>
      <sz val="10"/>
      <name val="Arial"/>
      <family val="2"/>
    </font>
    <font>
      <b/>
      <sz val="10"/>
      <color indexed="10"/>
      <name val="Arial"/>
      <family val="2"/>
    </font>
    <font>
      <u/>
      <sz val="10"/>
      <color indexed="12"/>
      <name val="Arial"/>
      <family val="2"/>
    </font>
    <font>
      <sz val="9"/>
      <name val="Arial"/>
      <family val="2"/>
    </font>
    <font>
      <sz val="9"/>
      <color rgb="FFFF0000"/>
      <name val="Arial"/>
      <family val="2"/>
    </font>
    <font>
      <b/>
      <sz val="9"/>
      <name val="Arial"/>
      <family val="2"/>
    </font>
    <font>
      <b/>
      <sz val="14"/>
      <color theme="1"/>
      <name val="Calibri"/>
      <family val="2"/>
      <scheme val="minor"/>
    </font>
    <font>
      <b/>
      <sz val="9"/>
      <color theme="0"/>
      <name val="Arial"/>
      <family val="2"/>
    </font>
    <font>
      <b/>
      <sz val="10"/>
      <color theme="0"/>
      <name val="Arial"/>
      <family val="2"/>
    </font>
    <font>
      <b/>
      <sz val="16"/>
      <color theme="1"/>
      <name val="Calibri"/>
      <family val="2"/>
      <scheme val="minor"/>
    </font>
    <font>
      <b/>
      <sz val="11"/>
      <name val="Calibri"/>
      <family val="2"/>
      <scheme val="minor"/>
    </font>
    <font>
      <b/>
      <sz val="10"/>
      <color rgb="FFFFFF00"/>
      <name val="Arial"/>
      <family val="2"/>
    </font>
    <font>
      <b/>
      <sz val="10"/>
      <color rgb="FF00B050"/>
      <name val="Arial"/>
      <family val="2"/>
    </font>
    <font>
      <b/>
      <sz val="11"/>
      <color rgb="FFFF0000"/>
      <name val="Calibri"/>
      <family val="2"/>
      <scheme val="minor"/>
    </font>
    <font>
      <b/>
      <sz val="12"/>
      <color theme="1"/>
      <name val="Calibri"/>
      <family val="2"/>
      <scheme val="minor"/>
    </font>
    <font>
      <b/>
      <sz val="14"/>
      <color rgb="FFFF0000"/>
      <name val="Calibri"/>
      <family val="2"/>
      <scheme val="minor"/>
    </font>
    <font>
      <i/>
      <sz val="8"/>
      <name val="Arial"/>
      <family val="2"/>
    </font>
    <font>
      <i/>
      <sz val="8"/>
      <color theme="0"/>
      <name val="Arial"/>
      <family val="2"/>
    </font>
    <font>
      <sz val="11"/>
      <name val="Calibri"/>
      <family val="2"/>
      <scheme val="minor"/>
    </font>
    <font>
      <b/>
      <sz val="11"/>
      <name val="Arial"/>
      <family val="2"/>
    </font>
    <font>
      <b/>
      <sz val="11"/>
      <color theme="0"/>
      <name val="Arial"/>
      <family val="2"/>
    </font>
    <font>
      <i/>
      <sz val="8"/>
      <color rgb="FFFF0000"/>
      <name val="Arial"/>
      <family val="2"/>
    </font>
    <font>
      <strike/>
      <sz val="11"/>
      <name val="Calibri"/>
      <family val="2"/>
      <scheme val="minor"/>
    </font>
    <font>
      <sz val="9"/>
      <color theme="0"/>
      <name val="Arial"/>
      <family val="2"/>
    </font>
    <font>
      <b/>
      <sz val="10"/>
      <color rgb="FFFF0000"/>
      <name val="Calibri"/>
      <family val="2"/>
      <scheme val="minor"/>
    </font>
    <font>
      <sz val="8"/>
      <name val="Calibri"/>
      <family val="2"/>
      <scheme val="minor"/>
    </font>
    <font>
      <sz val="10"/>
      <color rgb="FF000000"/>
      <name val="Helvetica Neue"/>
      <family val="2"/>
    </font>
    <font>
      <sz val="10"/>
      <color rgb="FF000000"/>
      <name val="Arial"/>
      <family val="2"/>
    </font>
    <font>
      <b/>
      <sz val="11"/>
      <color rgb="FF000000"/>
      <name val="Calibri"/>
      <family val="2"/>
      <scheme val="minor"/>
    </font>
    <font>
      <b/>
      <sz val="9"/>
      <color rgb="FF000000"/>
      <name val="Tahoma"/>
      <family val="2"/>
    </font>
    <font>
      <sz val="9"/>
      <color rgb="FF000000"/>
      <name val="Tahoma"/>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7030A0"/>
        <bgColor indexed="64"/>
      </patternFill>
    </fill>
    <fill>
      <patternFill patternType="solid">
        <fgColor theme="8"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4"/>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0" fontId="3" fillId="0" borderId="0"/>
    <xf numFmtId="0" fontId="5" fillId="0" borderId="0"/>
    <xf numFmtId="0" fontId="7" fillId="0" borderId="0" applyNumberFormat="0" applyFill="0" applyBorder="0" applyAlignment="0" applyProtection="0">
      <alignment vertical="top"/>
      <protection locked="0"/>
    </xf>
    <xf numFmtId="0" fontId="3" fillId="0" borderId="0"/>
    <xf numFmtId="0" fontId="3" fillId="0" borderId="0"/>
    <xf numFmtId="0" fontId="3" fillId="0" borderId="0"/>
  </cellStyleXfs>
  <cellXfs count="188">
    <xf numFmtId="0" fontId="0" fillId="0" borderId="0" xfId="0"/>
    <xf numFmtId="0" fontId="2" fillId="0" borderId="0" xfId="0" applyFont="1"/>
    <xf numFmtId="0" fontId="0" fillId="0" borderId="10" xfId="0" applyBorder="1"/>
    <xf numFmtId="0" fontId="0" fillId="0" borderId="0" xfId="0" applyAlignment="1">
      <alignment vertical="top"/>
    </xf>
    <xf numFmtId="0" fontId="0" fillId="0" borderId="0" xfId="0" applyAlignment="1">
      <alignment vertical="top" wrapText="1"/>
    </xf>
    <xf numFmtId="0" fontId="11" fillId="0" borderId="0" xfId="0" applyFont="1"/>
    <xf numFmtId="0" fontId="2" fillId="0" borderId="1" xfId="0" applyFont="1" applyBorder="1"/>
    <xf numFmtId="0" fontId="10" fillId="8" borderId="24" xfId="2" applyFont="1" applyFill="1" applyBorder="1" applyAlignment="1">
      <alignment vertical="top" wrapText="1"/>
    </xf>
    <xf numFmtId="0" fontId="2" fillId="0" borderId="0" xfId="0" applyFont="1" applyAlignment="1">
      <alignment vertical="center" wrapText="1"/>
    </xf>
    <xf numFmtId="0" fontId="8" fillId="0" borderId="23" xfId="2" applyFont="1" applyBorder="1" applyAlignment="1">
      <alignment vertical="top" wrapText="1"/>
    </xf>
    <xf numFmtId="0" fontId="8" fillId="0" borderId="24" xfId="2" applyFont="1" applyBorder="1" applyAlignment="1">
      <alignment vertical="top" wrapText="1"/>
    </xf>
    <xf numFmtId="0" fontId="8" fillId="0" borderId="25" xfId="2" applyFont="1" applyBorder="1" applyAlignment="1">
      <alignment vertical="top"/>
    </xf>
    <xf numFmtId="0" fontId="8" fillId="0" borderId="23" xfId="2" applyFont="1" applyBorder="1" applyAlignment="1">
      <alignment vertical="top"/>
    </xf>
    <xf numFmtId="0" fontId="8" fillId="0" borderId="25" xfId="2" applyFont="1" applyBorder="1" applyAlignment="1">
      <alignment vertical="top" wrapText="1"/>
    </xf>
    <xf numFmtId="0" fontId="4" fillId="7" borderId="14" xfId="1" applyFont="1" applyFill="1" applyBorder="1" applyAlignment="1">
      <alignment horizontal="center" vertical="center" wrapText="1"/>
    </xf>
    <xf numFmtId="0" fontId="3" fillId="0" borderId="0" xfId="1"/>
    <xf numFmtId="0" fontId="3" fillId="0" borderId="29" xfId="1" applyBorder="1"/>
    <xf numFmtId="0" fontId="3" fillId="0" borderId="10" xfId="1" applyBorder="1"/>
    <xf numFmtId="0" fontId="0" fillId="0" borderId="29" xfId="0" applyBorder="1"/>
    <xf numFmtId="2" fontId="3" fillId="0" borderId="5" xfId="1" applyNumberFormat="1" applyBorder="1"/>
    <xf numFmtId="2" fontId="3" fillId="0" borderId="7" xfId="1" applyNumberFormat="1" applyBorder="1"/>
    <xf numFmtId="0" fontId="13" fillId="3" borderId="6" xfId="2" applyFont="1" applyFill="1" applyBorder="1"/>
    <xf numFmtId="0" fontId="13" fillId="3" borderId="9" xfId="2" applyFont="1" applyFill="1" applyBorder="1"/>
    <xf numFmtId="0" fontId="5" fillId="0" borderId="29" xfId="2" applyBorder="1"/>
    <xf numFmtId="0" fontId="14" fillId="0" borderId="0" xfId="0" applyFont="1"/>
    <xf numFmtId="0" fontId="1" fillId="4" borderId="1" xfId="0" applyFont="1" applyFill="1" applyBorder="1"/>
    <xf numFmtId="0" fontId="15" fillId="2" borderId="1" xfId="0" applyFont="1" applyFill="1" applyBorder="1"/>
    <xf numFmtId="0" fontId="1" fillId="3" borderId="1" xfId="0" applyFont="1" applyFill="1" applyBorder="1"/>
    <xf numFmtId="0" fontId="4" fillId="9" borderId="2" xfId="1" applyFont="1" applyFill="1" applyBorder="1"/>
    <xf numFmtId="0" fontId="4" fillId="8" borderId="22" xfId="1" applyFont="1" applyFill="1" applyBorder="1"/>
    <xf numFmtId="0" fontId="4" fillId="9" borderId="2" xfId="2" applyFont="1" applyFill="1" applyBorder="1"/>
    <xf numFmtId="0" fontId="5" fillId="9" borderId="8" xfId="2" applyFill="1" applyBorder="1"/>
    <xf numFmtId="0" fontId="5" fillId="9" borderId="3" xfId="2" applyFill="1" applyBorder="1"/>
    <xf numFmtId="0" fontId="2" fillId="9" borderId="22" xfId="0" applyFont="1" applyFill="1" applyBorder="1"/>
    <xf numFmtId="0" fontId="4" fillId="7" borderId="22" xfId="2" applyFont="1" applyFill="1" applyBorder="1"/>
    <xf numFmtId="0" fontId="13" fillId="6" borderId="22" xfId="2" applyFont="1" applyFill="1" applyBorder="1"/>
    <xf numFmtId="0" fontId="0" fillId="0" borderId="0" xfId="0" applyAlignment="1">
      <alignment horizontal="center" vertical="center"/>
    </xf>
    <xf numFmtId="0" fontId="2" fillId="5" borderId="11" xfId="0" applyFont="1" applyFill="1" applyBorder="1"/>
    <xf numFmtId="0" fontId="5" fillId="0" borderId="0" xfId="2" applyAlignment="1">
      <alignment vertical="top" wrapText="1"/>
    </xf>
    <xf numFmtId="0" fontId="8" fillId="0" borderId="33" xfId="2" applyFont="1" applyBorder="1" applyAlignment="1">
      <alignment vertical="top" wrapText="1"/>
    </xf>
    <xf numFmtId="0" fontId="8" fillId="0" borderId="0" xfId="2" applyFont="1" applyAlignment="1">
      <alignment vertical="top" wrapText="1"/>
    </xf>
    <xf numFmtId="0" fontId="10" fillId="5" borderId="23" xfId="2" applyFont="1" applyFill="1" applyBorder="1" applyAlignment="1">
      <alignment vertical="top" wrapText="1"/>
    </xf>
    <xf numFmtId="0" fontId="10" fillId="5" borderId="24" xfId="2" applyFont="1" applyFill="1" applyBorder="1" applyAlignment="1">
      <alignment vertical="top" wrapText="1"/>
    </xf>
    <xf numFmtId="0" fontId="10" fillId="5" borderId="25" xfId="2" applyFont="1" applyFill="1" applyBorder="1" applyAlignment="1">
      <alignment vertical="top" wrapText="1"/>
    </xf>
    <xf numFmtId="0" fontId="2" fillId="2" borderId="13" xfId="0" applyFont="1" applyFill="1" applyBorder="1"/>
    <xf numFmtId="0" fontId="19" fillId="0" borderId="0" xfId="0" applyFont="1"/>
    <xf numFmtId="0" fontId="2" fillId="2" borderId="12" xfId="0" applyFont="1" applyFill="1" applyBorder="1" applyAlignment="1">
      <alignment horizontal="center" vertical="top"/>
    </xf>
    <xf numFmtId="0" fontId="0" fillId="0" borderId="0" xfId="0" applyAlignment="1">
      <alignment horizontal="center" vertical="top"/>
    </xf>
    <xf numFmtId="0" fontId="0" fillId="10" borderId="0" xfId="0" applyFill="1" applyAlignment="1">
      <alignment horizontal="center" vertical="top"/>
    </xf>
    <xf numFmtId="0" fontId="13" fillId="6" borderId="34" xfId="1" applyFont="1" applyFill="1" applyBorder="1" applyAlignment="1">
      <alignment horizontal="center" vertical="center" wrapText="1"/>
    </xf>
    <xf numFmtId="0" fontId="2" fillId="5" borderId="12" xfId="0" applyFont="1" applyFill="1" applyBorder="1"/>
    <xf numFmtId="0" fontId="13" fillId="6" borderId="35" xfId="1" applyFont="1" applyFill="1" applyBorder="1" applyAlignment="1">
      <alignment horizontal="center" vertical="center" wrapText="1"/>
    </xf>
    <xf numFmtId="0" fontId="13" fillId="6" borderId="29" xfId="1" applyFont="1" applyFill="1" applyBorder="1" applyAlignment="1">
      <alignment horizontal="center" vertical="center" wrapText="1"/>
    </xf>
    <xf numFmtId="0" fontId="13" fillId="6" borderId="4" xfId="1" applyFont="1" applyFill="1" applyBorder="1" applyAlignment="1">
      <alignment horizontal="center" vertical="center" wrapText="1"/>
    </xf>
    <xf numFmtId="0" fontId="8" fillId="0" borderId="27" xfId="2" applyFont="1" applyBorder="1" applyAlignment="1">
      <alignment vertical="top" wrapText="1"/>
    </xf>
    <xf numFmtId="2" fontId="3" fillId="0" borderId="0" xfId="1" applyNumberFormat="1"/>
    <xf numFmtId="0" fontId="3" fillId="9" borderId="3" xfId="1" applyFill="1" applyBorder="1"/>
    <xf numFmtId="0" fontId="18" fillId="0" borderId="0" xfId="0" applyFont="1"/>
    <xf numFmtId="0" fontId="13" fillId="4" borderId="4" xfId="2" applyFont="1" applyFill="1" applyBorder="1"/>
    <xf numFmtId="0" fontId="4" fillId="4" borderId="0" xfId="2" applyFont="1" applyFill="1"/>
    <xf numFmtId="0" fontId="4" fillId="2" borderId="4" xfId="2" applyFont="1" applyFill="1" applyBorder="1"/>
    <xf numFmtId="0" fontId="4" fillId="2" borderId="0" xfId="2" applyFont="1" applyFill="1"/>
    <xf numFmtId="165" fontId="0" fillId="0" borderId="0" xfId="0" applyNumberFormat="1"/>
    <xf numFmtId="0" fontId="2" fillId="2" borderId="12" xfId="0" applyFont="1" applyFill="1" applyBorder="1" applyAlignment="1">
      <alignment wrapText="1"/>
    </xf>
    <xf numFmtId="0" fontId="0" fillId="0" borderId="0" xfId="0" applyAlignment="1">
      <alignment wrapText="1"/>
    </xf>
    <xf numFmtId="0" fontId="0" fillId="10" borderId="0" xfId="0" applyFill="1" applyAlignment="1">
      <alignment vertical="top"/>
    </xf>
    <xf numFmtId="165" fontId="0" fillId="10" borderId="0" xfId="0" applyNumberFormat="1" applyFill="1" applyAlignment="1">
      <alignment vertical="top"/>
    </xf>
    <xf numFmtId="0" fontId="0" fillId="10" borderId="0" xfId="0" applyFill="1" applyAlignment="1">
      <alignment vertical="top" wrapText="1"/>
    </xf>
    <xf numFmtId="0" fontId="10" fillId="9" borderId="36" xfId="2" applyFont="1" applyFill="1" applyBorder="1" applyAlignment="1">
      <alignment vertical="top" wrapText="1"/>
    </xf>
    <xf numFmtId="0" fontId="10" fillId="9" borderId="37" xfId="2" applyFont="1" applyFill="1" applyBorder="1" applyAlignment="1">
      <alignment vertical="top" wrapText="1"/>
    </xf>
    <xf numFmtId="0" fontId="10" fillId="9" borderId="39" xfId="2" applyFont="1" applyFill="1" applyBorder="1" applyAlignment="1">
      <alignment vertical="top" wrapText="1"/>
    </xf>
    <xf numFmtId="0" fontId="10" fillId="7" borderId="36" xfId="2" applyFont="1" applyFill="1" applyBorder="1" applyAlignment="1">
      <alignment vertical="top" wrapText="1"/>
    </xf>
    <xf numFmtId="0" fontId="12" fillId="6" borderId="36" xfId="2" applyFont="1" applyFill="1" applyBorder="1" applyAlignment="1">
      <alignment vertical="top" wrapText="1"/>
    </xf>
    <xf numFmtId="0" fontId="12" fillId="6" borderId="37" xfId="2" applyFont="1" applyFill="1" applyBorder="1" applyAlignment="1">
      <alignment vertical="top" wrapText="1"/>
    </xf>
    <xf numFmtId="0" fontId="10" fillId="9" borderId="38" xfId="2" applyFont="1" applyFill="1" applyBorder="1" applyAlignment="1">
      <alignment vertical="top" wrapText="1"/>
    </xf>
    <xf numFmtId="0" fontId="24" fillId="5" borderId="11" xfId="2" applyFont="1" applyFill="1" applyBorder="1" applyAlignment="1">
      <alignment horizontal="center"/>
    </xf>
    <xf numFmtId="0" fontId="24" fillId="5" borderId="26" xfId="2" applyFont="1" applyFill="1" applyBorder="1" applyAlignment="1">
      <alignment horizontal="center"/>
    </xf>
    <xf numFmtId="0" fontId="25" fillId="3" borderId="10" xfId="2" applyFont="1" applyFill="1" applyBorder="1"/>
    <xf numFmtId="0" fontId="24" fillId="2" borderId="1" xfId="2" applyFont="1" applyFill="1" applyBorder="1"/>
    <xf numFmtId="0" fontId="25" fillId="4" borderId="1" xfId="2" applyFont="1" applyFill="1" applyBorder="1"/>
    <xf numFmtId="0" fontId="24" fillId="0" borderId="1" xfId="2" applyFont="1" applyBorder="1"/>
    <xf numFmtId="0" fontId="3" fillId="0" borderId="29" xfId="2" applyFont="1" applyBorder="1"/>
    <xf numFmtId="0" fontId="2" fillId="8" borderId="12" xfId="0" applyFont="1" applyFill="1" applyBorder="1"/>
    <xf numFmtId="0" fontId="0" fillId="0" borderId="1" xfId="0" applyBorder="1" applyAlignment="1">
      <alignment horizontal="left" vertical="top" wrapText="1"/>
    </xf>
    <xf numFmtId="0" fontId="8" fillId="0" borderId="36" xfId="2" applyFont="1" applyBorder="1" applyAlignment="1">
      <alignment vertical="top" wrapText="1"/>
    </xf>
    <xf numFmtId="0" fontId="8" fillId="0" borderId="38" xfId="2" applyFont="1" applyBorder="1" applyAlignment="1">
      <alignment vertical="top" wrapText="1"/>
    </xf>
    <xf numFmtId="0" fontId="8" fillId="0" borderId="36" xfId="2" applyFont="1" applyBorder="1" applyAlignment="1">
      <alignment vertical="top"/>
    </xf>
    <xf numFmtId="0" fontId="8" fillId="0" borderId="37" xfId="2" applyFont="1" applyBorder="1" applyAlignment="1">
      <alignment vertical="top" wrapText="1"/>
    </xf>
    <xf numFmtId="0" fontId="10" fillId="8" borderId="23" xfId="2" applyFont="1" applyFill="1" applyBorder="1" applyAlignment="1">
      <alignment vertical="top" wrapText="1"/>
    </xf>
    <xf numFmtId="0" fontId="10" fillId="8" borderId="25" xfId="2" applyFont="1" applyFill="1" applyBorder="1" applyAlignment="1">
      <alignment vertical="top" wrapText="1"/>
    </xf>
    <xf numFmtId="0" fontId="0" fillId="2" borderId="12" xfId="0" applyFill="1" applyBorder="1"/>
    <xf numFmtId="0" fontId="0" fillId="2" borderId="13" xfId="0" applyFill="1" applyBorder="1"/>
    <xf numFmtId="0" fontId="2" fillId="5" borderId="10" xfId="0" applyFont="1" applyFill="1" applyBorder="1"/>
    <xf numFmtId="0" fontId="0" fillId="5" borderId="12" xfId="0" applyFill="1" applyBorder="1"/>
    <xf numFmtId="0" fontId="0" fillId="5" borderId="13" xfId="0" applyFill="1" applyBorder="1"/>
    <xf numFmtId="164" fontId="2" fillId="2" borderId="12" xfId="0" applyNumberFormat="1" applyFont="1" applyFill="1" applyBorder="1" applyAlignment="1">
      <alignment horizontal="center" vertical="top"/>
    </xf>
    <xf numFmtId="164" fontId="0" fillId="10" borderId="0" xfId="0" applyNumberFormat="1" applyFill="1" applyAlignment="1">
      <alignment horizontal="center" vertical="top"/>
    </xf>
    <xf numFmtId="164" fontId="0" fillId="0" borderId="0" xfId="0" applyNumberFormat="1" applyAlignment="1">
      <alignment horizontal="center" vertical="top"/>
    </xf>
    <xf numFmtId="4" fontId="4" fillId="0" borderId="1" xfId="2" applyNumberFormat="1" applyFont="1" applyBorder="1"/>
    <xf numFmtId="0" fontId="23" fillId="0" borderId="0" xfId="0" applyFont="1" applyAlignment="1">
      <alignment horizontal="center" vertical="center"/>
    </xf>
    <xf numFmtId="0" fontId="2" fillId="0" borderId="0" xfId="0" applyFont="1" applyAlignment="1">
      <alignment horizontal="center" vertical="center"/>
    </xf>
    <xf numFmtId="2" fontId="2" fillId="0" borderId="0" xfId="0" applyNumberFormat="1" applyFont="1" applyAlignment="1">
      <alignment vertical="center"/>
    </xf>
    <xf numFmtId="2" fontId="2" fillId="0" borderId="0" xfId="0" applyNumberFormat="1" applyFont="1" applyAlignment="1">
      <alignment horizontal="center"/>
    </xf>
    <xf numFmtId="2" fontId="2" fillId="0" borderId="0" xfId="0" applyNumberFormat="1" applyFont="1" applyAlignment="1">
      <alignment horizontal="center" vertical="center"/>
    </xf>
    <xf numFmtId="0" fontId="1" fillId="3" borderId="21"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1" xfId="0" applyFont="1" applyFill="1" applyBorder="1" applyAlignment="1">
      <alignment horizontal="center" vertical="center"/>
    </xf>
    <xf numFmtId="0" fontId="2" fillId="8" borderId="20" xfId="0" applyFont="1" applyFill="1" applyBorder="1"/>
    <xf numFmtId="0" fontId="2" fillId="8" borderId="1" xfId="0" applyFont="1" applyFill="1" applyBorder="1" applyAlignment="1">
      <alignment horizontal="center" vertical="center"/>
    </xf>
    <xf numFmtId="0" fontId="2" fillId="8" borderId="40" xfId="0" applyFont="1" applyFill="1" applyBorder="1"/>
    <xf numFmtId="0" fontId="2" fillId="8" borderId="41" xfId="0" applyFont="1" applyFill="1" applyBorder="1" applyAlignment="1">
      <alignment horizontal="center" vertical="center"/>
    </xf>
    <xf numFmtId="0" fontId="2" fillId="2" borderId="20" xfId="0" applyFont="1" applyFill="1" applyBorder="1"/>
    <xf numFmtId="0" fontId="2" fillId="2" borderId="1" xfId="0" applyFont="1" applyFill="1" applyBorder="1" applyAlignment="1">
      <alignment horizontal="center" vertical="center"/>
    </xf>
    <xf numFmtId="0" fontId="2" fillId="2" borderId="41" xfId="0" applyFont="1" applyFill="1" applyBorder="1" applyAlignment="1">
      <alignment horizontal="center" vertical="center"/>
    </xf>
    <xf numFmtId="0" fontId="2" fillId="7" borderId="12" xfId="0" applyFont="1" applyFill="1" applyBorder="1"/>
    <xf numFmtId="0" fontId="1" fillId="6" borderId="11" xfId="0" applyFont="1" applyFill="1" applyBorder="1"/>
    <xf numFmtId="0" fontId="1" fillId="6" borderId="12" xfId="0" applyFont="1" applyFill="1" applyBorder="1"/>
    <xf numFmtId="0" fontId="1" fillId="6" borderId="13" xfId="0" applyFont="1" applyFill="1" applyBorder="1"/>
    <xf numFmtId="0" fontId="3" fillId="0" borderId="4" xfId="1" quotePrefix="1" applyBorder="1" applyAlignment="1">
      <alignment horizontal="left"/>
    </xf>
    <xf numFmtId="0" fontId="23" fillId="0" borderId="1" xfId="0" applyFont="1" applyBorder="1" applyAlignment="1">
      <alignment horizontal="left" vertical="top" wrapText="1"/>
    </xf>
    <xf numFmtId="0" fontId="15" fillId="2" borderId="17" xfId="0" applyFont="1" applyFill="1" applyBorder="1"/>
    <xf numFmtId="0" fontId="15" fillId="2" borderId="1" xfId="0" applyFont="1" applyFill="1" applyBorder="1" applyAlignment="1">
      <alignment horizontal="center" vertical="center"/>
    </xf>
    <xf numFmtId="0" fontId="15" fillId="2" borderId="42" xfId="0" applyFont="1" applyFill="1" applyBorder="1" applyAlignment="1">
      <alignment horizontal="center" vertical="center"/>
    </xf>
    <xf numFmtId="0" fontId="4" fillId="9" borderId="16" xfId="1" applyFont="1" applyFill="1" applyBorder="1" applyAlignment="1">
      <alignment horizontal="center" vertical="center" wrapText="1"/>
    </xf>
    <xf numFmtId="164" fontId="4" fillId="9" borderId="14" xfId="1" applyNumberFormat="1" applyFont="1" applyFill="1" applyBorder="1" applyAlignment="1">
      <alignment horizontal="center" vertical="center" wrapText="1"/>
    </xf>
    <xf numFmtId="0" fontId="4" fillId="9" borderId="14" xfId="1" applyFont="1" applyFill="1" applyBorder="1" applyAlignment="1">
      <alignment horizontal="center" vertical="center" wrapText="1"/>
    </xf>
    <xf numFmtId="164" fontId="4" fillId="9" borderId="15" xfId="1" applyNumberFormat="1" applyFont="1" applyFill="1" applyBorder="1" applyAlignment="1">
      <alignment horizontal="center" vertical="center" wrapText="1"/>
    </xf>
    <xf numFmtId="0" fontId="23" fillId="0" borderId="1" xfId="0" quotePrefix="1" applyFont="1" applyBorder="1" applyAlignment="1">
      <alignment horizontal="left" vertical="top" wrapText="1"/>
    </xf>
    <xf numFmtId="0" fontId="0" fillId="0" borderId="1" xfId="0" applyBorder="1" applyAlignment="1">
      <alignment horizontal="left" vertical="top"/>
    </xf>
    <xf numFmtId="164" fontId="0" fillId="0" borderId="1" xfId="0" applyNumberFormat="1" applyBorder="1" applyAlignment="1">
      <alignment horizontal="left" vertical="top"/>
    </xf>
    <xf numFmtId="0" fontId="0" fillId="0" borderId="0" xfId="0" applyAlignment="1">
      <alignment horizontal="left" vertical="top"/>
    </xf>
    <xf numFmtId="165" fontId="0" fillId="0" borderId="1" xfId="0" applyNumberFormat="1" applyBorder="1" applyAlignment="1">
      <alignment horizontal="left" vertical="top"/>
    </xf>
    <xf numFmtId="14" fontId="23" fillId="0" borderId="1" xfId="0" applyNumberFormat="1" applyFont="1" applyBorder="1" applyAlignment="1">
      <alignment horizontal="left" vertical="top" wrapText="1"/>
    </xf>
    <xf numFmtId="0" fontId="23" fillId="0" borderId="1" xfId="0" applyFont="1" applyBorder="1" applyAlignment="1">
      <alignment horizontal="left" vertical="top"/>
    </xf>
    <xf numFmtId="164" fontId="23" fillId="0" borderId="1" xfId="0" applyNumberFormat="1" applyFont="1" applyBorder="1" applyAlignment="1">
      <alignment horizontal="left" vertical="top"/>
    </xf>
    <xf numFmtId="0" fontId="23" fillId="0" borderId="0" xfId="0" applyFont="1" applyAlignment="1">
      <alignment horizontal="left" vertical="top"/>
    </xf>
    <xf numFmtId="165" fontId="23" fillId="0" borderId="1" xfId="0" applyNumberFormat="1" applyFont="1" applyBorder="1" applyAlignment="1">
      <alignment horizontal="left" vertical="top"/>
    </xf>
    <xf numFmtId="0" fontId="23" fillId="0" borderId="1" xfId="0" quotePrefix="1" applyFont="1" applyBorder="1" applyAlignment="1">
      <alignment horizontal="left" vertical="top"/>
    </xf>
    <xf numFmtId="0" fontId="27" fillId="0" borderId="0" xfId="0" applyFont="1" applyAlignment="1">
      <alignment horizontal="left" vertical="top"/>
    </xf>
    <xf numFmtId="0" fontId="27" fillId="0" borderId="1" xfId="0" applyFont="1" applyBorder="1" applyAlignment="1">
      <alignment horizontal="left" vertical="top" wrapText="1"/>
    </xf>
    <xf numFmtId="0" fontId="2" fillId="9" borderId="43" xfId="0" applyFont="1" applyFill="1" applyBorder="1" applyAlignment="1">
      <alignment vertical="center"/>
    </xf>
    <xf numFmtId="0" fontId="2" fillId="9" borderId="44" xfId="0" applyFont="1" applyFill="1" applyBorder="1" applyAlignment="1">
      <alignment vertical="center"/>
    </xf>
    <xf numFmtId="165" fontId="2" fillId="5" borderId="31" xfId="0" applyNumberFormat="1" applyFont="1" applyFill="1" applyBorder="1"/>
    <xf numFmtId="0" fontId="0" fillId="2" borderId="2" xfId="0" applyFill="1" applyBorder="1"/>
    <xf numFmtId="0" fontId="2" fillId="2" borderId="8" xfId="0" applyFont="1" applyFill="1" applyBorder="1" applyAlignment="1">
      <alignment wrapText="1"/>
    </xf>
    <xf numFmtId="0" fontId="2" fillId="2" borderId="3" xfId="0" applyFont="1" applyFill="1" applyBorder="1" applyAlignment="1">
      <alignment wrapText="1"/>
    </xf>
    <xf numFmtId="0" fontId="2" fillId="5" borderId="32" xfId="0" applyFont="1" applyFill="1" applyBorder="1" applyAlignment="1">
      <alignment wrapText="1"/>
    </xf>
    <xf numFmtId="0" fontId="4" fillId="8" borderId="29" xfId="1" applyFont="1" applyFill="1" applyBorder="1" applyAlignment="1">
      <alignment horizontal="center" vertical="center" wrapText="1"/>
    </xf>
    <xf numFmtId="0" fontId="2" fillId="5" borderId="30" xfId="0" applyFont="1" applyFill="1" applyBorder="1"/>
    <xf numFmtId="0" fontId="2" fillId="8" borderId="30" xfId="0" applyFont="1" applyFill="1" applyBorder="1"/>
    <xf numFmtId="0" fontId="2" fillId="8" borderId="31" xfId="0" applyFont="1" applyFill="1" applyBorder="1"/>
    <xf numFmtId="0" fontId="4" fillId="8" borderId="1" xfId="1" applyFont="1" applyFill="1" applyBorder="1" applyAlignment="1">
      <alignment horizontal="center" vertical="center" wrapText="1"/>
    </xf>
    <xf numFmtId="165" fontId="4" fillId="8" borderId="1" xfId="1" applyNumberFormat="1" applyFont="1" applyFill="1" applyBorder="1" applyAlignment="1">
      <alignment horizontal="center" vertical="center" wrapText="1"/>
    </xf>
    <xf numFmtId="0" fontId="24" fillId="5" borderId="11" xfId="2" applyFont="1" applyFill="1" applyBorder="1"/>
    <xf numFmtId="0" fontId="24" fillId="5" borderId="13" xfId="2" applyFont="1" applyFill="1" applyBorder="1"/>
    <xf numFmtId="0" fontId="3" fillId="5" borderId="1" xfId="2" applyFont="1" applyFill="1" applyBorder="1" applyAlignment="1">
      <alignment vertical="top" wrapText="1"/>
    </xf>
    <xf numFmtId="0" fontId="8" fillId="0" borderId="5" xfId="2" applyFont="1" applyBorder="1" applyAlignment="1">
      <alignment vertical="top" wrapText="1"/>
    </xf>
    <xf numFmtId="0" fontId="8" fillId="0" borderId="0" xfId="2" applyFont="1" applyAlignment="1">
      <alignment vertical="top"/>
    </xf>
    <xf numFmtId="0" fontId="8" fillId="0" borderId="5" xfId="2" applyFont="1" applyBorder="1" applyAlignment="1">
      <alignment vertical="top"/>
    </xf>
    <xf numFmtId="0" fontId="14" fillId="5" borderId="30" xfId="0" applyFont="1" applyFill="1" applyBorder="1" applyAlignment="1">
      <alignment vertical="center" wrapText="1"/>
    </xf>
    <xf numFmtId="0" fontId="14" fillId="5" borderId="31" xfId="0" applyFont="1" applyFill="1" applyBorder="1" applyAlignment="1">
      <alignment vertical="center" wrapText="1"/>
    </xf>
    <xf numFmtId="0" fontId="14" fillId="5" borderId="32" xfId="0" applyFont="1" applyFill="1" applyBorder="1" applyAlignment="1">
      <alignment vertical="center" wrapText="1"/>
    </xf>
    <xf numFmtId="0" fontId="8" fillId="0" borderId="36" xfId="2" applyFont="1" applyBorder="1" applyAlignment="1">
      <alignment horizontal="left" vertical="top" wrapText="1"/>
    </xf>
    <xf numFmtId="0" fontId="10" fillId="8" borderId="38" xfId="2" applyFont="1" applyFill="1" applyBorder="1" applyAlignment="1">
      <alignment vertical="top" wrapText="1"/>
    </xf>
    <xf numFmtId="0" fontId="12" fillId="11" borderId="26" xfId="2" applyFont="1" applyFill="1" applyBorder="1" applyAlignment="1">
      <alignment vertical="center" wrapText="1"/>
    </xf>
    <xf numFmtId="0" fontId="28" fillId="11" borderId="27" xfId="2" applyFont="1" applyFill="1" applyBorder="1" applyAlignment="1">
      <alignment vertical="center" wrapText="1"/>
    </xf>
    <xf numFmtId="0" fontId="28" fillId="11" borderId="28" xfId="2" applyFont="1" applyFill="1" applyBorder="1" applyAlignment="1">
      <alignment vertical="center" wrapText="1"/>
    </xf>
    <xf numFmtId="0" fontId="1" fillId="11" borderId="26" xfId="0" applyFont="1" applyFill="1" applyBorder="1" applyAlignment="1">
      <alignment vertical="center" wrapText="1"/>
    </xf>
    <xf numFmtId="0" fontId="1" fillId="11" borderId="27" xfId="0" applyFont="1" applyFill="1" applyBorder="1" applyAlignment="1">
      <alignment vertical="center" wrapText="1"/>
    </xf>
    <xf numFmtId="0" fontId="1" fillId="11" borderId="28" xfId="0" applyFont="1" applyFill="1" applyBorder="1" applyAlignment="1">
      <alignment vertical="center" wrapText="1"/>
    </xf>
    <xf numFmtId="0" fontId="29" fillId="0" borderId="0" xfId="2" applyFont="1"/>
    <xf numFmtId="0" fontId="3" fillId="0" borderId="4" xfId="1" applyBorder="1"/>
    <xf numFmtId="0" fontId="3" fillId="0" borderId="6" xfId="1" applyBorder="1"/>
    <xf numFmtId="0" fontId="2" fillId="2" borderId="26" xfId="0" applyFont="1" applyFill="1" applyBorder="1" applyAlignment="1">
      <alignment wrapText="1"/>
    </xf>
    <xf numFmtId="0" fontId="31" fillId="0" borderId="1" xfId="0" applyFont="1" applyBorder="1"/>
    <xf numFmtId="0" fontId="32" fillId="0" borderId="1" xfId="0" applyFont="1" applyBorder="1"/>
    <xf numFmtId="0" fontId="2" fillId="0" borderId="1" xfId="0" applyFont="1" applyBorder="1" applyAlignment="1">
      <alignment wrapText="1"/>
    </xf>
    <xf numFmtId="0" fontId="33" fillId="0" borderId="0" xfId="0" applyFont="1"/>
    <xf numFmtId="0" fontId="27" fillId="0" borderId="1" xfId="0" applyFont="1" applyBorder="1" applyAlignment="1">
      <alignment horizontal="left" vertical="top"/>
    </xf>
    <xf numFmtId="0" fontId="0" fillId="2" borderId="11" xfId="0" applyFill="1" applyBorder="1"/>
    <xf numFmtId="0" fontId="2" fillId="7" borderId="13" xfId="0" applyFont="1" applyFill="1" applyBorder="1"/>
    <xf numFmtId="0" fontId="4" fillId="7" borderId="15" xfId="1" applyFont="1" applyFill="1" applyBorder="1" applyAlignment="1">
      <alignment horizontal="center" vertical="center"/>
    </xf>
    <xf numFmtId="0" fontId="2" fillId="0" borderId="1" xfId="0" applyFont="1" applyBorder="1" applyAlignment="1">
      <alignment horizontal="left" vertical="top"/>
    </xf>
    <xf numFmtId="0" fontId="0" fillId="3" borderId="1" xfId="0" applyFill="1" applyBorder="1" applyAlignment="1">
      <alignment horizontal="left" vertical="top"/>
    </xf>
    <xf numFmtId="0" fontId="1" fillId="3" borderId="21" xfId="0" applyFont="1" applyFill="1" applyBorder="1" applyAlignment="1">
      <alignment horizontal="left" vertical="center"/>
    </xf>
    <xf numFmtId="0" fontId="1" fillId="3" borderId="18" xfId="0" applyFont="1" applyFill="1" applyBorder="1" applyAlignment="1">
      <alignment horizontal="left" vertical="center"/>
    </xf>
    <xf numFmtId="14" fontId="0" fillId="0" borderId="0" xfId="0" applyNumberFormat="1"/>
  </cellXfs>
  <cellStyles count="7">
    <cellStyle name="Hyperlink 2" xfId="3" xr:uid="{00000000-0005-0000-0000-000000000000}"/>
    <cellStyle name="Normal" xfId="0" builtinId="0"/>
    <cellStyle name="Normal 2" xfId="1" xr:uid="{00000000-0005-0000-0000-000002000000}"/>
    <cellStyle name="Normal 3" xfId="2" xr:uid="{00000000-0005-0000-0000-000003000000}"/>
    <cellStyle name="Normal 3 2" xfId="6" xr:uid="{00000000-0005-0000-0000-000004000000}"/>
    <cellStyle name="Normal 3 3" xfId="4" xr:uid="{00000000-0005-0000-0000-000005000000}"/>
    <cellStyle name="Normal 3_Risk Register Tool" xfId="5" xr:uid="{00000000-0005-0000-0000-000006000000}"/>
  </cellStyles>
  <dxfs count="142">
    <dxf>
      <font>
        <b/>
        <i val="0"/>
        <strike val="0"/>
        <condense val="0"/>
        <extend val="0"/>
        <outline val="0"/>
        <shadow val="0"/>
        <u val="none"/>
        <vertAlign val="baseline"/>
        <sz val="11"/>
        <color theme="1"/>
        <name val="Calibri"/>
        <family val="2"/>
        <scheme val="minor"/>
      </font>
    </dxf>
    <dxf>
      <numFmt numFmtId="19" formatCode="m/d/yy"/>
    </dxf>
    <dxf>
      <font>
        <b/>
        <i val="0"/>
      </font>
      <fill>
        <patternFill>
          <bgColor rgb="FFFFFF00"/>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00B05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00B05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00B05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font>
      <fill>
        <patternFill>
          <bgColor rgb="FFFFFF00"/>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00B050"/>
        </patternFill>
      </fill>
    </dxf>
    <dxf>
      <font>
        <b/>
        <i val="0"/>
      </font>
      <fill>
        <patternFill>
          <bgColor rgb="FFFFFF00"/>
        </patternFill>
      </fill>
    </dxf>
    <dxf>
      <font>
        <b/>
        <i val="0"/>
      </font>
      <fill>
        <patternFill>
          <bgColor rgb="FFFFFF00"/>
        </patternFill>
      </fill>
    </dxf>
    <dxf>
      <font>
        <b/>
        <i val="0"/>
        <color theme="0"/>
      </font>
      <fill>
        <patternFill>
          <bgColor rgb="FF00B05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auto="1"/>
      </font>
      <fill>
        <patternFill>
          <bgColor rgb="FFFFFF00"/>
        </patternFill>
      </fill>
    </dxf>
    <dxf>
      <font>
        <b/>
        <i val="0"/>
        <color theme="0"/>
      </font>
      <fill>
        <patternFill>
          <bgColor rgb="FF00B050"/>
        </patternFill>
      </fill>
    </dxf>
    <dxf>
      <font>
        <b/>
        <i val="0"/>
        <color auto="1"/>
      </font>
      <fill>
        <patternFill>
          <bgColor rgb="FFFFFF00"/>
        </patternFill>
      </fill>
    </dxf>
    <dxf>
      <font>
        <b/>
        <i val="0"/>
        <color auto="1"/>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00B050"/>
        </patternFill>
      </fill>
    </dxf>
    <dxf>
      <font>
        <b/>
        <i val="0"/>
      </font>
      <fill>
        <patternFill>
          <bgColor rgb="FFFFFF00"/>
        </patternFill>
      </fill>
    </dxf>
    <dxf>
      <font>
        <b/>
        <i val="0"/>
        <color theme="0"/>
      </font>
      <fill>
        <patternFill>
          <bgColor rgb="FFFF0000"/>
        </patternFill>
      </fill>
    </dxf>
    <dxf>
      <font>
        <color auto="1"/>
      </font>
      <fill>
        <patternFill patternType="none">
          <bgColor auto="1"/>
        </patternFill>
      </fill>
    </dxf>
    <dxf>
      <font>
        <b/>
        <i val="0"/>
        <color theme="0"/>
      </font>
      <fill>
        <patternFill>
          <bgColor rgb="FFFF0000"/>
        </patternFill>
      </fill>
    </dxf>
    <dxf>
      <font>
        <color auto="1"/>
      </font>
      <fill>
        <patternFill patternType="none">
          <bgColor auto="1"/>
        </patternFill>
      </fill>
    </dxf>
    <dxf>
      <font>
        <b/>
        <i val="0"/>
        <color theme="0"/>
      </font>
      <fill>
        <patternFill>
          <bgColor rgb="FF00B05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auto="1"/>
      </font>
      <fill>
        <patternFill patternType="none">
          <bgColor auto="1"/>
        </patternFill>
      </fill>
    </dxf>
    <dxf>
      <font>
        <b/>
        <i val="0"/>
        <color theme="0"/>
      </font>
      <fill>
        <patternFill>
          <bgColor rgb="FFFF0000"/>
        </patternFill>
      </fill>
    </dxf>
    <dxf>
      <font>
        <color auto="1"/>
      </font>
      <fill>
        <patternFill patternType="none">
          <bgColor auto="1"/>
        </patternFill>
      </fill>
    </dxf>
    <dxf>
      <font>
        <b/>
        <i val="0"/>
        <color theme="0"/>
      </font>
      <fill>
        <patternFill>
          <bgColor rgb="FF00B05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00B050"/>
        </patternFill>
      </fill>
    </dxf>
    <dxf>
      <font>
        <b/>
        <i val="0"/>
      </font>
      <fill>
        <patternFill>
          <bgColor rgb="FFFFFF00"/>
        </patternFill>
      </fill>
    </dxf>
    <dxf>
      <font>
        <b/>
        <i val="0"/>
        <color theme="0"/>
      </font>
      <fill>
        <patternFill>
          <bgColor rgb="FFFF0000"/>
        </patternFill>
      </fill>
    </dxf>
    <dxf>
      <font>
        <color auto="1"/>
      </font>
      <fill>
        <patternFill patternType="none">
          <bgColor auto="1"/>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color auto="1"/>
      </font>
      <fill>
        <patternFill patternType="none">
          <bgColor auto="1"/>
        </patternFill>
      </fill>
    </dxf>
    <dxf>
      <font>
        <b/>
        <i val="0"/>
        <color theme="0"/>
      </font>
      <fill>
        <patternFill>
          <bgColor rgb="FF00B05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font>
      <fill>
        <patternFill>
          <bgColor rgb="FFFFFF00"/>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00B05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00B05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00B05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theme="0"/>
      </font>
      <fill>
        <patternFill>
          <bgColor rgb="FF00B050"/>
        </patternFill>
      </fill>
    </dxf>
    <dxf>
      <font>
        <b/>
        <i val="0"/>
        <color theme="0"/>
      </font>
      <fill>
        <patternFill>
          <bgColor rgb="FF00B05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auto="1"/>
      </font>
      <fill>
        <patternFill patternType="none">
          <bgColor auto="1"/>
        </patternFill>
      </fill>
    </dxf>
    <dxf>
      <font>
        <b/>
        <i val="0"/>
        <color theme="0"/>
      </font>
      <fill>
        <patternFill>
          <bgColor rgb="FF00B05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auto="1"/>
      </font>
      <fill>
        <patternFill patternType="none">
          <bgColor auto="1"/>
        </patternFill>
      </fill>
    </dxf>
    <dxf>
      <font>
        <b/>
        <i val="0"/>
        <color theme="0"/>
      </font>
      <fill>
        <patternFill>
          <bgColor rgb="FFFF0000"/>
        </patternFill>
      </fill>
    </dxf>
    <dxf>
      <font>
        <b/>
        <i val="0"/>
        <color auto="1"/>
      </font>
      <fill>
        <patternFill>
          <bgColor rgb="FFFFFF00"/>
        </patternFill>
      </fill>
    </dxf>
    <dxf>
      <font>
        <b/>
        <i val="0"/>
        <color theme="0"/>
      </font>
      <fill>
        <patternFill>
          <bgColor rgb="FF00B050"/>
        </patternFill>
      </fill>
    </dxf>
    <dxf>
      <font>
        <b/>
        <i val="0"/>
        <color auto="1"/>
      </font>
      <fill>
        <patternFill>
          <bgColor rgb="FFFFFF00"/>
        </patternFill>
      </fill>
    </dxf>
    <dxf>
      <font>
        <b/>
        <i val="0"/>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9</xdr:col>
      <xdr:colOff>121920</xdr:colOff>
      <xdr:row>9</xdr:row>
      <xdr:rowOff>137160</xdr:rowOff>
    </xdr:from>
    <xdr:to>
      <xdr:col>9</xdr:col>
      <xdr:colOff>354530</xdr:colOff>
      <xdr:row>12</xdr:row>
      <xdr:rowOff>91073</xdr:rowOff>
    </xdr:to>
    <xdr:sp macro="" textlink="">
      <xdr:nvSpPr>
        <xdr:cNvPr id="9" name="Down Arrow 8" title="UP Arrow">
          <a:extLst>
            <a:ext uri="{FF2B5EF4-FFF2-40B4-BE49-F238E27FC236}">
              <a16:creationId xmlns:a16="http://schemas.microsoft.com/office/drawing/2014/main" id="{00000000-0008-0000-0000-000009000000}"/>
            </a:ext>
          </a:extLst>
        </xdr:cNvPr>
        <xdr:cNvSpPr/>
      </xdr:nvSpPr>
      <xdr:spPr>
        <a:xfrm rot="10800000">
          <a:off x="6835140" y="1813560"/>
          <a:ext cx="232610" cy="51779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editAs="oneCell">
    <xdr:from>
      <xdr:col>12</xdr:col>
      <xdr:colOff>40289</xdr:colOff>
      <xdr:row>14</xdr:row>
      <xdr:rowOff>157831</xdr:rowOff>
    </xdr:from>
    <xdr:to>
      <xdr:col>13</xdr:col>
      <xdr:colOff>17062</xdr:colOff>
      <xdr:row>16</xdr:row>
      <xdr:rowOff>11981</xdr:rowOff>
    </xdr:to>
    <xdr:sp macro="" textlink="">
      <xdr:nvSpPr>
        <xdr:cNvPr id="11" name="Down Arrow 10" title="Arrow going to the right">
          <a:extLst>
            <a:ext uri="{FF2B5EF4-FFF2-40B4-BE49-F238E27FC236}">
              <a16:creationId xmlns:a16="http://schemas.microsoft.com/office/drawing/2014/main" id="{00000000-0008-0000-0000-00000B000000}"/>
            </a:ext>
          </a:extLst>
        </xdr:cNvPr>
        <xdr:cNvSpPr/>
      </xdr:nvSpPr>
      <xdr:spPr>
        <a:xfrm rot="16200000">
          <a:off x="8671561" y="2628899"/>
          <a:ext cx="232610" cy="51779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2D7F16-7473-3C44-A64A-1EA969232BE8}" name="Table1" displayName="Table1" ref="A1:R6" totalsRowShown="0" headerRowDxfId="0">
  <autoFilter ref="A1:R6" xr:uid="{BC2D7F16-7473-3C44-A64A-1EA969232BE8}"/>
  <tableColumns count="18">
    <tableColumn id="1" xr3:uid="{59E8CCF4-F1BA-B24A-9C21-8CC893DF0225}" name="Risk ID"/>
    <tableColumn id="2" xr3:uid="{4807E219-58BE-4240-B76C-FE62D24B1BB6}" name="Date Identified" dataDxfId="1"/>
    <tableColumn id="3" xr3:uid="{40A26416-1F42-C342-A992-7EC179470D22}" name="Risk Title"/>
    <tableColumn id="4" xr3:uid="{8731549C-7821-CC4E-9336-26C53A8C38BC}" name="Risk Description"/>
    <tableColumn id="5" xr3:uid="{89C53E05-23EA-D140-B6A6-97EA7950B335}" name="Source"/>
    <tableColumn id="6" xr3:uid="{FA24EAC0-6F3C-B341-8639-7A49541B6966}" name="Risk Owner"/>
    <tableColumn id="7" xr3:uid="{AF0DBE9A-47F4-6240-A988-096A80DDB91B}" name="Risk Type"/>
    <tableColumn id="8" xr3:uid="{807D645E-271E-034A-B20F-437D71BD9917}" name="Risk Category"/>
    <tableColumn id="9" xr3:uid="{5B677833-D849-AA49-8D0B-650CB41F7EA1}" name="Probability"/>
    <tableColumn id="10" xr3:uid="{587CFE52-A838-1647-97FC-4C736DCAABAF}" name="Impact"/>
    <tableColumn id="11" xr3:uid="{65B91538-2EBF-E945-B31F-80117FB47429}" name="Exposure"/>
    <tableColumn id="12" xr3:uid="{C10B02EC-98BB-F544-921C-CFEC67D0B66B}" name="Top 5"/>
    <tableColumn id="13" xr3:uid="{81C1EED9-A09B-8B4A-A40F-FE43EBEB2CEF}" name="Risk Response Type"/>
    <tableColumn id="14" xr3:uid="{F92722A0-D658-D242-BA9C-BCB4C30E3FAC}" name="Response Description"/>
    <tableColumn id="15" xr3:uid="{9E4AFF1C-1C57-A34A-91F8-6F24AAE87EC4}" name="Trigger"/>
    <tableColumn id="16" xr3:uid="{31107695-DDD3-3F4D-9365-3959D1484076}" name="Trigger Date"/>
    <tableColumn id="17" xr3:uid="{4BF4160A-DD62-0343-8574-60427E8C4DBA}" name="Status"/>
    <tableColumn id="18" xr3:uid="{D7023007-41E3-F046-813E-7645EA78A39E}" name="Notes"/>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P20"/>
  <sheetViews>
    <sheetView showGridLines="0" workbookViewId="0">
      <selection activeCell="C3" sqref="C3"/>
    </sheetView>
  </sheetViews>
  <sheetFormatPr baseColWidth="10" defaultColWidth="8.83203125" defaultRowHeight="15" x14ac:dyDescent="0.2"/>
  <cols>
    <col min="1" max="1" width="6.83203125" customWidth="1"/>
    <col min="2" max="2" width="32.6640625" customWidth="1"/>
    <col min="5" max="5" width="5.6640625" bestFit="1" customWidth="1"/>
    <col min="6" max="6" width="10.6640625" bestFit="1" customWidth="1"/>
    <col min="7" max="7" width="25" bestFit="1" customWidth="1"/>
    <col min="8" max="8" width="11.1640625" bestFit="1" customWidth="1"/>
    <col min="9" max="9" width="3.5" customWidth="1"/>
    <col min="10" max="10" width="10.1640625" bestFit="1" customWidth="1"/>
    <col min="11" max="15" width="7.83203125" customWidth="1"/>
  </cols>
  <sheetData>
    <row r="1" spans="1:16" ht="19" x14ac:dyDescent="0.25">
      <c r="A1" s="5" t="s">
        <v>0</v>
      </c>
    </row>
    <row r="3" spans="1:16" ht="21" x14ac:dyDescent="0.25">
      <c r="B3" s="24" t="s">
        <v>1</v>
      </c>
      <c r="C3" s="24" t="str">
        <f>'Risk Register Tool'!C1</f>
        <v>XLC Steering Committee - Risk Register Demo</v>
      </c>
      <c r="D3" s="45"/>
    </row>
    <row r="4" spans="1:16" ht="21" x14ac:dyDescent="0.25">
      <c r="B4" s="24" t="s">
        <v>2</v>
      </c>
      <c r="C4" s="24" t="str">
        <f>'Risk Register Tool'!I1</f>
        <v xml:space="preserve"> 
Harish Darne 
</v>
      </c>
      <c r="D4" s="45"/>
    </row>
    <row r="5" spans="1:16" ht="21" x14ac:dyDescent="0.25">
      <c r="B5" s="24" t="s">
        <v>3</v>
      </c>
      <c r="C5" s="24" t="e">
        <f>'Risk Register Tool'!#REF!</f>
        <v>#REF!</v>
      </c>
      <c r="D5" s="45"/>
    </row>
    <row r="6" spans="1:16" ht="21" x14ac:dyDescent="0.25">
      <c r="B6" s="24" t="s">
        <v>4</v>
      </c>
      <c r="C6" s="24">
        <f>'Risk Register Tool'!R1</f>
        <v>0</v>
      </c>
      <c r="D6" s="45"/>
      <c r="L6" s="5"/>
    </row>
    <row r="7" spans="1:16" ht="21" x14ac:dyDescent="0.25">
      <c r="B7" s="24"/>
      <c r="C7" s="24"/>
      <c r="D7" s="45"/>
      <c r="L7" s="5"/>
    </row>
    <row r="8" spans="1:16" ht="21" x14ac:dyDescent="0.25">
      <c r="B8" s="24"/>
      <c r="C8" s="24"/>
      <c r="D8" s="45"/>
      <c r="L8" s="5" t="s">
        <v>5</v>
      </c>
    </row>
    <row r="9" spans="1:16" ht="16" thickBot="1" x14ac:dyDescent="0.25">
      <c r="B9" s="57" t="s">
        <v>6</v>
      </c>
      <c r="E9" s="57" t="s">
        <v>6</v>
      </c>
      <c r="J9" s="1" t="s">
        <v>7</v>
      </c>
    </row>
    <row r="10" spans="1:16" ht="16" thickBot="1" x14ac:dyDescent="0.25">
      <c r="B10" s="154" t="s">
        <v>8</v>
      </c>
      <c r="C10" s="155"/>
      <c r="E10" s="37" t="s">
        <v>9</v>
      </c>
      <c r="F10" s="93"/>
      <c r="G10" s="93"/>
      <c r="H10" s="94"/>
      <c r="J10" s="101">
        <v>0.9</v>
      </c>
      <c r="K10" s="121">
        <v>4.5000000000000005E-2</v>
      </c>
      <c r="L10" s="105">
        <v>9.0000000000000011E-2</v>
      </c>
      <c r="M10" s="105">
        <v>0.18000000000000002</v>
      </c>
      <c r="N10" s="105">
        <v>0.36000000000000004</v>
      </c>
      <c r="O10" s="106">
        <v>0.72000000000000008</v>
      </c>
      <c r="P10" s="99"/>
    </row>
    <row r="11" spans="1:16" ht="16" thickBot="1" x14ac:dyDescent="0.25">
      <c r="B11" s="75" t="s">
        <v>10</v>
      </c>
      <c r="C11" s="76" t="s">
        <v>11</v>
      </c>
      <c r="E11" s="92" t="s">
        <v>12</v>
      </c>
      <c r="F11" s="92" t="s">
        <v>13</v>
      </c>
      <c r="G11" s="92" t="s">
        <v>14</v>
      </c>
      <c r="H11" s="92" t="s">
        <v>15</v>
      </c>
      <c r="J11" s="101">
        <v>0.7</v>
      </c>
      <c r="K11" s="112">
        <v>3.4999999999999996E-2</v>
      </c>
      <c r="L11" s="113">
        <v>6.9999999999999993E-2</v>
      </c>
      <c r="M11" s="113">
        <v>0.13999999999999999</v>
      </c>
      <c r="N11" s="107">
        <v>0.27999999999999997</v>
      </c>
      <c r="O11" s="104">
        <v>0.55999999999999994</v>
      </c>
      <c r="P11" s="99"/>
    </row>
    <row r="12" spans="1:16" x14ac:dyDescent="0.2">
      <c r="B12" s="77" t="s">
        <v>16</v>
      </c>
      <c r="C12" s="6">
        <f>'Source Data Tables'!M22</f>
        <v>0</v>
      </c>
      <c r="E12" s="6" t="s">
        <v>17</v>
      </c>
      <c r="F12" s="129" t="s">
        <v>18</v>
      </c>
      <c r="G12" s="176" t="s">
        <v>19</v>
      </c>
      <c r="H12" s="130">
        <v>0.2</v>
      </c>
      <c r="J12" s="101">
        <v>0.5</v>
      </c>
      <c r="K12" s="108">
        <v>2.5000000000000001E-2</v>
      </c>
      <c r="L12" s="109">
        <v>0.05</v>
      </c>
      <c r="M12" s="113">
        <v>0.1</v>
      </c>
      <c r="N12" s="122">
        <v>0.2</v>
      </c>
      <c r="O12" s="104">
        <v>0.4</v>
      </c>
      <c r="P12" s="36"/>
    </row>
    <row r="13" spans="1:16" x14ac:dyDescent="0.2">
      <c r="B13" s="78" t="s">
        <v>20</v>
      </c>
      <c r="C13" s="6">
        <f>'Source Data Tables'!M23</f>
        <v>0</v>
      </c>
      <c r="E13" s="6" t="s">
        <v>21</v>
      </c>
      <c r="F13" s="129" t="s">
        <v>22</v>
      </c>
      <c r="G13" s="176" t="s">
        <v>23</v>
      </c>
      <c r="H13" s="130">
        <v>0.2</v>
      </c>
      <c r="J13" s="101">
        <v>0.3</v>
      </c>
      <c r="K13" s="108">
        <v>1.4999999999999999E-2</v>
      </c>
      <c r="L13" s="109">
        <v>0.03</v>
      </c>
      <c r="M13" s="109">
        <v>0.06</v>
      </c>
      <c r="N13" s="113">
        <v>0.12</v>
      </c>
      <c r="O13" s="104">
        <v>0.24</v>
      </c>
      <c r="P13" s="36"/>
    </row>
    <row r="14" spans="1:16" ht="16" thickBot="1" x14ac:dyDescent="0.25">
      <c r="B14" s="79" t="s">
        <v>24</v>
      </c>
      <c r="C14" s="6">
        <f>'Source Data Tables'!M24</f>
        <v>0</v>
      </c>
      <c r="E14" s="6" t="s">
        <v>25</v>
      </c>
      <c r="F14" s="129" t="s">
        <v>26</v>
      </c>
      <c r="G14" s="176" t="s">
        <v>27</v>
      </c>
      <c r="H14" s="130">
        <v>0.2</v>
      </c>
      <c r="J14" s="101">
        <v>0.1</v>
      </c>
      <c r="K14" s="110">
        <v>5.000000000000001E-3</v>
      </c>
      <c r="L14" s="111">
        <v>1.0000000000000002E-2</v>
      </c>
      <c r="M14" s="111">
        <v>2.0000000000000004E-2</v>
      </c>
      <c r="N14" s="114">
        <v>4.0000000000000008E-2</v>
      </c>
      <c r="O14" s="123">
        <v>8.0000000000000016E-2</v>
      </c>
      <c r="P14" s="36"/>
    </row>
    <row r="15" spans="1:16" ht="16" thickBot="1" x14ac:dyDescent="0.25">
      <c r="B15" s="80" t="s">
        <v>28</v>
      </c>
      <c r="C15" s="6">
        <f>'Source Data Tables'!M25</f>
        <v>0</v>
      </c>
      <c r="E15" s="6" t="s">
        <v>29</v>
      </c>
      <c r="F15" s="129" t="s">
        <v>30</v>
      </c>
      <c r="G15" s="176" t="s">
        <v>31</v>
      </c>
      <c r="H15" s="185">
        <v>0.24</v>
      </c>
      <c r="K15" s="102">
        <v>0.05</v>
      </c>
      <c r="L15" s="103">
        <v>0.1</v>
      </c>
      <c r="M15" s="103">
        <v>0.2</v>
      </c>
      <c r="N15" s="103">
        <v>0.4</v>
      </c>
      <c r="O15" s="103">
        <v>0.8</v>
      </c>
      <c r="P15" s="100"/>
    </row>
    <row r="16" spans="1:16" x14ac:dyDescent="0.2">
      <c r="E16" s="6" t="s">
        <v>32</v>
      </c>
      <c r="F16" s="129" t="s">
        <v>33</v>
      </c>
      <c r="G16" s="176" t="s">
        <v>34</v>
      </c>
      <c r="H16" s="186">
        <v>0.18000000000000002</v>
      </c>
      <c r="K16" s="1" t="s">
        <v>35</v>
      </c>
      <c r="L16" s="1"/>
    </row>
    <row r="18" spans="2:3" ht="53" customHeight="1" x14ac:dyDescent="0.2">
      <c r="B18" s="156" t="s">
        <v>36</v>
      </c>
      <c r="C18" s="38"/>
    </row>
    <row r="19" spans="2:3" ht="66" customHeight="1" x14ac:dyDescent="0.2">
      <c r="B19" s="156" t="s">
        <v>37</v>
      </c>
      <c r="C19" s="38"/>
    </row>
    <row r="20" spans="2:3" ht="39" customHeight="1" x14ac:dyDescent="0.2">
      <c r="B20" s="156" t="s">
        <v>38</v>
      </c>
      <c r="C20" s="38"/>
    </row>
  </sheetData>
  <conditionalFormatting sqref="H12:H14">
    <cfRule type="cellIs" dxfId="137" priority="5" operator="equal">
      <formula>0.72</formula>
    </cfRule>
    <cfRule type="cellIs" dxfId="134" priority="8" operator="equal">
      <formula>0.09</formula>
    </cfRule>
    <cfRule type="cellIs" dxfId="133" priority="9" operator="equal">
      <formula>0.08</formula>
    </cfRule>
    <cfRule type="cellIs" dxfId="132" priority="10" operator="equal">
      <formula>0.045</formula>
    </cfRule>
    <cfRule type="cellIs" dxfId="130" priority="12" stopIfTrue="1" operator="equal">
      <formula>0.04</formula>
    </cfRule>
    <cfRule type="cellIs" dxfId="129" priority="13" stopIfTrue="1" operator="equal">
      <formula>0.035</formula>
    </cfRule>
  </conditionalFormatting>
  <pageMargins left="9.6150481189851266E-3" right="0.7" top="0.75" bottom="0.75" header="0.3" footer="0.3"/>
  <pageSetup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1" operator="equal" id="{CE9C80FD-5DE6-C243-83A9-316BAC754E87}">
            <xm:f>#REF!</xm:f>
            <x14:dxf>
              <font>
                <b/>
                <i val="0"/>
                <color auto="1"/>
              </font>
              <fill>
                <patternFill>
                  <bgColor rgb="FFFFFF00"/>
                </patternFill>
              </fill>
            </x14:dxf>
          </x14:cfRule>
          <x14:cfRule type="cellIs" priority="2" operator="equal" id="{A441AD0B-7878-2649-B8B8-B745ECFD3ADE}">
            <xm:f>#REF!</xm:f>
            <x14:dxf>
              <font>
                <b/>
                <i val="0"/>
                <color auto="1"/>
              </font>
              <fill>
                <patternFill>
                  <bgColor rgb="FFFFFF00"/>
                </patternFill>
              </fill>
            </x14:dxf>
          </x14:cfRule>
          <x14:cfRule type="cellIs" priority="3" operator="equal" id="{D0F73DC9-D9B0-334B-A2F8-3587C74699C1}">
            <xm:f>#REF!</xm:f>
            <x14:dxf>
              <font>
                <b/>
                <i val="0"/>
                <color theme="0"/>
              </font>
              <fill>
                <patternFill>
                  <bgColor rgb="FF00B050"/>
                </patternFill>
              </fill>
            </x14:dxf>
          </x14:cfRule>
          <x14:cfRule type="cellIs" priority="4" operator="equal" id="{9EDBB41B-6CE2-9D44-BC98-D08745FE35AC}">
            <xm:f>#REF!</xm:f>
            <x14:dxf>
              <font>
                <b/>
                <i val="0"/>
                <color auto="1"/>
              </font>
              <fill>
                <patternFill>
                  <bgColor rgb="FFFFFF00"/>
                </patternFill>
              </fill>
            </x14:dxf>
          </x14:cfRule>
          <x14:cfRule type="cellIs" priority="6" operator="lessThanOrEqual" id="{57AE7264-2A34-E344-AA80-C95B176F3B99}">
            <xm:f>'Source Data Tables'!$H$26</xm:f>
            <x14:dxf>
              <font>
                <color auto="1"/>
              </font>
              <fill>
                <patternFill patternType="none">
                  <bgColor auto="1"/>
                </patternFill>
              </fill>
            </x14:dxf>
          </x14:cfRule>
          <x14:cfRule type="cellIs" priority="7" operator="greaterThanOrEqual" id="{AA2A0EEC-05AE-8846-ACB6-EEF61CFBB8C8}">
            <xm:f>'Source Data Tables'!$H$25</xm:f>
            <x14:dxf>
              <font>
                <b/>
                <i val="0"/>
                <color theme="0"/>
              </font>
              <fill>
                <patternFill>
                  <bgColor rgb="FFFF0000"/>
                </patternFill>
              </fill>
            </x14:dxf>
          </x14:cfRule>
          <x14:cfRule type="cellIs" priority="11" operator="greaterThanOrEqual" id="{996E5255-EA7C-8E41-81B4-7F937DE873AD}">
            <xm:f>'Source Data Tables'!$H$23</xm:f>
            <x14:dxf>
              <font>
                <b/>
                <i val="0"/>
              </font>
              <fill>
                <patternFill>
                  <bgColor rgb="FFFFFF00"/>
                </patternFill>
              </fill>
            </x14:dxf>
          </x14:cfRule>
          <x14:cfRule type="cellIs" priority="14" operator="lessThanOrEqual" id="{9788DC4A-E6AB-B844-AD89-0AA15325D06F}">
            <xm:f>'Source Data Tables'!$H$22</xm:f>
            <x14:dxf>
              <font>
                <b/>
                <i val="0"/>
                <color theme="0"/>
              </font>
              <fill>
                <patternFill>
                  <bgColor rgb="FF00B050"/>
                </patternFill>
              </fill>
            </x14:dxf>
          </x14:cfRule>
          <xm:sqref>H12:H14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L32"/>
  <sheetViews>
    <sheetView zoomScale="73" zoomScaleNormal="73" workbookViewId="0">
      <selection activeCell="F22" sqref="F22"/>
    </sheetView>
  </sheetViews>
  <sheetFormatPr baseColWidth="10" defaultColWidth="16.83203125" defaultRowHeight="15" x14ac:dyDescent="0.2"/>
  <cols>
    <col min="1" max="1" width="18.83203125" style="8" customWidth="1"/>
    <col min="2" max="2" width="19.6640625" style="4" customWidth="1"/>
    <col min="3" max="3" width="156.33203125" style="3" customWidth="1"/>
    <col min="4" max="11" width="13" style="3" customWidth="1"/>
    <col min="12" max="12" width="15.5" style="3" customWidth="1"/>
    <col min="13" max="16384" width="16.83203125" style="3"/>
  </cols>
  <sheetData>
    <row r="1" spans="1:12" ht="23" thickBot="1" x14ac:dyDescent="0.25">
      <c r="A1" s="160" t="s">
        <v>39</v>
      </c>
      <c r="B1" s="161"/>
      <c r="C1" s="162"/>
      <c r="D1" s="38"/>
      <c r="E1" s="38"/>
      <c r="F1" s="38"/>
      <c r="G1" s="38"/>
      <c r="H1" s="38"/>
      <c r="I1" s="38"/>
      <c r="J1" s="38"/>
      <c r="K1" s="38"/>
      <c r="L1" s="38"/>
    </row>
    <row r="2" spans="1:12" s="40" customFormat="1" ht="13" x14ac:dyDescent="0.2">
      <c r="A2" s="165" t="s">
        <v>40</v>
      </c>
      <c r="B2" s="41" t="s">
        <v>1</v>
      </c>
      <c r="C2" s="84" t="s">
        <v>41</v>
      </c>
    </row>
    <row r="3" spans="1:12" s="40" customFormat="1" ht="26" x14ac:dyDescent="0.2">
      <c r="A3" s="166"/>
      <c r="B3" s="42" t="s">
        <v>2</v>
      </c>
      <c r="C3" s="163" t="s">
        <v>42</v>
      </c>
    </row>
    <row r="4" spans="1:12" s="40" customFormat="1" ht="13" x14ac:dyDescent="0.2">
      <c r="A4" s="166"/>
      <c r="B4" s="42" t="s">
        <v>3</v>
      </c>
      <c r="C4" s="163" t="s">
        <v>43</v>
      </c>
    </row>
    <row r="5" spans="1:12" ht="27" thickBot="1" x14ac:dyDescent="0.25">
      <c r="A5" s="167"/>
      <c r="B5" s="43" t="s">
        <v>44</v>
      </c>
      <c r="C5" s="163" t="s">
        <v>45</v>
      </c>
      <c r="D5" s="38"/>
      <c r="E5" s="38"/>
      <c r="F5" s="38"/>
      <c r="G5" s="38"/>
      <c r="H5" s="38"/>
      <c r="I5" s="38"/>
      <c r="J5" s="38"/>
      <c r="K5" s="38"/>
      <c r="L5" s="38"/>
    </row>
    <row r="6" spans="1:12" ht="26" x14ac:dyDescent="0.2">
      <c r="A6" s="168" t="s">
        <v>46</v>
      </c>
      <c r="B6" s="88" t="s">
        <v>13</v>
      </c>
      <c r="C6" s="85" t="s">
        <v>47</v>
      </c>
      <c r="D6" s="40"/>
      <c r="E6" s="40"/>
      <c r="F6" s="40"/>
      <c r="G6" s="40"/>
      <c r="H6" s="40"/>
      <c r="I6" s="40"/>
      <c r="J6" s="40"/>
      <c r="K6" s="40"/>
      <c r="L6" s="157"/>
    </row>
    <row r="7" spans="1:12" x14ac:dyDescent="0.2">
      <c r="A7" s="169"/>
      <c r="B7" s="7" t="s">
        <v>48</v>
      </c>
      <c r="C7" s="86" t="s">
        <v>49</v>
      </c>
      <c r="D7" s="158"/>
      <c r="E7" s="158"/>
      <c r="F7" s="158"/>
      <c r="G7" s="158"/>
      <c r="H7" s="158"/>
      <c r="I7" s="158"/>
      <c r="J7" s="158"/>
      <c r="K7" s="158"/>
      <c r="L7" s="159"/>
    </row>
    <row r="8" spans="1:12" x14ac:dyDescent="0.2">
      <c r="A8" s="169"/>
      <c r="B8" s="7" t="s">
        <v>50</v>
      </c>
      <c r="C8" s="86" t="s">
        <v>51</v>
      </c>
      <c r="D8" s="158"/>
      <c r="E8" s="158"/>
      <c r="F8" s="158"/>
      <c r="G8" s="158"/>
      <c r="H8" s="158"/>
      <c r="I8" s="158"/>
      <c r="J8" s="158"/>
      <c r="K8" s="158"/>
      <c r="L8" s="159"/>
    </row>
    <row r="9" spans="1:12" x14ac:dyDescent="0.2">
      <c r="A9" s="169"/>
      <c r="B9" s="7" t="s">
        <v>52</v>
      </c>
      <c r="C9" s="84" t="s">
        <v>53</v>
      </c>
      <c r="D9" s="40"/>
      <c r="E9" s="40"/>
      <c r="F9" s="40"/>
      <c r="G9" s="40"/>
      <c r="H9" s="40"/>
      <c r="I9" s="40"/>
      <c r="J9" s="40"/>
      <c r="K9" s="40"/>
      <c r="L9" s="157"/>
    </row>
    <row r="10" spans="1:12" x14ac:dyDescent="0.2">
      <c r="A10" s="169"/>
      <c r="B10" s="7" t="s">
        <v>54</v>
      </c>
      <c r="C10" s="84" t="s">
        <v>55</v>
      </c>
      <c r="D10" s="40"/>
      <c r="E10" s="40"/>
      <c r="F10" s="40"/>
      <c r="G10" s="40"/>
      <c r="H10" s="40"/>
      <c r="I10" s="40"/>
      <c r="J10" s="40"/>
      <c r="K10" s="40"/>
      <c r="L10" s="157"/>
    </row>
    <row r="11" spans="1:12" ht="16" thickBot="1" x14ac:dyDescent="0.25">
      <c r="A11" s="169"/>
      <c r="B11" s="7" t="s">
        <v>56</v>
      </c>
      <c r="C11" s="86" t="s">
        <v>57</v>
      </c>
      <c r="D11" s="158"/>
      <c r="E11" s="158"/>
      <c r="F11" s="158"/>
      <c r="G11" s="158"/>
      <c r="H11" s="158"/>
      <c r="I11" s="158"/>
      <c r="J11" s="158"/>
      <c r="K11" s="158"/>
      <c r="L11" s="159"/>
    </row>
    <row r="12" spans="1:12" ht="14.5" customHeight="1" x14ac:dyDescent="0.2">
      <c r="A12" s="169"/>
      <c r="B12" s="164" t="s">
        <v>58</v>
      </c>
      <c r="C12" s="12" t="s">
        <v>59</v>
      </c>
      <c r="D12" s="40"/>
      <c r="E12" s="40"/>
      <c r="F12" s="40"/>
      <c r="G12" s="40"/>
      <c r="H12" s="40"/>
      <c r="I12" s="40"/>
      <c r="J12" s="40"/>
      <c r="K12" s="40"/>
      <c r="L12" s="157"/>
    </row>
    <row r="13" spans="1:12" ht="26" x14ac:dyDescent="0.2">
      <c r="A13" s="169"/>
      <c r="B13" s="7" t="s">
        <v>60</v>
      </c>
      <c r="C13" s="84" t="s">
        <v>61</v>
      </c>
      <c r="D13" s="40"/>
      <c r="E13" s="40"/>
      <c r="F13" s="40"/>
      <c r="G13" s="40"/>
      <c r="H13" s="40"/>
      <c r="I13" s="40"/>
      <c r="J13" s="40"/>
      <c r="K13" s="40"/>
      <c r="L13" s="157"/>
    </row>
    <row r="14" spans="1:12" ht="39" x14ac:dyDescent="0.2">
      <c r="A14" s="169"/>
      <c r="B14" s="7" t="s">
        <v>62</v>
      </c>
      <c r="C14" s="84" t="s">
        <v>63</v>
      </c>
      <c r="D14" s="40"/>
      <c r="E14" s="40"/>
      <c r="F14" s="40"/>
      <c r="G14" s="40"/>
      <c r="H14" s="40"/>
      <c r="I14" s="40"/>
      <c r="J14" s="40"/>
      <c r="K14" s="40"/>
      <c r="L14" s="157"/>
    </row>
    <row r="15" spans="1:12" s="4" customFormat="1" x14ac:dyDescent="0.2">
      <c r="A15" s="169"/>
      <c r="B15" s="7" t="s">
        <v>64</v>
      </c>
      <c r="C15" s="84" t="s">
        <v>65</v>
      </c>
      <c r="D15" s="40"/>
      <c r="E15" s="40"/>
      <c r="F15" s="40"/>
      <c r="G15" s="40"/>
      <c r="H15" s="40"/>
      <c r="I15" s="40"/>
      <c r="J15" s="40"/>
      <c r="K15" s="40"/>
      <c r="L15" s="157"/>
    </row>
    <row r="16" spans="1:12" s="4" customFormat="1" ht="26" x14ac:dyDescent="0.2">
      <c r="A16" s="169"/>
      <c r="B16" s="7" t="s">
        <v>66</v>
      </c>
      <c r="C16" s="84" t="s">
        <v>67</v>
      </c>
      <c r="D16" s="40"/>
      <c r="E16" s="40"/>
      <c r="F16" s="40"/>
      <c r="G16" s="40"/>
      <c r="H16" s="40"/>
      <c r="I16" s="40"/>
      <c r="J16" s="40"/>
      <c r="K16" s="40"/>
      <c r="L16" s="157"/>
    </row>
    <row r="17" spans="1:12" s="4" customFormat="1" ht="26" x14ac:dyDescent="0.2">
      <c r="A17" s="169"/>
      <c r="B17" s="7" t="s">
        <v>68</v>
      </c>
      <c r="C17" s="84" t="s">
        <v>69</v>
      </c>
      <c r="D17" s="40"/>
      <c r="E17" s="40"/>
      <c r="F17" s="40"/>
      <c r="G17" s="40"/>
      <c r="H17" s="40"/>
      <c r="I17" s="40"/>
      <c r="J17" s="40"/>
      <c r="K17" s="40"/>
      <c r="L17" s="157"/>
    </row>
    <row r="18" spans="1:12" ht="39" x14ac:dyDescent="0.2">
      <c r="A18" s="169"/>
      <c r="B18" s="7" t="s">
        <v>70</v>
      </c>
      <c r="C18" s="84" t="s">
        <v>71</v>
      </c>
      <c r="D18" s="40"/>
      <c r="E18" s="40"/>
      <c r="F18" s="40"/>
      <c r="G18" s="40"/>
      <c r="H18" s="40"/>
      <c r="I18" s="40"/>
      <c r="J18" s="40"/>
      <c r="K18" s="40"/>
      <c r="L18" s="157"/>
    </row>
    <row r="19" spans="1:12" ht="40" thickBot="1" x14ac:dyDescent="0.25">
      <c r="A19" s="170"/>
      <c r="B19" s="89" t="s">
        <v>72</v>
      </c>
      <c r="C19" s="87" t="s">
        <v>73</v>
      </c>
      <c r="D19" s="40"/>
      <c r="E19" s="40"/>
      <c r="F19" s="40"/>
      <c r="G19" s="40"/>
      <c r="H19" s="40"/>
      <c r="I19" s="40"/>
      <c r="J19" s="40"/>
      <c r="K19" s="40"/>
      <c r="L19" s="157"/>
    </row>
    <row r="20" spans="1:12" ht="16" x14ac:dyDescent="0.2">
      <c r="A20" s="168" t="s">
        <v>74</v>
      </c>
      <c r="B20" s="70" t="s">
        <v>75</v>
      </c>
      <c r="C20" s="10" t="s">
        <v>76</v>
      </c>
      <c r="D20" s="40"/>
      <c r="E20" s="40"/>
      <c r="F20" s="40"/>
      <c r="G20" s="40"/>
      <c r="H20" s="40"/>
      <c r="I20" s="40"/>
      <c r="J20" s="40"/>
      <c r="K20" s="40"/>
      <c r="L20" s="157"/>
    </row>
    <row r="21" spans="1:12" ht="16" thickBot="1" x14ac:dyDescent="0.25">
      <c r="A21" s="169"/>
      <c r="B21" s="74" t="s">
        <v>77</v>
      </c>
      <c r="C21" s="39" t="s">
        <v>78</v>
      </c>
      <c r="D21" s="40"/>
      <c r="E21" s="40"/>
      <c r="F21" s="40"/>
      <c r="G21" s="40"/>
      <c r="H21" s="40"/>
      <c r="I21" s="40"/>
      <c r="J21" s="40"/>
      <c r="K21" s="40"/>
      <c r="L21" s="157"/>
    </row>
    <row r="22" spans="1:12" x14ac:dyDescent="0.2">
      <c r="A22" s="169"/>
      <c r="B22" s="68" t="s">
        <v>79</v>
      </c>
      <c r="C22" s="9" t="s">
        <v>80</v>
      </c>
      <c r="D22" s="40"/>
      <c r="E22" s="40"/>
      <c r="F22" s="40"/>
      <c r="G22" s="40"/>
      <c r="H22" s="40"/>
      <c r="I22" s="40"/>
      <c r="J22" s="40"/>
      <c r="K22" s="40"/>
      <c r="L22" s="157"/>
    </row>
    <row r="23" spans="1:12" x14ac:dyDescent="0.2">
      <c r="A23" s="169"/>
      <c r="B23" s="68" t="s">
        <v>81</v>
      </c>
      <c r="C23" s="39" t="s">
        <v>82</v>
      </c>
      <c r="D23" s="40"/>
      <c r="E23" s="40"/>
      <c r="F23" s="40"/>
      <c r="G23" s="40"/>
      <c r="H23" s="40"/>
      <c r="I23" s="40"/>
      <c r="J23" s="40"/>
      <c r="K23" s="40"/>
      <c r="L23" s="157"/>
    </row>
    <row r="24" spans="1:12" ht="26" x14ac:dyDescent="0.2">
      <c r="A24" s="169"/>
      <c r="B24" s="68" t="s">
        <v>83</v>
      </c>
      <c r="C24" s="10" t="s">
        <v>84</v>
      </c>
      <c r="D24" s="40"/>
      <c r="E24" s="40"/>
      <c r="F24" s="40"/>
      <c r="G24" s="40"/>
      <c r="H24" s="40"/>
      <c r="I24" s="40"/>
      <c r="J24" s="40"/>
      <c r="K24" s="40"/>
      <c r="L24" s="157"/>
    </row>
    <row r="25" spans="1:12" ht="27" thickBot="1" x14ac:dyDescent="0.25">
      <c r="A25" s="170"/>
      <c r="B25" s="69" t="s">
        <v>85</v>
      </c>
      <c r="C25" s="13" t="s">
        <v>86</v>
      </c>
      <c r="D25" s="40"/>
      <c r="E25" s="40"/>
      <c r="F25" s="40"/>
      <c r="G25" s="40"/>
      <c r="H25" s="40"/>
      <c r="I25" s="40"/>
      <c r="J25" s="40"/>
      <c r="K25" s="40"/>
      <c r="L25" s="157"/>
    </row>
    <row r="26" spans="1:12" ht="52" x14ac:dyDescent="0.2">
      <c r="A26" s="168" t="s">
        <v>87</v>
      </c>
      <c r="B26" s="71" t="s">
        <v>88</v>
      </c>
      <c r="C26" s="10" t="s">
        <v>89</v>
      </c>
      <c r="D26" s="158"/>
      <c r="E26" s="158"/>
      <c r="F26" s="158"/>
      <c r="G26" s="158"/>
      <c r="H26" s="158"/>
      <c r="I26" s="158"/>
      <c r="J26" s="158"/>
      <c r="K26" s="158"/>
      <c r="L26" s="159"/>
    </row>
    <row r="27" spans="1:12" ht="27" thickBot="1" x14ac:dyDescent="0.25">
      <c r="A27" s="170"/>
      <c r="B27" s="71" t="s">
        <v>90</v>
      </c>
      <c r="C27" s="13" t="s">
        <v>91</v>
      </c>
      <c r="D27" s="40"/>
      <c r="E27" s="40"/>
      <c r="F27" s="40"/>
      <c r="G27" s="40"/>
      <c r="H27" s="40"/>
      <c r="I27" s="40"/>
      <c r="J27" s="40"/>
      <c r="K27" s="40"/>
      <c r="L27" s="157"/>
    </row>
    <row r="28" spans="1:12" ht="32.5" customHeight="1" x14ac:dyDescent="0.2">
      <c r="A28" s="168" t="s">
        <v>92</v>
      </c>
      <c r="B28" s="72" t="s">
        <v>93</v>
      </c>
      <c r="C28" s="54" t="s">
        <v>94</v>
      </c>
      <c r="D28" s="40"/>
      <c r="E28" s="40"/>
      <c r="F28" s="40"/>
      <c r="G28" s="40"/>
      <c r="H28" s="40"/>
      <c r="I28" s="40"/>
      <c r="J28" s="40"/>
      <c r="K28" s="40"/>
      <c r="L28" s="157"/>
    </row>
    <row r="29" spans="1:12" ht="27" thickBot="1" x14ac:dyDescent="0.25">
      <c r="A29" s="169"/>
      <c r="B29" s="72" t="s">
        <v>95</v>
      </c>
      <c r="C29" s="10" t="s">
        <v>96</v>
      </c>
      <c r="D29" s="40"/>
      <c r="E29" s="40"/>
      <c r="F29" s="40"/>
      <c r="G29" s="40"/>
      <c r="H29" s="40"/>
      <c r="I29" s="40"/>
      <c r="J29" s="40"/>
      <c r="K29" s="40"/>
      <c r="L29" s="157"/>
    </row>
    <row r="30" spans="1:12" x14ac:dyDescent="0.2">
      <c r="A30" s="169"/>
      <c r="B30" s="72" t="s">
        <v>97</v>
      </c>
      <c r="C30" s="9" t="s">
        <v>98</v>
      </c>
      <c r="D30" s="40"/>
      <c r="E30" s="40"/>
      <c r="F30" s="40"/>
      <c r="G30" s="40"/>
      <c r="H30" s="40"/>
      <c r="I30" s="40"/>
      <c r="J30" s="40"/>
      <c r="K30" s="40"/>
      <c r="L30" s="157"/>
    </row>
    <row r="31" spans="1:12" ht="16" thickBot="1" x14ac:dyDescent="0.25">
      <c r="A31" s="170"/>
      <c r="B31" s="73" t="s">
        <v>99</v>
      </c>
      <c r="C31" s="11" t="s">
        <v>100</v>
      </c>
      <c r="D31" s="40"/>
      <c r="E31" s="40"/>
      <c r="F31" s="40"/>
      <c r="G31" s="40"/>
      <c r="H31" s="40"/>
      <c r="I31" s="40"/>
      <c r="J31" s="40"/>
      <c r="K31" s="40"/>
      <c r="L31" s="157"/>
    </row>
    <row r="32" spans="1:12" x14ac:dyDescent="0.2">
      <c r="D32" s="158"/>
      <c r="E32" s="158"/>
      <c r="F32" s="158"/>
      <c r="G32" s="158"/>
      <c r="H32" s="158"/>
      <c r="I32" s="158"/>
      <c r="J32" s="158"/>
      <c r="K32" s="158"/>
      <c r="L32" s="159"/>
    </row>
  </sheetData>
  <pageMargins left="0.25" right="0.25" top="0.75" bottom="0.75" header="0.3" footer="0.3"/>
  <pageSetup paperSize="5" scale="74"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V65"/>
  <sheetViews>
    <sheetView topLeftCell="J1" zoomScale="90" zoomScaleNormal="90" workbookViewId="0">
      <selection activeCell="X5" sqref="X5"/>
    </sheetView>
  </sheetViews>
  <sheetFormatPr baseColWidth="10" defaultColWidth="8.83203125" defaultRowHeight="15" x14ac:dyDescent="0.2"/>
  <cols>
    <col min="2" max="2" width="13.6640625" style="62" bestFit="1" customWidth="1"/>
    <col min="3" max="3" width="16.1640625" customWidth="1"/>
    <col min="4" max="4" width="25.6640625" style="64" bestFit="1" customWidth="1"/>
    <col min="5" max="5" width="87.1640625" style="64" bestFit="1" customWidth="1"/>
    <col min="6" max="6" width="10.1640625" style="64" bestFit="1" customWidth="1"/>
    <col min="7" max="7" width="13.5" bestFit="1" customWidth="1"/>
    <col min="8" max="8" width="10.6640625" style="64" bestFit="1" customWidth="1"/>
    <col min="9" max="9" width="8.33203125" style="64" bestFit="1" customWidth="1"/>
    <col min="10" max="10" width="12.6640625" style="64" bestFit="1" customWidth="1"/>
    <col min="11" max="11" width="5.1640625" style="47" bestFit="1" customWidth="1"/>
    <col min="12" max="12" width="10.83203125" style="47" bestFit="1" customWidth="1"/>
    <col min="13" max="13" width="5.1640625" style="47" bestFit="1" customWidth="1"/>
    <col min="14" max="14" width="5.6640625" style="97" bestFit="1" customWidth="1"/>
    <col min="15" max="15" width="5.6640625" bestFit="1" customWidth="1"/>
    <col min="16" max="16" width="7.33203125" customWidth="1"/>
    <col min="17" max="17" width="14" bestFit="1" customWidth="1"/>
    <col min="18" max="18" width="94.6640625" bestFit="1" customWidth="1"/>
    <col min="19" max="20" width="12.5" customWidth="1"/>
    <col min="21" max="21" width="10.1640625" customWidth="1"/>
    <col min="22" max="22" width="46.5" bestFit="1" customWidth="1"/>
    <col min="23" max="23" width="23" customWidth="1"/>
  </cols>
  <sheetData>
    <row r="1" spans="1:22" s="1" customFormat="1" ht="65" thickBot="1" x14ac:dyDescent="0.25">
      <c r="A1" s="149" t="s">
        <v>101</v>
      </c>
      <c r="B1" s="143"/>
      <c r="C1" s="144" t="s">
        <v>102</v>
      </c>
      <c r="D1" s="145"/>
      <c r="E1" s="145"/>
      <c r="F1" s="145"/>
      <c r="G1" s="146"/>
      <c r="H1" s="147" t="s">
        <v>103</v>
      </c>
      <c r="I1" s="174" t="s">
        <v>104</v>
      </c>
      <c r="J1" s="63"/>
      <c r="K1" s="46"/>
      <c r="L1" s="46"/>
      <c r="M1" s="46"/>
      <c r="N1" s="95"/>
      <c r="O1" s="46"/>
      <c r="P1" s="44"/>
      <c r="Q1" s="50" t="s">
        <v>4</v>
      </c>
      <c r="R1" s="180"/>
      <c r="S1" s="90"/>
      <c r="T1" s="90"/>
      <c r="U1" s="90"/>
      <c r="V1" s="91"/>
    </row>
    <row r="2" spans="1:22" ht="16" thickBot="1" x14ac:dyDescent="0.25">
      <c r="A2" s="150"/>
      <c r="B2" s="151"/>
      <c r="C2" s="151"/>
      <c r="D2" s="151"/>
      <c r="E2" s="151" t="s">
        <v>46</v>
      </c>
      <c r="F2" s="151"/>
      <c r="G2" s="151"/>
      <c r="H2" s="82"/>
      <c r="I2" s="82"/>
      <c r="J2" s="141"/>
      <c r="K2" s="141"/>
      <c r="L2" s="141" t="s">
        <v>74</v>
      </c>
      <c r="M2" s="141"/>
      <c r="N2" s="141"/>
      <c r="O2" s="141"/>
      <c r="P2" s="142"/>
      <c r="Q2" s="115" t="s">
        <v>87</v>
      </c>
      <c r="R2" s="181"/>
      <c r="S2" s="116"/>
      <c r="T2" s="117" t="s">
        <v>105</v>
      </c>
      <c r="U2" s="117"/>
      <c r="V2" s="118"/>
    </row>
    <row r="3" spans="1:22" s="36" customFormat="1" ht="76" x14ac:dyDescent="0.2">
      <c r="A3" s="152" t="s">
        <v>13</v>
      </c>
      <c r="B3" s="153" t="s">
        <v>48</v>
      </c>
      <c r="C3" s="152" t="s">
        <v>50</v>
      </c>
      <c r="D3" s="152" t="s">
        <v>14</v>
      </c>
      <c r="E3" s="152" t="s">
        <v>54</v>
      </c>
      <c r="F3" s="152" t="s">
        <v>106</v>
      </c>
      <c r="G3" s="152" t="s">
        <v>58</v>
      </c>
      <c r="H3" s="148" t="s">
        <v>107</v>
      </c>
      <c r="I3" s="148" t="s">
        <v>108</v>
      </c>
      <c r="J3" s="126" t="s">
        <v>109</v>
      </c>
      <c r="K3" s="124" t="s">
        <v>110</v>
      </c>
      <c r="L3" s="124" t="s">
        <v>111</v>
      </c>
      <c r="M3" s="124" t="s">
        <v>112</v>
      </c>
      <c r="N3" s="125" t="s">
        <v>113</v>
      </c>
      <c r="O3" s="125" t="s">
        <v>114</v>
      </c>
      <c r="P3" s="127" t="s">
        <v>115</v>
      </c>
      <c r="Q3" s="14" t="s">
        <v>116</v>
      </c>
      <c r="R3" s="182" t="s">
        <v>90</v>
      </c>
      <c r="S3" s="51" t="s">
        <v>117</v>
      </c>
      <c r="T3" s="52" t="s">
        <v>118</v>
      </c>
      <c r="U3" s="53" t="s">
        <v>119</v>
      </c>
      <c r="V3" s="49" t="s">
        <v>120</v>
      </c>
    </row>
    <row r="4" spans="1:22" s="131" customFormat="1" ht="32" x14ac:dyDescent="0.2">
      <c r="A4" s="184" t="s">
        <v>18</v>
      </c>
      <c r="B4" s="132">
        <v>45687</v>
      </c>
      <c r="C4" s="177" t="s">
        <v>121</v>
      </c>
      <c r="D4" s="176" t="s">
        <v>19</v>
      </c>
      <c r="E4" s="176" t="s">
        <v>122</v>
      </c>
      <c r="F4" s="83" t="s">
        <v>123</v>
      </c>
      <c r="G4" s="177" t="s">
        <v>121</v>
      </c>
      <c r="H4" s="83" t="s">
        <v>124</v>
      </c>
      <c r="I4" s="83" t="s">
        <v>125</v>
      </c>
      <c r="J4" s="129" t="s">
        <v>126</v>
      </c>
      <c r="K4" s="129">
        <f>VLOOKUP(J4,'Source Data Tables'!$F$13:$G$17,2,FALSE)</f>
        <v>0.2</v>
      </c>
      <c r="L4" s="129" t="s">
        <v>127</v>
      </c>
      <c r="M4" s="129" t="e">
        <f>VLOOKUP(L4,'Source Data Tables'!$F$5:$G$9,2,FALSE)</f>
        <v>#N/A</v>
      </c>
      <c r="N4" s="130" t="e">
        <f t="shared" ref="N4:N35" si="0">K4*M4</f>
        <v>#N/A</v>
      </c>
      <c r="O4" s="130" t="e">
        <f t="shared" ref="O4:O35" si="1">VALUE(N4)</f>
        <v>#N/A</v>
      </c>
      <c r="P4" s="129" t="s">
        <v>128</v>
      </c>
      <c r="Q4" s="83" t="s">
        <v>129</v>
      </c>
      <c r="R4" s="175" t="s">
        <v>130</v>
      </c>
      <c r="S4" s="83" t="s">
        <v>128</v>
      </c>
      <c r="T4" s="132">
        <v>45689</v>
      </c>
      <c r="U4" s="83" t="s">
        <v>131</v>
      </c>
      <c r="V4" s="175" t="s">
        <v>132</v>
      </c>
    </row>
    <row r="5" spans="1:22" s="131" customFormat="1" ht="32" x14ac:dyDescent="0.2">
      <c r="A5" s="184" t="s">
        <v>22</v>
      </c>
      <c r="B5" s="132">
        <v>45693</v>
      </c>
      <c r="C5" s="6" t="s">
        <v>133</v>
      </c>
      <c r="D5" s="176" t="s">
        <v>23</v>
      </c>
      <c r="E5" s="176" t="s">
        <v>134</v>
      </c>
      <c r="F5" s="83" t="s">
        <v>123</v>
      </c>
      <c r="G5" s="6" t="s">
        <v>133</v>
      </c>
      <c r="H5" s="83" t="s">
        <v>124</v>
      </c>
      <c r="I5" s="83" t="s">
        <v>135</v>
      </c>
      <c r="J5" s="129" t="s">
        <v>126</v>
      </c>
      <c r="K5" s="129">
        <f>VLOOKUP(J5,'Source Data Tables'!$F$13:$G$17,2,FALSE)</f>
        <v>0.2</v>
      </c>
      <c r="L5" s="129" t="s">
        <v>127</v>
      </c>
      <c r="M5" s="129" t="e">
        <f>VLOOKUP(L5,'Source Data Tables'!$F$5:$G$9,2,FALSE)</f>
        <v>#N/A</v>
      </c>
      <c r="N5" s="130" t="e">
        <f t="shared" si="0"/>
        <v>#N/A</v>
      </c>
      <c r="O5" s="130" t="e">
        <f t="shared" si="1"/>
        <v>#N/A</v>
      </c>
      <c r="P5" s="129" t="s">
        <v>128</v>
      </c>
      <c r="Q5" s="83" t="s">
        <v>129</v>
      </c>
      <c r="R5" s="175" t="s">
        <v>136</v>
      </c>
      <c r="S5" s="83" t="s">
        <v>128</v>
      </c>
      <c r="T5" s="132">
        <v>45696</v>
      </c>
      <c r="U5" s="83" t="s">
        <v>137</v>
      </c>
      <c r="V5" s="175" t="s">
        <v>138</v>
      </c>
    </row>
    <row r="6" spans="1:22" s="131" customFormat="1" ht="16" x14ac:dyDescent="0.15">
      <c r="A6" s="184" t="s">
        <v>26</v>
      </c>
      <c r="B6" s="132">
        <v>45694</v>
      </c>
      <c r="C6" s="183" t="s">
        <v>139</v>
      </c>
      <c r="D6" s="176" t="s">
        <v>27</v>
      </c>
      <c r="E6" s="176" t="s">
        <v>140</v>
      </c>
      <c r="F6" s="83" t="s">
        <v>141</v>
      </c>
      <c r="G6" s="183" t="s">
        <v>139</v>
      </c>
      <c r="H6" s="83" t="s">
        <v>124</v>
      </c>
      <c r="I6" s="83" t="s">
        <v>125</v>
      </c>
      <c r="J6" s="129" t="s">
        <v>126</v>
      </c>
      <c r="K6" s="129">
        <f>VLOOKUP(J6,'Source Data Tables'!$F$13:$G$17,2,FALSE)</f>
        <v>0.2</v>
      </c>
      <c r="L6" s="129" t="s">
        <v>127</v>
      </c>
      <c r="M6" s="129" t="e">
        <f>VLOOKUP(L6,'Source Data Tables'!$F$5:$G$9,2,FALSE)</f>
        <v>#N/A</v>
      </c>
      <c r="N6" s="130" t="e">
        <f t="shared" si="0"/>
        <v>#N/A</v>
      </c>
      <c r="O6" s="130" t="e">
        <f t="shared" si="1"/>
        <v>#N/A</v>
      </c>
      <c r="P6" s="129" t="s">
        <v>128</v>
      </c>
      <c r="Q6" s="83" t="s">
        <v>129</v>
      </c>
      <c r="R6" s="175" t="s">
        <v>142</v>
      </c>
      <c r="S6" s="83" t="s">
        <v>128</v>
      </c>
      <c r="T6" s="132">
        <v>45698</v>
      </c>
      <c r="U6" s="83" t="s">
        <v>143</v>
      </c>
      <c r="V6" s="175" t="s">
        <v>144</v>
      </c>
    </row>
    <row r="7" spans="1:22" s="131" customFormat="1" ht="32" x14ac:dyDescent="0.2">
      <c r="A7" s="129" t="s">
        <v>145</v>
      </c>
      <c r="B7" s="132">
        <v>45723</v>
      </c>
      <c r="C7" s="177" t="s">
        <v>146</v>
      </c>
      <c r="D7" s="176" t="s">
        <v>147</v>
      </c>
      <c r="E7" s="176" t="s">
        <v>148</v>
      </c>
      <c r="F7" s="83" t="s">
        <v>141</v>
      </c>
      <c r="G7" s="177" t="s">
        <v>146</v>
      </c>
      <c r="H7" s="83" t="s">
        <v>124</v>
      </c>
      <c r="I7" s="83" t="s">
        <v>149</v>
      </c>
      <c r="J7" s="129" t="s">
        <v>150</v>
      </c>
      <c r="K7" s="129" t="e">
        <f>VLOOKUP(J7,'Source Data Tables'!$F$13:$G$17,2,FALSE)</f>
        <v>#N/A</v>
      </c>
      <c r="L7" s="129" t="s">
        <v>151</v>
      </c>
      <c r="M7" s="129" t="e">
        <f>VLOOKUP(L7,'Source Data Tables'!$F$5:$G$9,2,FALSE)</f>
        <v>#N/A</v>
      </c>
      <c r="N7" s="130" t="e">
        <f t="shared" si="0"/>
        <v>#N/A</v>
      </c>
      <c r="O7" s="130" t="e">
        <f t="shared" si="1"/>
        <v>#N/A</v>
      </c>
      <c r="P7" s="129" t="s">
        <v>152</v>
      </c>
      <c r="Q7" s="83" t="s">
        <v>129</v>
      </c>
      <c r="R7" s="175" t="s">
        <v>153</v>
      </c>
      <c r="S7" s="83" t="s">
        <v>128</v>
      </c>
      <c r="T7" s="132">
        <v>45725</v>
      </c>
      <c r="U7" s="83" t="s">
        <v>143</v>
      </c>
      <c r="V7" s="175" t="s">
        <v>154</v>
      </c>
    </row>
    <row r="8" spans="1:22" s="131" customFormat="1" ht="32" x14ac:dyDescent="0.2">
      <c r="A8" s="129" t="s">
        <v>155</v>
      </c>
      <c r="B8" s="132">
        <v>45724</v>
      </c>
      <c r="C8" s="177" t="s">
        <v>156</v>
      </c>
      <c r="D8" s="176" t="s">
        <v>157</v>
      </c>
      <c r="E8" s="176" t="s">
        <v>158</v>
      </c>
      <c r="F8" s="83" t="s">
        <v>159</v>
      </c>
      <c r="G8" s="177" t="s">
        <v>156</v>
      </c>
      <c r="H8" s="83" t="s">
        <v>124</v>
      </c>
      <c r="I8" s="83" t="s">
        <v>160</v>
      </c>
      <c r="J8" s="129" t="s">
        <v>126</v>
      </c>
      <c r="K8" s="129">
        <f>VLOOKUP(J8,'Source Data Tables'!$F$13:$G$17,2,FALSE)</f>
        <v>0.2</v>
      </c>
      <c r="L8" s="129" t="s">
        <v>161</v>
      </c>
      <c r="M8" s="129" t="e">
        <f>VLOOKUP(L8,'Source Data Tables'!$F$5:$G$9,2,FALSE)</f>
        <v>#N/A</v>
      </c>
      <c r="N8" s="130" t="e">
        <f t="shared" si="0"/>
        <v>#N/A</v>
      </c>
      <c r="O8" s="130" t="e">
        <f t="shared" si="1"/>
        <v>#N/A</v>
      </c>
      <c r="P8" s="129" t="s">
        <v>152</v>
      </c>
      <c r="Q8" s="83" t="s">
        <v>129</v>
      </c>
      <c r="R8" s="175" t="s">
        <v>162</v>
      </c>
      <c r="S8" s="83" t="s">
        <v>128</v>
      </c>
      <c r="T8" s="132">
        <v>45728</v>
      </c>
      <c r="U8" s="83" t="s">
        <v>163</v>
      </c>
      <c r="V8" s="175" t="s">
        <v>164</v>
      </c>
    </row>
    <row r="9" spans="1:22" s="131" customFormat="1" ht="32" x14ac:dyDescent="0.2">
      <c r="A9" s="129" t="s">
        <v>165</v>
      </c>
      <c r="B9" s="132">
        <v>45725</v>
      </c>
      <c r="C9" s="6" t="s">
        <v>139</v>
      </c>
      <c r="D9" s="176" t="s">
        <v>166</v>
      </c>
      <c r="E9" s="176" t="s">
        <v>167</v>
      </c>
      <c r="F9" s="83" t="s">
        <v>141</v>
      </c>
      <c r="G9" s="6" t="s">
        <v>139</v>
      </c>
      <c r="H9" s="83" t="s">
        <v>124</v>
      </c>
      <c r="I9" s="83" t="s">
        <v>149</v>
      </c>
      <c r="J9" s="129" t="s">
        <v>126</v>
      </c>
      <c r="K9" s="129">
        <f>VLOOKUP(J9,'Source Data Tables'!$F$13:$G$17,2,FALSE)</f>
        <v>0.2</v>
      </c>
      <c r="L9" s="129" t="s">
        <v>161</v>
      </c>
      <c r="M9" s="129" t="e">
        <f>VLOOKUP(L9,'Source Data Tables'!$F$5:$G$9,2,FALSE)</f>
        <v>#N/A</v>
      </c>
      <c r="N9" s="130" t="e">
        <f t="shared" si="0"/>
        <v>#N/A</v>
      </c>
      <c r="O9" s="130" t="e">
        <f t="shared" si="1"/>
        <v>#N/A</v>
      </c>
      <c r="P9" s="129" t="s">
        <v>152</v>
      </c>
      <c r="Q9" s="83" t="s">
        <v>129</v>
      </c>
      <c r="R9" s="175" t="s">
        <v>168</v>
      </c>
      <c r="S9" s="83" t="s">
        <v>128</v>
      </c>
      <c r="T9" s="132">
        <v>45728</v>
      </c>
      <c r="U9" s="83" t="s">
        <v>163</v>
      </c>
      <c r="V9" s="175" t="s">
        <v>169</v>
      </c>
    </row>
    <row r="10" spans="1:22" s="131" customFormat="1" ht="32" x14ac:dyDescent="0.2">
      <c r="A10" s="129" t="s">
        <v>170</v>
      </c>
      <c r="B10" s="132">
        <v>45726</v>
      </c>
      <c r="C10" s="177" t="s">
        <v>171</v>
      </c>
      <c r="D10" s="176" t="s">
        <v>172</v>
      </c>
      <c r="E10" s="176" t="s">
        <v>173</v>
      </c>
      <c r="F10" s="83" t="s">
        <v>141</v>
      </c>
      <c r="G10" s="177" t="s">
        <v>171</v>
      </c>
      <c r="H10" s="83" t="s">
        <v>124</v>
      </c>
      <c r="I10" s="83" t="s">
        <v>149</v>
      </c>
      <c r="J10" s="129" t="s">
        <v>126</v>
      </c>
      <c r="K10" s="129">
        <f>VLOOKUP(J10,'Source Data Tables'!$F$13:$G$17,2,FALSE)</f>
        <v>0.2</v>
      </c>
      <c r="L10" s="129" t="s">
        <v>161</v>
      </c>
      <c r="M10" s="129" t="e">
        <f>VLOOKUP(L10,'Source Data Tables'!$F$5:$G$9,2,FALSE)</f>
        <v>#N/A</v>
      </c>
      <c r="N10" s="130" t="e">
        <f t="shared" si="0"/>
        <v>#N/A</v>
      </c>
      <c r="O10" s="130" t="e">
        <f t="shared" si="1"/>
        <v>#N/A</v>
      </c>
      <c r="P10" s="129" t="s">
        <v>152</v>
      </c>
      <c r="Q10" s="83" t="s">
        <v>129</v>
      </c>
      <c r="R10" s="175" t="s">
        <v>174</v>
      </c>
      <c r="S10" s="83" t="s">
        <v>128</v>
      </c>
      <c r="T10" s="132">
        <v>45731</v>
      </c>
      <c r="U10" s="83" t="s">
        <v>143</v>
      </c>
      <c r="V10" s="175" t="s">
        <v>175</v>
      </c>
    </row>
    <row r="11" spans="1:22" s="136" customFormat="1" ht="16" x14ac:dyDescent="0.2">
      <c r="A11" s="184" t="s">
        <v>30</v>
      </c>
      <c r="B11" s="132">
        <v>45758</v>
      </c>
      <c r="C11" s="178" t="s">
        <v>176</v>
      </c>
      <c r="D11" s="176" t="s">
        <v>31</v>
      </c>
      <c r="E11" s="176" t="s">
        <v>177</v>
      </c>
      <c r="F11" s="83" t="s">
        <v>141</v>
      </c>
      <c r="G11" s="178" t="s">
        <v>176</v>
      </c>
      <c r="H11" s="120" t="s">
        <v>124</v>
      </c>
      <c r="I11" s="120" t="s">
        <v>178</v>
      </c>
      <c r="J11" s="134" t="s">
        <v>179</v>
      </c>
      <c r="K11" s="134" t="e">
        <f>VLOOKUP(J11,'Source Data Tables'!$F$13:$G$17,2,FALSE)</f>
        <v>#N/A</v>
      </c>
      <c r="L11" s="134" t="s">
        <v>180</v>
      </c>
      <c r="M11" s="134" t="e">
        <f>VLOOKUP(L11,'Source Data Tables'!$F$5:$G$9,2,FALSE)</f>
        <v>#N/A</v>
      </c>
      <c r="N11" s="135" t="e">
        <f t="shared" si="0"/>
        <v>#N/A</v>
      </c>
      <c r="O11" s="135" t="e">
        <f t="shared" si="1"/>
        <v>#N/A</v>
      </c>
      <c r="P11" s="134" t="s">
        <v>128</v>
      </c>
      <c r="Q11" s="120" t="s">
        <v>129</v>
      </c>
      <c r="R11" s="175" t="s">
        <v>181</v>
      </c>
      <c r="S11" s="120" t="s">
        <v>128</v>
      </c>
      <c r="T11" s="132">
        <v>45760</v>
      </c>
      <c r="U11" s="120" t="s">
        <v>163</v>
      </c>
      <c r="V11" s="175" t="s">
        <v>182</v>
      </c>
    </row>
    <row r="12" spans="1:22" s="136" customFormat="1" ht="32" x14ac:dyDescent="0.2">
      <c r="A12" s="129" t="s">
        <v>183</v>
      </c>
      <c r="B12" s="132">
        <v>45759</v>
      </c>
      <c r="C12" s="177" t="s">
        <v>184</v>
      </c>
      <c r="D12" s="176" t="s">
        <v>185</v>
      </c>
      <c r="E12" s="176" t="s">
        <v>186</v>
      </c>
      <c r="F12" s="83" t="s">
        <v>141</v>
      </c>
      <c r="G12" s="177" t="s">
        <v>184</v>
      </c>
      <c r="H12" s="120" t="s">
        <v>124</v>
      </c>
      <c r="I12" s="120" t="s">
        <v>187</v>
      </c>
      <c r="J12" s="134" t="s">
        <v>179</v>
      </c>
      <c r="K12" s="134" t="e">
        <f>VLOOKUP(J12,'Source Data Tables'!$F$13:$G$17,2,FALSE)</f>
        <v>#N/A</v>
      </c>
      <c r="L12" s="134" t="s">
        <v>161</v>
      </c>
      <c r="M12" s="134" t="e">
        <f>VLOOKUP(L12,'Source Data Tables'!$F$5:$G$9,2,FALSE)</f>
        <v>#N/A</v>
      </c>
      <c r="N12" s="135" t="e">
        <f t="shared" si="0"/>
        <v>#N/A</v>
      </c>
      <c r="O12" s="135" t="e">
        <f t="shared" si="1"/>
        <v>#N/A</v>
      </c>
      <c r="P12" s="134" t="s">
        <v>152</v>
      </c>
      <c r="Q12" s="120" t="s">
        <v>129</v>
      </c>
      <c r="R12" s="175" t="s">
        <v>188</v>
      </c>
      <c r="S12" s="120" t="s">
        <v>128</v>
      </c>
      <c r="T12" s="132">
        <v>45763</v>
      </c>
      <c r="U12" s="120" t="s">
        <v>163</v>
      </c>
      <c r="V12" s="175" t="s">
        <v>189</v>
      </c>
    </row>
    <row r="13" spans="1:22" s="136" customFormat="1" ht="32" x14ac:dyDescent="0.2">
      <c r="A13" s="184" t="s">
        <v>33</v>
      </c>
      <c r="B13" s="132">
        <v>45760</v>
      </c>
      <c r="C13" s="6" t="s">
        <v>190</v>
      </c>
      <c r="D13" s="176" t="s">
        <v>34</v>
      </c>
      <c r="E13" s="176" t="s">
        <v>191</v>
      </c>
      <c r="F13" s="83" t="s">
        <v>141</v>
      </c>
      <c r="G13" s="6" t="s">
        <v>190</v>
      </c>
      <c r="H13" s="120" t="s">
        <v>124</v>
      </c>
      <c r="I13" s="120" t="s">
        <v>192</v>
      </c>
      <c r="J13" s="134" t="s">
        <v>150</v>
      </c>
      <c r="K13" s="134" t="e">
        <f>VLOOKUP(J13,'Source Data Tables'!$F$13:$G$17,2,FALSE)</f>
        <v>#N/A</v>
      </c>
      <c r="L13" s="134" t="s">
        <v>161</v>
      </c>
      <c r="M13" s="134" t="e">
        <f>VLOOKUP(L13,'Source Data Tables'!$F$5:$G$9,2,FALSE)</f>
        <v>#N/A</v>
      </c>
      <c r="N13" s="135" t="e">
        <f t="shared" si="0"/>
        <v>#N/A</v>
      </c>
      <c r="O13" s="135" t="e">
        <f t="shared" si="1"/>
        <v>#N/A</v>
      </c>
      <c r="P13" s="134" t="s">
        <v>128</v>
      </c>
      <c r="Q13" s="120" t="s">
        <v>129</v>
      </c>
      <c r="R13" s="175" t="s">
        <v>193</v>
      </c>
      <c r="S13" s="120" t="s">
        <v>128</v>
      </c>
      <c r="T13" s="132">
        <v>45765</v>
      </c>
      <c r="U13" s="120" t="s">
        <v>137</v>
      </c>
      <c r="V13" s="175" t="s">
        <v>194</v>
      </c>
    </row>
    <row r="14" spans="1:22" s="136" customFormat="1" ht="32" x14ac:dyDescent="0.2">
      <c r="A14" s="129" t="s">
        <v>195</v>
      </c>
      <c r="B14" s="132">
        <v>45791</v>
      </c>
      <c r="C14" s="177" t="s">
        <v>196</v>
      </c>
      <c r="D14" s="176" t="s">
        <v>197</v>
      </c>
      <c r="E14" s="176" t="s">
        <v>198</v>
      </c>
      <c r="F14" s="120" t="s">
        <v>141</v>
      </c>
      <c r="G14" s="177" t="s">
        <v>196</v>
      </c>
      <c r="H14" s="120" t="s">
        <v>199</v>
      </c>
      <c r="I14" s="120" t="s">
        <v>200</v>
      </c>
      <c r="J14" s="134" t="s">
        <v>201</v>
      </c>
      <c r="K14" s="134" t="e">
        <f>VLOOKUP(J14,'Source Data Tables'!$F$13:$G$17,2,FALSE)</f>
        <v>#N/A</v>
      </c>
      <c r="L14" s="134" t="s">
        <v>161</v>
      </c>
      <c r="M14" s="134" t="e">
        <f>VLOOKUP(L14,'Source Data Tables'!$F$5:$G$9,2,FALSE)</f>
        <v>#N/A</v>
      </c>
      <c r="N14" s="135" t="e">
        <f t="shared" si="0"/>
        <v>#N/A</v>
      </c>
      <c r="O14" s="135" t="e">
        <f t="shared" si="1"/>
        <v>#N/A</v>
      </c>
      <c r="P14" s="134" t="s">
        <v>152</v>
      </c>
      <c r="Q14" s="120" t="s">
        <v>202</v>
      </c>
      <c r="R14" s="134" t="s">
        <v>203</v>
      </c>
      <c r="S14" s="120" t="s">
        <v>128</v>
      </c>
      <c r="T14" s="132">
        <v>45792</v>
      </c>
      <c r="U14" s="120" t="s">
        <v>137</v>
      </c>
      <c r="V14" s="128" t="s">
        <v>204</v>
      </c>
    </row>
    <row r="15" spans="1:22" s="136" customFormat="1" ht="32" x14ac:dyDescent="0.2">
      <c r="A15" s="129" t="s">
        <v>205</v>
      </c>
      <c r="B15" s="132">
        <v>45792</v>
      </c>
      <c r="C15" s="177" t="s">
        <v>206</v>
      </c>
      <c r="D15" s="176" t="s">
        <v>207</v>
      </c>
      <c r="E15" s="176" t="s">
        <v>208</v>
      </c>
      <c r="F15" s="120" t="s">
        <v>159</v>
      </c>
      <c r="G15" s="177" t="s">
        <v>206</v>
      </c>
      <c r="H15" s="120" t="s">
        <v>199</v>
      </c>
      <c r="I15" s="120" t="s">
        <v>125</v>
      </c>
      <c r="J15" s="134" t="s">
        <v>201</v>
      </c>
      <c r="K15" s="134" t="e">
        <f>VLOOKUP(J15,'Source Data Tables'!$F$13:$G$17,2,FALSE)</f>
        <v>#N/A</v>
      </c>
      <c r="L15" s="134" t="s">
        <v>161</v>
      </c>
      <c r="M15" s="134" t="e">
        <f>VLOOKUP(L15,'Source Data Tables'!$F$5:$G$9,2,FALSE)</f>
        <v>#N/A</v>
      </c>
      <c r="N15" s="135" t="e">
        <f t="shared" si="0"/>
        <v>#N/A</v>
      </c>
      <c r="O15" s="135" t="e">
        <f t="shared" si="1"/>
        <v>#N/A</v>
      </c>
      <c r="P15" s="134" t="s">
        <v>152</v>
      </c>
      <c r="Q15" s="120" t="s">
        <v>202</v>
      </c>
      <c r="R15" s="134" t="s">
        <v>209</v>
      </c>
      <c r="S15" s="120" t="s">
        <v>128</v>
      </c>
      <c r="T15" s="132">
        <v>45792</v>
      </c>
      <c r="U15" s="120" t="s">
        <v>137</v>
      </c>
      <c r="V15" s="120" t="s">
        <v>210</v>
      </c>
    </row>
    <row r="16" spans="1:22" s="136" customFormat="1" x14ac:dyDescent="0.2">
      <c r="A16" s="134"/>
      <c r="B16" s="137"/>
      <c r="C16" s="134"/>
      <c r="D16" s="128"/>
      <c r="E16" s="128"/>
      <c r="F16" s="120"/>
      <c r="G16" s="120"/>
      <c r="H16" s="120"/>
      <c r="I16" s="120"/>
      <c r="J16" s="134"/>
      <c r="K16" s="134" t="e">
        <f>VLOOKUP(J16,'Source Data Tables'!$F$13:$G$17,2,FALSE)</f>
        <v>#N/A</v>
      </c>
      <c r="L16" s="134"/>
      <c r="M16" s="134" t="e">
        <f>VLOOKUP(L16,'Source Data Tables'!$F$5:$G$9,2,FALSE)</f>
        <v>#N/A</v>
      </c>
      <c r="N16" s="135" t="e">
        <f t="shared" si="0"/>
        <v>#N/A</v>
      </c>
      <c r="O16" s="135" t="e">
        <f t="shared" si="1"/>
        <v>#N/A</v>
      </c>
      <c r="P16" s="134"/>
      <c r="Q16" s="120"/>
      <c r="R16" s="134"/>
      <c r="S16" s="120"/>
      <c r="T16" s="120"/>
      <c r="U16" s="120"/>
      <c r="V16" s="120"/>
    </row>
    <row r="17" spans="1:22" s="136" customFormat="1" x14ac:dyDescent="0.2">
      <c r="A17" s="134"/>
      <c r="B17" s="137"/>
      <c r="C17" s="134"/>
      <c r="D17" s="128"/>
      <c r="E17" s="128"/>
      <c r="F17" s="120"/>
      <c r="G17" s="120"/>
      <c r="H17" s="120"/>
      <c r="I17" s="120"/>
      <c r="J17" s="134"/>
      <c r="K17" s="134" t="e">
        <f>VLOOKUP(J17,'Source Data Tables'!$F$13:$G$17,2,FALSE)</f>
        <v>#N/A</v>
      </c>
      <c r="L17" s="134"/>
      <c r="M17" s="134" t="e">
        <f>VLOOKUP(L17,'Source Data Tables'!$F$5:$G$9,2,FALSE)</f>
        <v>#N/A</v>
      </c>
      <c r="N17" s="135" t="e">
        <f t="shared" si="0"/>
        <v>#N/A</v>
      </c>
      <c r="O17" s="135" t="e">
        <f t="shared" si="1"/>
        <v>#N/A</v>
      </c>
      <c r="P17" s="134"/>
      <c r="Q17" s="120"/>
      <c r="R17" s="134"/>
      <c r="S17" s="120"/>
      <c r="T17" s="120"/>
      <c r="U17" s="120"/>
      <c r="V17" s="120"/>
    </row>
    <row r="18" spans="1:22" s="136" customFormat="1" x14ac:dyDescent="0.2">
      <c r="A18" s="134"/>
      <c r="B18" s="137"/>
      <c r="C18" s="134"/>
      <c r="D18" s="128"/>
      <c r="E18" s="128"/>
      <c r="F18" s="120"/>
      <c r="G18" s="120"/>
      <c r="H18" s="120"/>
      <c r="I18" s="120"/>
      <c r="J18" s="134"/>
      <c r="K18" s="134" t="e">
        <f>VLOOKUP(J18,'Source Data Tables'!$F$13:$G$17,2,FALSE)</f>
        <v>#N/A</v>
      </c>
      <c r="L18" s="134"/>
      <c r="M18" s="134" t="e">
        <f>VLOOKUP(L18,'Source Data Tables'!$F$5:$G$9,2,FALSE)</f>
        <v>#N/A</v>
      </c>
      <c r="N18" s="135" t="e">
        <f t="shared" si="0"/>
        <v>#N/A</v>
      </c>
      <c r="O18" s="135" t="e">
        <f t="shared" si="1"/>
        <v>#N/A</v>
      </c>
      <c r="P18" s="134"/>
      <c r="Q18" s="120"/>
      <c r="R18" s="134"/>
      <c r="S18" s="120"/>
      <c r="T18" s="120"/>
      <c r="U18" s="120"/>
      <c r="V18" s="120"/>
    </row>
    <row r="19" spans="1:22" s="136" customFormat="1" x14ac:dyDescent="0.2">
      <c r="A19" s="134"/>
      <c r="B19" s="137"/>
      <c r="C19" s="134"/>
      <c r="D19" s="128"/>
      <c r="E19" s="128"/>
      <c r="F19" s="120"/>
      <c r="G19" s="120"/>
      <c r="H19" s="120"/>
      <c r="I19" s="120"/>
      <c r="J19" s="134"/>
      <c r="K19" s="134" t="e">
        <f>VLOOKUP(J19,'Source Data Tables'!$F$13:$G$17,2,FALSE)</f>
        <v>#N/A</v>
      </c>
      <c r="L19" s="134"/>
      <c r="M19" s="134" t="e">
        <f>VLOOKUP(L19,'Source Data Tables'!$F$5:$G$9,2,FALSE)</f>
        <v>#N/A</v>
      </c>
      <c r="N19" s="135" t="e">
        <f t="shared" si="0"/>
        <v>#N/A</v>
      </c>
      <c r="O19" s="135" t="e">
        <f t="shared" si="1"/>
        <v>#N/A</v>
      </c>
      <c r="P19" s="134"/>
      <c r="Q19" s="120"/>
      <c r="R19" s="134"/>
      <c r="S19" s="120"/>
      <c r="T19" s="120"/>
      <c r="U19" s="120"/>
      <c r="V19" s="120"/>
    </row>
    <row r="20" spans="1:22" s="136" customFormat="1" x14ac:dyDescent="0.2">
      <c r="A20" s="134"/>
      <c r="B20" s="137"/>
      <c r="C20" s="134"/>
      <c r="D20" s="128"/>
      <c r="E20" s="128"/>
      <c r="F20" s="120"/>
      <c r="G20" s="120"/>
      <c r="H20" s="120"/>
      <c r="I20" s="120"/>
      <c r="J20" s="134"/>
      <c r="K20" s="134" t="e">
        <f>VLOOKUP(J20,'Source Data Tables'!$F$13:$G$17,2,FALSE)</f>
        <v>#N/A</v>
      </c>
      <c r="L20" s="134"/>
      <c r="M20" s="134" t="e">
        <f>VLOOKUP(L20,'Source Data Tables'!$F$5:$G$9,2,FALSE)</f>
        <v>#N/A</v>
      </c>
      <c r="N20" s="135" t="e">
        <f t="shared" si="0"/>
        <v>#N/A</v>
      </c>
      <c r="O20" s="135" t="e">
        <f t="shared" si="1"/>
        <v>#N/A</v>
      </c>
      <c r="P20" s="134"/>
      <c r="Q20" s="120"/>
      <c r="R20" s="134"/>
      <c r="S20" s="120"/>
      <c r="T20" s="120"/>
      <c r="U20" s="120"/>
      <c r="V20" s="120"/>
    </row>
    <row r="21" spans="1:22" s="136" customFormat="1" x14ac:dyDescent="0.2">
      <c r="A21" s="138"/>
      <c r="B21" s="137"/>
      <c r="C21" s="134"/>
      <c r="D21" s="128"/>
      <c r="E21" s="128"/>
      <c r="F21" s="120"/>
      <c r="G21" s="120"/>
      <c r="H21" s="120"/>
      <c r="I21" s="120"/>
      <c r="J21" s="134"/>
      <c r="K21" s="134" t="e">
        <f>VLOOKUP(J21,'Source Data Tables'!$F$13:$G$17,2,FALSE)</f>
        <v>#N/A</v>
      </c>
      <c r="L21" s="134"/>
      <c r="M21" s="134" t="e">
        <f>VLOOKUP(L21,'Source Data Tables'!$F$5:$G$9,2,FALSE)</f>
        <v>#N/A</v>
      </c>
      <c r="N21" s="135" t="e">
        <f t="shared" si="0"/>
        <v>#N/A</v>
      </c>
      <c r="O21" s="135" t="e">
        <f t="shared" si="1"/>
        <v>#N/A</v>
      </c>
      <c r="P21" s="134"/>
      <c r="Q21" s="120"/>
      <c r="R21" s="134"/>
      <c r="S21" s="120"/>
      <c r="T21" s="120"/>
      <c r="U21" s="120"/>
      <c r="V21" s="120"/>
    </row>
    <row r="22" spans="1:22" s="136" customFormat="1" x14ac:dyDescent="0.2">
      <c r="A22" s="138"/>
      <c r="B22" s="137"/>
      <c r="C22" s="134"/>
      <c r="D22" s="128"/>
      <c r="E22" s="120"/>
      <c r="F22" s="120"/>
      <c r="G22" s="120"/>
      <c r="H22" s="120"/>
      <c r="I22" s="120"/>
      <c r="J22" s="134"/>
      <c r="K22" s="134" t="e">
        <f>VLOOKUP(J22,'Source Data Tables'!$F$13:$G$17,2,FALSE)</f>
        <v>#N/A</v>
      </c>
      <c r="L22" s="134"/>
      <c r="M22" s="134" t="e">
        <f>VLOOKUP(L22,'Source Data Tables'!$F$5:$G$9,2,FALSE)</f>
        <v>#N/A</v>
      </c>
      <c r="N22" s="135" t="e">
        <f t="shared" si="0"/>
        <v>#N/A</v>
      </c>
      <c r="O22" s="135" t="e">
        <f t="shared" si="1"/>
        <v>#N/A</v>
      </c>
      <c r="P22" s="134"/>
      <c r="Q22" s="120"/>
      <c r="R22" s="134"/>
      <c r="S22" s="120"/>
      <c r="T22" s="120"/>
      <c r="U22" s="120"/>
      <c r="V22" s="120"/>
    </row>
    <row r="23" spans="1:22" s="136" customFormat="1" x14ac:dyDescent="0.2">
      <c r="A23" s="138"/>
      <c r="B23" s="137"/>
      <c r="C23" s="134"/>
      <c r="D23" s="128"/>
      <c r="E23" s="128"/>
      <c r="F23" s="120"/>
      <c r="G23" s="120"/>
      <c r="H23" s="120"/>
      <c r="I23" s="120"/>
      <c r="J23" s="134"/>
      <c r="K23" s="134" t="e">
        <f>VLOOKUP(J23,'Source Data Tables'!$F$13:$G$17,2,FALSE)</f>
        <v>#N/A</v>
      </c>
      <c r="L23" s="134"/>
      <c r="M23" s="134" t="e">
        <f>VLOOKUP(L23,'Source Data Tables'!$F$5:$G$9,2,FALSE)</f>
        <v>#N/A</v>
      </c>
      <c r="N23" s="135" t="e">
        <f t="shared" si="0"/>
        <v>#N/A</v>
      </c>
      <c r="O23" s="135" t="e">
        <f t="shared" si="1"/>
        <v>#N/A</v>
      </c>
      <c r="P23" s="134"/>
      <c r="Q23" s="120"/>
      <c r="R23" s="134"/>
      <c r="S23" s="120"/>
      <c r="T23" s="120"/>
      <c r="U23" s="120"/>
      <c r="V23" s="120"/>
    </row>
    <row r="24" spans="1:22" s="136" customFormat="1" x14ac:dyDescent="0.2">
      <c r="A24" s="138"/>
      <c r="B24" s="137"/>
      <c r="C24" s="134"/>
      <c r="D24" s="128"/>
      <c r="E24" s="128"/>
      <c r="F24" s="120"/>
      <c r="G24" s="120"/>
      <c r="H24" s="120"/>
      <c r="I24" s="120"/>
      <c r="J24" s="134"/>
      <c r="K24" s="134" t="e">
        <f>VLOOKUP(J24,'Source Data Tables'!$F$13:$G$17,2,FALSE)</f>
        <v>#N/A</v>
      </c>
      <c r="L24" s="134"/>
      <c r="M24" s="134" t="e">
        <f>VLOOKUP(L24,'Source Data Tables'!$F$5:$G$9,2,FALSE)</f>
        <v>#N/A</v>
      </c>
      <c r="N24" s="135" t="e">
        <f t="shared" si="0"/>
        <v>#N/A</v>
      </c>
      <c r="O24" s="135" t="e">
        <f t="shared" si="1"/>
        <v>#N/A</v>
      </c>
      <c r="P24" s="134"/>
      <c r="Q24" s="120"/>
      <c r="R24" s="134"/>
      <c r="S24" s="120"/>
      <c r="T24" s="120"/>
      <c r="U24" s="120"/>
      <c r="V24" s="120"/>
    </row>
    <row r="25" spans="1:22" s="136" customFormat="1" x14ac:dyDescent="0.2">
      <c r="A25" s="138"/>
      <c r="B25" s="137"/>
      <c r="C25" s="134"/>
      <c r="D25" s="128"/>
      <c r="E25" s="128"/>
      <c r="F25" s="120"/>
      <c r="G25" s="120"/>
      <c r="H25" s="120"/>
      <c r="I25" s="120"/>
      <c r="J25" s="134"/>
      <c r="K25" s="134" t="e">
        <f>VLOOKUP(J25,'Source Data Tables'!$F$13:$G$17,2,FALSE)</f>
        <v>#N/A</v>
      </c>
      <c r="L25" s="134"/>
      <c r="M25" s="134" t="e">
        <f>VLOOKUP(L25,'Source Data Tables'!$F$5:$G$9,2,FALSE)</f>
        <v>#N/A</v>
      </c>
      <c r="N25" s="135" t="e">
        <f t="shared" si="0"/>
        <v>#N/A</v>
      </c>
      <c r="O25" s="135" t="e">
        <f t="shared" si="1"/>
        <v>#N/A</v>
      </c>
      <c r="P25" s="134"/>
      <c r="Q25" s="120"/>
      <c r="R25" s="134"/>
      <c r="S25" s="120"/>
      <c r="T25" s="120"/>
      <c r="U25" s="120"/>
      <c r="V25" s="120"/>
    </row>
    <row r="26" spans="1:22" s="136" customFormat="1" x14ac:dyDescent="0.2">
      <c r="A26" s="138"/>
      <c r="B26" s="137"/>
      <c r="C26" s="134"/>
      <c r="D26" s="128"/>
      <c r="E26" s="128"/>
      <c r="F26" s="120"/>
      <c r="G26" s="120"/>
      <c r="H26" s="120"/>
      <c r="I26" s="120"/>
      <c r="J26" s="134"/>
      <c r="K26" s="134" t="e">
        <f>VLOOKUP(J26,'Source Data Tables'!$F$13:$G$17,2,FALSE)</f>
        <v>#N/A</v>
      </c>
      <c r="L26" s="134"/>
      <c r="M26" s="134" t="e">
        <f>VLOOKUP(L26,'Source Data Tables'!$F$5:$G$9,2,FALSE)</f>
        <v>#N/A</v>
      </c>
      <c r="N26" s="135" t="e">
        <f t="shared" si="0"/>
        <v>#N/A</v>
      </c>
      <c r="O26" s="135" t="e">
        <f t="shared" si="1"/>
        <v>#N/A</v>
      </c>
      <c r="P26" s="134"/>
      <c r="Q26" s="120"/>
      <c r="R26" s="134"/>
      <c r="S26" s="120"/>
      <c r="T26" s="120"/>
      <c r="U26" s="120"/>
      <c r="V26" s="120"/>
    </row>
    <row r="27" spans="1:22" s="136" customFormat="1" x14ac:dyDescent="0.2">
      <c r="A27" s="138"/>
      <c r="B27" s="137"/>
      <c r="C27" s="134"/>
      <c r="D27" s="128"/>
      <c r="E27" s="120"/>
      <c r="F27" s="120"/>
      <c r="G27" s="120"/>
      <c r="H27" s="120"/>
      <c r="I27" s="120"/>
      <c r="J27" s="134"/>
      <c r="K27" s="134" t="e">
        <f>VLOOKUP(J27,'Source Data Tables'!$F$13:$G$17,2,FALSE)</f>
        <v>#N/A</v>
      </c>
      <c r="L27" s="134"/>
      <c r="M27" s="134" t="e">
        <f>VLOOKUP(L27,'Source Data Tables'!$F$5:$G$9,2,FALSE)</f>
        <v>#N/A</v>
      </c>
      <c r="N27" s="135" t="e">
        <f t="shared" si="0"/>
        <v>#N/A</v>
      </c>
      <c r="O27" s="135" t="e">
        <f t="shared" si="1"/>
        <v>#N/A</v>
      </c>
      <c r="P27" s="134"/>
      <c r="Q27" s="120"/>
      <c r="R27" s="134"/>
      <c r="S27" s="120"/>
      <c r="T27" s="120"/>
      <c r="U27" s="120"/>
      <c r="V27" s="120"/>
    </row>
    <row r="28" spans="1:22" s="136" customFormat="1" x14ac:dyDescent="0.15">
      <c r="A28" s="138"/>
      <c r="B28" s="137"/>
      <c r="C28" s="134"/>
      <c r="D28" s="128"/>
      <c r="E28" s="128"/>
      <c r="F28" s="120"/>
      <c r="G28" s="175"/>
      <c r="H28" s="120"/>
      <c r="I28" s="120"/>
      <c r="J28" s="134"/>
      <c r="K28" s="134" t="e">
        <f>VLOOKUP(J28,'Source Data Tables'!$F$13:$G$17,2,FALSE)</f>
        <v>#N/A</v>
      </c>
      <c r="L28" s="134"/>
      <c r="M28" s="134" t="e">
        <f>VLOOKUP(L28,'Source Data Tables'!$F$5:$G$9,2,FALSE)</f>
        <v>#N/A</v>
      </c>
      <c r="N28" s="135" t="e">
        <f t="shared" si="0"/>
        <v>#N/A</v>
      </c>
      <c r="O28" s="135" t="e">
        <f t="shared" si="1"/>
        <v>#N/A</v>
      </c>
      <c r="P28" s="134"/>
      <c r="Q28" s="120"/>
      <c r="R28" s="134"/>
      <c r="S28" s="120"/>
      <c r="T28" s="120"/>
      <c r="U28" s="120"/>
      <c r="V28" s="120"/>
    </row>
    <row r="29" spans="1:22" s="136" customFormat="1" x14ac:dyDescent="0.15">
      <c r="A29" s="138"/>
      <c r="B29" s="137"/>
      <c r="C29" s="134"/>
      <c r="D29" s="128"/>
      <c r="E29" s="128"/>
      <c r="F29" s="120"/>
      <c r="G29" s="175"/>
      <c r="H29" s="120"/>
      <c r="I29" s="120"/>
      <c r="J29" s="134"/>
      <c r="K29" s="134" t="e">
        <f>VLOOKUP(J29,'Source Data Tables'!$F$13:$G$17,2,FALSE)</f>
        <v>#N/A</v>
      </c>
      <c r="L29" s="134"/>
      <c r="M29" s="134" t="e">
        <f>VLOOKUP(L29,'Source Data Tables'!$F$5:$G$9,2,FALSE)</f>
        <v>#N/A</v>
      </c>
      <c r="N29" s="135" t="e">
        <f t="shared" si="0"/>
        <v>#N/A</v>
      </c>
      <c r="O29" s="135" t="e">
        <f t="shared" si="1"/>
        <v>#N/A</v>
      </c>
      <c r="P29" s="134"/>
      <c r="Q29" s="120"/>
      <c r="R29" s="134"/>
      <c r="S29" s="120"/>
      <c r="T29" s="120"/>
      <c r="U29" s="120"/>
      <c r="V29" s="120"/>
    </row>
    <row r="30" spans="1:22" s="136" customFormat="1" x14ac:dyDescent="0.15">
      <c r="A30" s="138"/>
      <c r="B30" s="137"/>
      <c r="C30" s="134"/>
      <c r="D30" s="128"/>
      <c r="E30" s="128"/>
      <c r="F30" s="120"/>
      <c r="G30" s="175"/>
      <c r="H30" s="120"/>
      <c r="I30" s="120"/>
      <c r="J30" s="134"/>
      <c r="K30" s="134" t="e">
        <f>VLOOKUP(J30,'Source Data Tables'!$F$13:$G$17,2,FALSE)</f>
        <v>#N/A</v>
      </c>
      <c r="L30" s="134"/>
      <c r="M30" s="134" t="e">
        <f>VLOOKUP(L30,'Source Data Tables'!$F$5:$G$9,2,FALSE)</f>
        <v>#N/A</v>
      </c>
      <c r="N30" s="135" t="e">
        <f t="shared" si="0"/>
        <v>#N/A</v>
      </c>
      <c r="O30" s="135" t="e">
        <f t="shared" si="1"/>
        <v>#N/A</v>
      </c>
      <c r="P30" s="134"/>
      <c r="Q30" s="120"/>
      <c r="R30" s="134"/>
      <c r="S30" s="120"/>
      <c r="T30" s="120"/>
      <c r="U30" s="120"/>
      <c r="V30" s="120"/>
    </row>
    <row r="31" spans="1:22" s="136" customFormat="1" x14ac:dyDescent="0.15">
      <c r="A31" s="138"/>
      <c r="B31" s="137"/>
      <c r="C31" s="134"/>
      <c r="D31" s="128"/>
      <c r="E31" s="128"/>
      <c r="F31" s="120"/>
      <c r="G31" s="175"/>
      <c r="H31" s="120"/>
      <c r="I31" s="120"/>
      <c r="J31" s="134"/>
      <c r="K31" s="134" t="e">
        <f>VLOOKUP(J31,'Source Data Tables'!$F$13:$G$17,2,FALSE)</f>
        <v>#N/A</v>
      </c>
      <c r="L31" s="134"/>
      <c r="M31" s="134" t="e">
        <f>VLOOKUP(L31,'Source Data Tables'!$F$5:$G$9,2,FALSE)</f>
        <v>#N/A</v>
      </c>
      <c r="N31" s="135" t="e">
        <f t="shared" si="0"/>
        <v>#N/A</v>
      </c>
      <c r="O31" s="135" t="e">
        <f t="shared" si="1"/>
        <v>#N/A</v>
      </c>
      <c r="P31" s="134"/>
      <c r="Q31" s="120"/>
      <c r="R31" s="134"/>
      <c r="S31" s="120"/>
      <c r="T31" s="120"/>
      <c r="U31" s="120"/>
      <c r="V31" s="120"/>
    </row>
    <row r="32" spans="1:22" s="136" customFormat="1" x14ac:dyDescent="0.15">
      <c r="A32" s="138"/>
      <c r="B32" s="137"/>
      <c r="C32" s="134"/>
      <c r="D32" s="128"/>
      <c r="E32" s="120"/>
      <c r="F32" s="120"/>
      <c r="G32" s="175"/>
      <c r="H32" s="120"/>
      <c r="I32" s="120"/>
      <c r="J32" s="134"/>
      <c r="K32" s="134" t="e">
        <f>VLOOKUP(J32,'Source Data Tables'!$F$13:$G$17,2,FALSE)</f>
        <v>#N/A</v>
      </c>
      <c r="L32" s="134"/>
      <c r="M32" s="134" t="e">
        <f>VLOOKUP(L32,'Source Data Tables'!$F$5:$G$9,2,FALSE)</f>
        <v>#N/A</v>
      </c>
      <c r="N32" s="135" t="e">
        <f t="shared" si="0"/>
        <v>#N/A</v>
      </c>
      <c r="O32" s="135" t="e">
        <f t="shared" si="1"/>
        <v>#N/A</v>
      </c>
      <c r="P32" s="134"/>
      <c r="Q32" s="120"/>
      <c r="R32" s="134"/>
      <c r="S32" s="120"/>
      <c r="T32" s="120"/>
      <c r="U32" s="120"/>
      <c r="V32" s="128"/>
    </row>
    <row r="33" spans="1:22" s="136" customFormat="1" x14ac:dyDescent="0.15">
      <c r="A33" s="138"/>
      <c r="B33" s="137"/>
      <c r="C33" s="134"/>
      <c r="D33" s="120"/>
      <c r="E33" s="120"/>
      <c r="F33" s="120"/>
      <c r="G33" s="175"/>
      <c r="H33" s="120"/>
      <c r="I33" s="120"/>
      <c r="J33" s="134"/>
      <c r="K33" s="134" t="e">
        <f>VLOOKUP(J33,'Source Data Tables'!$F$13:$G$17,2,FALSE)</f>
        <v>#N/A</v>
      </c>
      <c r="L33" s="134"/>
      <c r="M33" s="134" t="e">
        <f>VLOOKUP(L33,'Source Data Tables'!$F$5:$G$9,2,FALSE)</f>
        <v>#N/A</v>
      </c>
      <c r="N33" s="135" t="e">
        <f t="shared" si="0"/>
        <v>#N/A</v>
      </c>
      <c r="O33" s="135" t="e">
        <f t="shared" si="1"/>
        <v>#N/A</v>
      </c>
      <c r="P33" s="134"/>
      <c r="Q33" s="120"/>
      <c r="R33" s="134"/>
      <c r="S33" s="120"/>
      <c r="T33" s="120"/>
      <c r="U33" s="120"/>
      <c r="V33" s="120"/>
    </row>
    <row r="34" spans="1:22" s="136" customFormat="1" x14ac:dyDescent="0.15">
      <c r="A34" s="134"/>
      <c r="B34" s="137"/>
      <c r="C34" s="134"/>
      <c r="D34" s="120"/>
      <c r="E34" s="120"/>
      <c r="F34" s="120"/>
      <c r="G34" s="175"/>
      <c r="H34" s="120"/>
      <c r="I34" s="120"/>
      <c r="J34" s="134"/>
      <c r="K34" s="134" t="e">
        <f>VLOOKUP(J34,'Source Data Tables'!$F$13:$G$17,2,FALSE)</f>
        <v>#N/A</v>
      </c>
      <c r="L34" s="134"/>
      <c r="M34" s="134" t="e">
        <f>VLOOKUP(L34,'Source Data Tables'!$F$5:$G$9,2,FALSE)</f>
        <v>#N/A</v>
      </c>
      <c r="N34" s="135" t="e">
        <f t="shared" si="0"/>
        <v>#N/A</v>
      </c>
      <c r="O34" s="135" t="e">
        <f t="shared" si="1"/>
        <v>#N/A</v>
      </c>
      <c r="P34" s="134"/>
      <c r="Q34" s="120"/>
      <c r="R34" s="134"/>
      <c r="S34" s="120"/>
      <c r="T34" s="133"/>
      <c r="U34" s="120"/>
      <c r="V34" s="120"/>
    </row>
    <row r="35" spans="1:22" s="139" customFormat="1" x14ac:dyDescent="0.15">
      <c r="A35" s="134"/>
      <c r="B35" s="137"/>
      <c r="C35" s="179"/>
      <c r="D35" s="128"/>
      <c r="E35" s="128"/>
      <c r="F35" s="120"/>
      <c r="G35" s="175"/>
      <c r="H35" s="120"/>
      <c r="I35" s="120"/>
      <c r="J35" s="134"/>
      <c r="K35" s="134" t="e">
        <f>VLOOKUP(J35,'Source Data Tables'!$F$13:$G$17,2,FALSE)</f>
        <v>#N/A</v>
      </c>
      <c r="L35" s="134"/>
      <c r="M35" s="134" t="e">
        <f>VLOOKUP(L35,'Source Data Tables'!$F$5:$G$9,2,FALSE)</f>
        <v>#N/A</v>
      </c>
      <c r="N35" s="135" t="e">
        <f t="shared" si="0"/>
        <v>#N/A</v>
      </c>
      <c r="O35" s="135" t="e">
        <f t="shared" si="1"/>
        <v>#N/A</v>
      </c>
      <c r="P35" s="134"/>
      <c r="Q35" s="120"/>
      <c r="R35" s="134"/>
      <c r="S35" s="120"/>
      <c r="T35" s="120"/>
      <c r="U35" s="120"/>
      <c r="V35" s="120"/>
    </row>
    <row r="36" spans="1:22" s="139" customFormat="1" x14ac:dyDescent="0.15">
      <c r="A36" s="134"/>
      <c r="B36" s="137"/>
      <c r="C36" s="179"/>
      <c r="D36" s="128"/>
      <c r="E36" s="128"/>
      <c r="F36" s="120"/>
      <c r="G36" s="175"/>
      <c r="H36" s="120"/>
      <c r="I36" s="120"/>
      <c r="J36" s="134"/>
      <c r="K36" s="134" t="e">
        <f>VLOOKUP(J36,'Source Data Tables'!$F$13:$G$17,2,FALSE)</f>
        <v>#N/A</v>
      </c>
      <c r="L36" s="134"/>
      <c r="M36" s="134" t="e">
        <f>VLOOKUP(L36,'Source Data Tables'!$F$5:$G$9,2,FALSE)</f>
        <v>#N/A</v>
      </c>
      <c r="N36" s="135" t="e">
        <f t="shared" ref="N36:N64" si="2">K36*M36</f>
        <v>#N/A</v>
      </c>
      <c r="O36" s="135" t="e">
        <f t="shared" ref="O36:O64" si="3">VALUE(N36)</f>
        <v>#N/A</v>
      </c>
      <c r="P36" s="134"/>
      <c r="Q36" s="120"/>
      <c r="R36" s="134"/>
      <c r="S36" s="120"/>
      <c r="T36" s="120"/>
      <c r="U36" s="120"/>
      <c r="V36" s="120"/>
    </row>
    <row r="37" spans="1:22" s="136" customFormat="1" x14ac:dyDescent="0.15">
      <c r="A37" s="134"/>
      <c r="B37" s="137"/>
      <c r="C37" s="134"/>
      <c r="D37" s="120"/>
      <c r="E37" s="128"/>
      <c r="F37" s="120"/>
      <c r="G37" s="175"/>
      <c r="H37" s="120"/>
      <c r="I37" s="120"/>
      <c r="J37" s="134"/>
      <c r="K37" s="134" t="e">
        <f>VLOOKUP(J37,'Source Data Tables'!$F$13:$G$17,2,FALSE)</f>
        <v>#N/A</v>
      </c>
      <c r="L37" s="134"/>
      <c r="M37" s="134" t="e">
        <f>VLOOKUP(L37,'Source Data Tables'!$F$5:$G$9,2,FALSE)</f>
        <v>#N/A</v>
      </c>
      <c r="N37" s="135" t="e">
        <f t="shared" si="2"/>
        <v>#N/A</v>
      </c>
      <c r="O37" s="135" t="e">
        <f t="shared" si="3"/>
        <v>#N/A</v>
      </c>
      <c r="P37" s="134"/>
      <c r="Q37" s="120"/>
      <c r="R37" s="134"/>
      <c r="S37" s="120"/>
      <c r="T37" s="120"/>
      <c r="U37" s="120"/>
      <c r="V37" s="140"/>
    </row>
    <row r="38" spans="1:22" s="136" customFormat="1" x14ac:dyDescent="0.2">
      <c r="A38" s="134"/>
      <c r="B38" s="137"/>
      <c r="C38" s="134"/>
      <c r="D38" s="120"/>
      <c r="E38" s="120"/>
      <c r="F38" s="120"/>
      <c r="G38" s="120"/>
      <c r="H38" s="120"/>
      <c r="I38" s="120"/>
      <c r="J38" s="134"/>
      <c r="K38" s="134" t="e">
        <f>VLOOKUP(J38,'Source Data Tables'!$F$13:$G$17,2,FALSE)</f>
        <v>#N/A</v>
      </c>
      <c r="L38" s="134"/>
      <c r="M38" s="134" t="e">
        <f>VLOOKUP(L38,'Source Data Tables'!$F$5:$G$9,2,FALSE)</f>
        <v>#N/A</v>
      </c>
      <c r="N38" s="135" t="e">
        <f t="shared" si="2"/>
        <v>#N/A</v>
      </c>
      <c r="O38" s="135" t="e">
        <f t="shared" si="3"/>
        <v>#N/A</v>
      </c>
      <c r="P38" s="134"/>
      <c r="Q38" s="120"/>
      <c r="R38" s="134"/>
      <c r="S38" s="120"/>
      <c r="T38" s="120"/>
      <c r="U38" s="120"/>
      <c r="V38" s="140"/>
    </row>
    <row r="39" spans="1:22" s="139" customFormat="1" x14ac:dyDescent="0.2">
      <c r="A39" s="134"/>
      <c r="B39" s="137"/>
      <c r="C39" s="134"/>
      <c r="D39" s="128"/>
      <c r="E39" s="128"/>
      <c r="F39" s="120"/>
      <c r="G39" s="120"/>
      <c r="H39" s="120"/>
      <c r="I39" s="120"/>
      <c r="J39" s="134"/>
      <c r="K39" s="134" t="e">
        <f>VLOOKUP(J39,'Source Data Tables'!$F$13:$G$17,2,FALSE)</f>
        <v>#N/A</v>
      </c>
      <c r="L39" s="134"/>
      <c r="M39" s="134" t="e">
        <f>VLOOKUP(L39,'Source Data Tables'!$F$5:$G$9,2,FALSE)</f>
        <v>#N/A</v>
      </c>
      <c r="N39" s="135" t="e">
        <f t="shared" si="2"/>
        <v>#N/A</v>
      </c>
      <c r="O39" s="135" t="e">
        <f t="shared" si="3"/>
        <v>#N/A</v>
      </c>
      <c r="P39" s="134"/>
      <c r="Q39" s="120"/>
      <c r="R39" s="134"/>
      <c r="S39" s="120"/>
      <c r="T39" s="120"/>
      <c r="U39" s="120"/>
      <c r="V39" s="120"/>
    </row>
    <row r="40" spans="1:22" s="136" customFormat="1" x14ac:dyDescent="0.2">
      <c r="A40" s="134"/>
      <c r="B40" s="137"/>
      <c r="C40" s="134"/>
      <c r="D40" s="120"/>
      <c r="E40" s="120"/>
      <c r="F40" s="120"/>
      <c r="G40" s="120"/>
      <c r="H40" s="120"/>
      <c r="I40" s="120"/>
      <c r="J40" s="134"/>
      <c r="K40" s="134" t="e">
        <f>VLOOKUP(J40,'Source Data Tables'!$F$13:$G$17,2,FALSE)</f>
        <v>#N/A</v>
      </c>
      <c r="L40" s="134"/>
      <c r="M40" s="134" t="e">
        <f>VLOOKUP(L40,'Source Data Tables'!$F$5:$G$9,2,FALSE)</f>
        <v>#N/A</v>
      </c>
      <c r="N40" s="135" t="e">
        <f t="shared" si="2"/>
        <v>#N/A</v>
      </c>
      <c r="O40" s="135" t="e">
        <f t="shared" si="3"/>
        <v>#N/A</v>
      </c>
      <c r="P40" s="134"/>
      <c r="Q40" s="120"/>
      <c r="R40" s="134"/>
      <c r="S40" s="120"/>
      <c r="T40" s="120"/>
      <c r="U40" s="120"/>
      <c r="V40" s="120"/>
    </row>
    <row r="41" spans="1:22" s="136" customFormat="1" x14ac:dyDescent="0.2">
      <c r="A41" s="134"/>
      <c r="B41" s="137"/>
      <c r="C41" s="134"/>
      <c r="D41" s="120"/>
      <c r="E41" s="120"/>
      <c r="F41" s="120"/>
      <c r="G41" s="120"/>
      <c r="H41" s="120"/>
      <c r="I41" s="120"/>
      <c r="J41" s="134"/>
      <c r="K41" s="134" t="e">
        <f>VLOOKUP(J41,'Source Data Tables'!$F$13:$G$17,2,FALSE)</f>
        <v>#N/A</v>
      </c>
      <c r="L41" s="134"/>
      <c r="M41" s="134" t="e">
        <f>VLOOKUP(L41,'Source Data Tables'!$F$5:$G$9,2,FALSE)</f>
        <v>#N/A</v>
      </c>
      <c r="N41" s="135" t="e">
        <f t="shared" si="2"/>
        <v>#N/A</v>
      </c>
      <c r="O41" s="135" t="e">
        <f t="shared" si="3"/>
        <v>#N/A</v>
      </c>
      <c r="P41" s="134"/>
      <c r="Q41" s="120"/>
      <c r="R41" s="134"/>
      <c r="S41" s="120"/>
      <c r="T41" s="120"/>
      <c r="U41" s="120"/>
      <c r="V41" s="120"/>
    </row>
    <row r="42" spans="1:22" s="136" customFormat="1" x14ac:dyDescent="0.2">
      <c r="A42" s="134"/>
      <c r="B42" s="137"/>
      <c r="C42" s="134"/>
      <c r="D42" s="120"/>
      <c r="E42" s="120"/>
      <c r="F42" s="120"/>
      <c r="G42" s="120"/>
      <c r="H42" s="120"/>
      <c r="I42" s="120"/>
      <c r="J42" s="134"/>
      <c r="K42" s="134" t="e">
        <f>VLOOKUP(J42,'Source Data Tables'!$F$13:$G$17,2,FALSE)</f>
        <v>#N/A</v>
      </c>
      <c r="L42" s="134"/>
      <c r="M42" s="134" t="e">
        <f>VLOOKUP(L42,'Source Data Tables'!$F$5:$G$9,2,FALSE)</f>
        <v>#N/A</v>
      </c>
      <c r="N42" s="135" t="e">
        <f t="shared" si="2"/>
        <v>#N/A</v>
      </c>
      <c r="O42" s="135" t="e">
        <f t="shared" si="3"/>
        <v>#N/A</v>
      </c>
      <c r="P42" s="134"/>
      <c r="Q42" s="120"/>
      <c r="R42" s="134"/>
      <c r="S42" s="120"/>
      <c r="T42" s="120"/>
      <c r="U42" s="120"/>
      <c r="V42" s="120"/>
    </row>
    <row r="43" spans="1:22" s="136" customFormat="1" x14ac:dyDescent="0.2">
      <c r="A43" s="134"/>
      <c r="B43" s="137"/>
      <c r="C43" s="134"/>
      <c r="D43" s="120"/>
      <c r="E43" s="120"/>
      <c r="F43" s="120"/>
      <c r="G43" s="120"/>
      <c r="H43" s="120"/>
      <c r="I43" s="120"/>
      <c r="J43" s="134"/>
      <c r="K43" s="134" t="e">
        <f>VLOOKUP(J43,'Source Data Tables'!$F$13:$G$17,2,FALSE)</f>
        <v>#N/A</v>
      </c>
      <c r="L43" s="134"/>
      <c r="M43" s="134" t="e">
        <f>VLOOKUP(L43,'Source Data Tables'!$F$5:$G$9,2,FALSE)</f>
        <v>#N/A</v>
      </c>
      <c r="N43" s="135" t="e">
        <f t="shared" si="2"/>
        <v>#N/A</v>
      </c>
      <c r="O43" s="135" t="e">
        <f t="shared" si="3"/>
        <v>#N/A</v>
      </c>
      <c r="P43" s="134"/>
      <c r="Q43" s="120"/>
      <c r="R43" s="134"/>
      <c r="S43" s="120"/>
      <c r="T43" s="120"/>
      <c r="U43" s="120"/>
      <c r="V43" s="120"/>
    </row>
    <row r="44" spans="1:22" s="136" customFormat="1" x14ac:dyDescent="0.2">
      <c r="A44" s="134"/>
      <c r="B44" s="137"/>
      <c r="C44" s="134"/>
      <c r="D44" s="120"/>
      <c r="E44" s="120"/>
      <c r="F44" s="120"/>
      <c r="G44" s="120"/>
      <c r="H44" s="120"/>
      <c r="I44" s="120"/>
      <c r="J44" s="134"/>
      <c r="K44" s="134" t="e">
        <f>VLOOKUP(J44,'Source Data Tables'!$F$13:$G$17,2,FALSE)</f>
        <v>#N/A</v>
      </c>
      <c r="L44" s="134"/>
      <c r="M44" s="134" t="e">
        <f>VLOOKUP(L44,'Source Data Tables'!$F$5:$G$9,2,FALSE)</f>
        <v>#N/A</v>
      </c>
      <c r="N44" s="135" t="e">
        <f t="shared" si="2"/>
        <v>#N/A</v>
      </c>
      <c r="O44" s="135" t="e">
        <f t="shared" si="3"/>
        <v>#N/A</v>
      </c>
      <c r="P44" s="134"/>
      <c r="Q44" s="120"/>
      <c r="R44" s="134"/>
      <c r="S44" s="120"/>
      <c r="T44" s="120"/>
      <c r="U44" s="120"/>
      <c r="V44" s="120"/>
    </row>
    <row r="45" spans="1:22" s="136" customFormat="1" x14ac:dyDescent="0.2">
      <c r="A45" s="134"/>
      <c r="B45" s="137"/>
      <c r="C45" s="134"/>
      <c r="D45" s="120"/>
      <c r="E45" s="120"/>
      <c r="F45" s="120"/>
      <c r="G45" s="120"/>
      <c r="H45" s="120"/>
      <c r="I45" s="120"/>
      <c r="J45" s="134"/>
      <c r="K45" s="134" t="e">
        <f>VLOOKUP(J45,'Source Data Tables'!$F$13:$G$17,2,FALSE)</f>
        <v>#N/A</v>
      </c>
      <c r="L45" s="134"/>
      <c r="M45" s="134" t="e">
        <f>VLOOKUP(L45,'Source Data Tables'!$F$5:$G$9,2,FALSE)</f>
        <v>#N/A</v>
      </c>
      <c r="N45" s="135" t="e">
        <f t="shared" si="2"/>
        <v>#N/A</v>
      </c>
      <c r="O45" s="135" t="e">
        <f t="shared" si="3"/>
        <v>#N/A</v>
      </c>
      <c r="P45" s="134"/>
      <c r="Q45" s="120"/>
      <c r="R45" s="134"/>
      <c r="S45" s="120"/>
      <c r="T45" s="120"/>
      <c r="U45" s="120"/>
      <c r="V45" s="120"/>
    </row>
    <row r="46" spans="1:22" s="136" customFormat="1" x14ac:dyDescent="0.2">
      <c r="A46" s="134"/>
      <c r="B46" s="137"/>
      <c r="C46" s="134"/>
      <c r="D46" s="120"/>
      <c r="E46" s="120"/>
      <c r="F46" s="120"/>
      <c r="G46" s="120"/>
      <c r="H46" s="120"/>
      <c r="I46" s="120"/>
      <c r="J46" s="134"/>
      <c r="K46" s="134" t="e">
        <f>VLOOKUP(J46,'Source Data Tables'!$F$13:$G$17,2,FALSE)</f>
        <v>#N/A</v>
      </c>
      <c r="L46" s="134"/>
      <c r="M46" s="134" t="e">
        <f>VLOOKUP(L46,'Source Data Tables'!$F$5:$G$9,2,FALSE)</f>
        <v>#N/A</v>
      </c>
      <c r="N46" s="135" t="e">
        <f t="shared" si="2"/>
        <v>#N/A</v>
      </c>
      <c r="O46" s="135" t="e">
        <f t="shared" si="3"/>
        <v>#N/A</v>
      </c>
      <c r="P46" s="134"/>
      <c r="Q46" s="120"/>
      <c r="R46" s="134"/>
      <c r="S46" s="120"/>
      <c r="T46" s="120"/>
      <c r="U46" s="120"/>
      <c r="V46" s="120"/>
    </row>
    <row r="47" spans="1:22" s="136" customFormat="1" x14ac:dyDescent="0.2">
      <c r="A47" s="134"/>
      <c r="B47" s="137"/>
      <c r="C47" s="134"/>
      <c r="D47" s="120"/>
      <c r="E47" s="120"/>
      <c r="F47" s="120"/>
      <c r="G47" s="120"/>
      <c r="H47" s="120"/>
      <c r="I47" s="120"/>
      <c r="J47" s="134"/>
      <c r="K47" s="134" t="e">
        <f>VLOOKUP(J47,'Source Data Tables'!$F$13:$G$17,2,FALSE)</f>
        <v>#N/A</v>
      </c>
      <c r="L47" s="134"/>
      <c r="M47" s="134" t="e">
        <f>VLOOKUP(L47,'Source Data Tables'!$F$5:$G$9,2,FALSE)</f>
        <v>#N/A</v>
      </c>
      <c r="N47" s="135" t="e">
        <f t="shared" si="2"/>
        <v>#N/A</v>
      </c>
      <c r="O47" s="135" t="e">
        <f t="shared" si="3"/>
        <v>#N/A</v>
      </c>
      <c r="P47" s="134"/>
      <c r="Q47" s="120"/>
      <c r="R47" s="134"/>
      <c r="S47" s="120"/>
      <c r="T47" s="120"/>
      <c r="U47" s="120"/>
      <c r="V47" s="120"/>
    </row>
    <row r="48" spans="1:22" s="136" customFormat="1" x14ac:dyDescent="0.2">
      <c r="A48" s="134"/>
      <c r="B48" s="137"/>
      <c r="C48" s="134"/>
      <c r="D48" s="120"/>
      <c r="E48" s="120"/>
      <c r="F48" s="120"/>
      <c r="G48" s="120"/>
      <c r="H48" s="120"/>
      <c r="I48" s="120"/>
      <c r="J48" s="134"/>
      <c r="K48" s="134" t="e">
        <f>VLOOKUP(J48,'Source Data Tables'!$F$13:$G$17,2,FALSE)</f>
        <v>#N/A</v>
      </c>
      <c r="L48" s="134"/>
      <c r="M48" s="134" t="e">
        <f>VLOOKUP(L48,'Source Data Tables'!$F$5:$G$9,2,FALSE)</f>
        <v>#N/A</v>
      </c>
      <c r="N48" s="135" t="e">
        <f t="shared" si="2"/>
        <v>#N/A</v>
      </c>
      <c r="O48" s="135" t="e">
        <f t="shared" si="3"/>
        <v>#N/A</v>
      </c>
      <c r="P48" s="134"/>
      <c r="Q48" s="120"/>
      <c r="R48" s="134"/>
      <c r="S48" s="120"/>
      <c r="T48" s="120"/>
      <c r="U48" s="120"/>
      <c r="V48" s="120"/>
    </row>
    <row r="49" spans="1:22" s="136" customFormat="1" x14ac:dyDescent="0.2">
      <c r="A49" s="134"/>
      <c r="B49" s="137"/>
      <c r="C49" s="134"/>
      <c r="D49" s="120"/>
      <c r="E49" s="120"/>
      <c r="F49" s="120"/>
      <c r="G49" s="120"/>
      <c r="H49" s="120"/>
      <c r="I49" s="120"/>
      <c r="J49" s="134"/>
      <c r="K49" s="134" t="e">
        <f>VLOOKUP(J49,'Source Data Tables'!$F$13:$G$17,2,FALSE)</f>
        <v>#N/A</v>
      </c>
      <c r="L49" s="134"/>
      <c r="M49" s="134" t="e">
        <f>VLOOKUP(L49,'Source Data Tables'!$F$5:$G$9,2,FALSE)</f>
        <v>#N/A</v>
      </c>
      <c r="N49" s="135" t="e">
        <f t="shared" si="2"/>
        <v>#N/A</v>
      </c>
      <c r="O49" s="135" t="e">
        <f t="shared" si="3"/>
        <v>#N/A</v>
      </c>
      <c r="P49" s="134"/>
      <c r="Q49" s="120"/>
      <c r="R49" s="134"/>
      <c r="S49" s="120"/>
      <c r="T49" s="120"/>
      <c r="U49" s="120"/>
      <c r="V49" s="120"/>
    </row>
    <row r="50" spans="1:22" s="136" customFormat="1" x14ac:dyDescent="0.2">
      <c r="A50" s="134"/>
      <c r="B50" s="137"/>
      <c r="C50" s="134"/>
      <c r="D50" s="120"/>
      <c r="E50" s="120"/>
      <c r="F50" s="120"/>
      <c r="G50" s="120"/>
      <c r="H50" s="120"/>
      <c r="I50" s="120"/>
      <c r="J50" s="134"/>
      <c r="K50" s="134" t="e">
        <f>VLOOKUP(J50,'Source Data Tables'!$F$13:$G$17,2,FALSE)</f>
        <v>#N/A</v>
      </c>
      <c r="L50" s="134"/>
      <c r="M50" s="134" t="e">
        <f>VLOOKUP(L50,'Source Data Tables'!$F$5:$G$9,2,FALSE)</f>
        <v>#N/A</v>
      </c>
      <c r="N50" s="135" t="e">
        <f t="shared" si="2"/>
        <v>#N/A</v>
      </c>
      <c r="O50" s="135" t="e">
        <f t="shared" si="3"/>
        <v>#N/A</v>
      </c>
      <c r="P50" s="134"/>
      <c r="Q50" s="120"/>
      <c r="R50" s="134"/>
      <c r="S50" s="120"/>
      <c r="T50" s="120"/>
      <c r="U50" s="120"/>
      <c r="V50" s="120"/>
    </row>
    <row r="51" spans="1:22" s="136" customFormat="1" x14ac:dyDescent="0.2">
      <c r="A51" s="134"/>
      <c r="B51" s="137"/>
      <c r="C51" s="134"/>
      <c r="D51" s="120"/>
      <c r="E51" s="120"/>
      <c r="F51" s="120"/>
      <c r="G51" s="120"/>
      <c r="H51" s="120"/>
      <c r="I51" s="120"/>
      <c r="J51" s="134"/>
      <c r="K51" s="134" t="e">
        <f>VLOOKUP(J51,'Source Data Tables'!$F$13:$G$17,2,FALSE)</f>
        <v>#N/A</v>
      </c>
      <c r="L51" s="134"/>
      <c r="M51" s="134" t="e">
        <f>VLOOKUP(L51,'Source Data Tables'!$F$5:$G$9,2,FALSE)</f>
        <v>#N/A</v>
      </c>
      <c r="N51" s="135" t="e">
        <f t="shared" si="2"/>
        <v>#N/A</v>
      </c>
      <c r="O51" s="135" t="e">
        <f t="shared" si="3"/>
        <v>#N/A</v>
      </c>
      <c r="P51" s="134"/>
      <c r="Q51" s="120"/>
      <c r="R51" s="134"/>
      <c r="S51" s="120"/>
      <c r="T51" s="120"/>
      <c r="U51" s="120"/>
      <c r="V51" s="120"/>
    </row>
    <row r="52" spans="1:22" s="136" customFormat="1" x14ac:dyDescent="0.2">
      <c r="A52" s="134"/>
      <c r="B52" s="137"/>
      <c r="C52" s="134"/>
      <c r="D52" s="120"/>
      <c r="E52" s="120"/>
      <c r="F52" s="120"/>
      <c r="G52" s="120"/>
      <c r="H52" s="120"/>
      <c r="I52" s="120"/>
      <c r="J52" s="134"/>
      <c r="K52" s="134" t="e">
        <f>VLOOKUP(J52,'Source Data Tables'!$F$13:$G$17,2,FALSE)</f>
        <v>#N/A</v>
      </c>
      <c r="L52" s="134"/>
      <c r="M52" s="134" t="e">
        <f>VLOOKUP(L52,'Source Data Tables'!$F$5:$G$9,2,FALSE)</f>
        <v>#N/A</v>
      </c>
      <c r="N52" s="135" t="e">
        <f t="shared" si="2"/>
        <v>#N/A</v>
      </c>
      <c r="O52" s="135" t="e">
        <f t="shared" si="3"/>
        <v>#N/A</v>
      </c>
      <c r="P52" s="134"/>
      <c r="Q52" s="120"/>
      <c r="R52" s="134"/>
      <c r="S52" s="120"/>
      <c r="T52" s="120"/>
      <c r="U52" s="120"/>
      <c r="V52" s="120"/>
    </row>
    <row r="53" spans="1:22" s="136" customFormat="1" x14ac:dyDescent="0.2">
      <c r="A53" s="134"/>
      <c r="B53" s="137"/>
      <c r="C53" s="134"/>
      <c r="D53" s="120"/>
      <c r="E53" s="120"/>
      <c r="F53" s="120"/>
      <c r="G53" s="120"/>
      <c r="H53" s="120"/>
      <c r="I53" s="120"/>
      <c r="J53" s="134"/>
      <c r="K53" s="134" t="e">
        <f>VLOOKUP(J53,'Source Data Tables'!$F$13:$G$17,2,FALSE)</f>
        <v>#N/A</v>
      </c>
      <c r="L53" s="134"/>
      <c r="M53" s="134" t="e">
        <f>VLOOKUP(L53,'Source Data Tables'!$F$5:$G$9,2,FALSE)</f>
        <v>#N/A</v>
      </c>
      <c r="N53" s="135" t="e">
        <f t="shared" si="2"/>
        <v>#N/A</v>
      </c>
      <c r="O53" s="135" t="e">
        <f t="shared" si="3"/>
        <v>#N/A</v>
      </c>
      <c r="P53" s="134"/>
      <c r="Q53" s="120"/>
      <c r="R53" s="134"/>
      <c r="S53" s="120"/>
      <c r="T53" s="120"/>
      <c r="U53" s="120"/>
      <c r="V53" s="120"/>
    </row>
    <row r="54" spans="1:22" s="136" customFormat="1" x14ac:dyDescent="0.2">
      <c r="A54" s="134"/>
      <c r="B54" s="137"/>
      <c r="C54" s="134"/>
      <c r="D54" s="120"/>
      <c r="E54" s="120"/>
      <c r="F54" s="120"/>
      <c r="G54" s="120"/>
      <c r="H54" s="120"/>
      <c r="I54" s="120"/>
      <c r="J54" s="134"/>
      <c r="K54" s="134" t="e">
        <f>VLOOKUP(J54,'Source Data Tables'!$F$13:$G$17,2,FALSE)</f>
        <v>#N/A</v>
      </c>
      <c r="L54" s="134"/>
      <c r="M54" s="134" t="e">
        <f>VLOOKUP(L54,'Source Data Tables'!$F$5:$G$9,2,FALSE)</f>
        <v>#N/A</v>
      </c>
      <c r="N54" s="135" t="e">
        <f t="shared" si="2"/>
        <v>#N/A</v>
      </c>
      <c r="O54" s="135" t="e">
        <f t="shared" si="3"/>
        <v>#N/A</v>
      </c>
      <c r="P54" s="134"/>
      <c r="Q54" s="120"/>
      <c r="R54" s="134"/>
      <c r="S54" s="120"/>
      <c r="T54" s="120"/>
      <c r="U54" s="120"/>
      <c r="V54" s="120"/>
    </row>
    <row r="55" spans="1:22" s="136" customFormat="1" x14ac:dyDescent="0.2">
      <c r="A55" s="134"/>
      <c r="B55" s="137"/>
      <c r="C55" s="134"/>
      <c r="D55" s="120"/>
      <c r="E55" s="120"/>
      <c r="F55" s="120"/>
      <c r="G55" s="120"/>
      <c r="H55" s="120"/>
      <c r="I55" s="120"/>
      <c r="J55" s="134"/>
      <c r="K55" s="134" t="e">
        <f>VLOOKUP(J55,'Source Data Tables'!$F$13:$G$17,2,FALSE)</f>
        <v>#N/A</v>
      </c>
      <c r="L55" s="134"/>
      <c r="M55" s="134" t="e">
        <f>VLOOKUP(L55,'Source Data Tables'!$F$5:$G$9,2,FALSE)</f>
        <v>#N/A</v>
      </c>
      <c r="N55" s="135" t="e">
        <f t="shared" si="2"/>
        <v>#N/A</v>
      </c>
      <c r="O55" s="135" t="e">
        <f t="shared" si="3"/>
        <v>#N/A</v>
      </c>
      <c r="P55" s="134"/>
      <c r="Q55" s="120"/>
      <c r="R55" s="134"/>
      <c r="S55" s="120"/>
      <c r="T55" s="120"/>
      <c r="U55" s="120"/>
      <c r="V55" s="120"/>
    </row>
    <row r="56" spans="1:22" s="136" customFormat="1" x14ac:dyDescent="0.2">
      <c r="A56" s="134"/>
      <c r="B56" s="137"/>
      <c r="C56" s="134"/>
      <c r="D56" s="120"/>
      <c r="E56" s="120"/>
      <c r="F56" s="120"/>
      <c r="G56" s="120"/>
      <c r="H56" s="120"/>
      <c r="I56" s="120"/>
      <c r="J56" s="134"/>
      <c r="K56" s="134" t="e">
        <f>VLOOKUP(J56,'Source Data Tables'!$F$13:$G$17,2,FALSE)</f>
        <v>#N/A</v>
      </c>
      <c r="L56" s="134"/>
      <c r="M56" s="134" t="e">
        <f>VLOOKUP(L56,'Source Data Tables'!$F$5:$G$9,2,FALSE)</f>
        <v>#N/A</v>
      </c>
      <c r="N56" s="135" t="e">
        <f t="shared" si="2"/>
        <v>#N/A</v>
      </c>
      <c r="O56" s="135" t="e">
        <f t="shared" si="3"/>
        <v>#N/A</v>
      </c>
      <c r="P56" s="134"/>
      <c r="Q56" s="120"/>
      <c r="R56" s="134"/>
      <c r="S56" s="120"/>
      <c r="T56" s="120"/>
      <c r="U56" s="120"/>
      <c r="V56" s="120"/>
    </row>
    <row r="57" spans="1:22" s="136" customFormat="1" x14ac:dyDescent="0.2">
      <c r="A57" s="134"/>
      <c r="B57" s="137"/>
      <c r="C57" s="134"/>
      <c r="D57" s="120"/>
      <c r="E57" s="120"/>
      <c r="F57" s="120"/>
      <c r="G57" s="120"/>
      <c r="H57" s="120"/>
      <c r="I57" s="120"/>
      <c r="J57" s="134"/>
      <c r="K57" s="134" t="e">
        <f>VLOOKUP(J57,'Source Data Tables'!$F$13:$G$17,2,FALSE)</f>
        <v>#N/A</v>
      </c>
      <c r="L57" s="134"/>
      <c r="M57" s="134" t="e">
        <f>VLOOKUP(L57,'Source Data Tables'!$F$5:$G$9,2,FALSE)</f>
        <v>#N/A</v>
      </c>
      <c r="N57" s="135" t="e">
        <f t="shared" si="2"/>
        <v>#N/A</v>
      </c>
      <c r="O57" s="135" t="e">
        <f t="shared" si="3"/>
        <v>#N/A</v>
      </c>
      <c r="P57" s="134"/>
      <c r="Q57" s="120"/>
      <c r="R57" s="134"/>
      <c r="S57" s="120"/>
      <c r="T57" s="120"/>
      <c r="U57" s="120"/>
      <c r="V57" s="120"/>
    </row>
    <row r="58" spans="1:22" s="136" customFormat="1" x14ac:dyDescent="0.2">
      <c r="A58" s="134"/>
      <c r="B58" s="137"/>
      <c r="C58" s="134"/>
      <c r="D58" s="120"/>
      <c r="E58" s="120"/>
      <c r="F58" s="120"/>
      <c r="G58" s="120"/>
      <c r="H58" s="120"/>
      <c r="I58" s="120"/>
      <c r="J58" s="134"/>
      <c r="K58" s="134" t="e">
        <f>VLOOKUP(J58,'Source Data Tables'!$F$13:$G$17,2,FALSE)</f>
        <v>#N/A</v>
      </c>
      <c r="L58" s="134"/>
      <c r="M58" s="134" t="e">
        <f>VLOOKUP(L58,'Source Data Tables'!$F$5:$G$9,2,FALSE)</f>
        <v>#N/A</v>
      </c>
      <c r="N58" s="135" t="e">
        <f t="shared" si="2"/>
        <v>#N/A</v>
      </c>
      <c r="O58" s="135" t="e">
        <f t="shared" si="3"/>
        <v>#N/A</v>
      </c>
      <c r="P58" s="134"/>
      <c r="Q58" s="120"/>
      <c r="R58" s="134"/>
      <c r="S58" s="120"/>
      <c r="T58" s="120"/>
      <c r="U58" s="120"/>
      <c r="V58" s="120"/>
    </row>
    <row r="59" spans="1:22" s="136" customFormat="1" x14ac:dyDescent="0.2">
      <c r="A59" s="134"/>
      <c r="B59" s="137"/>
      <c r="C59" s="134"/>
      <c r="D59" s="120"/>
      <c r="E59" s="120"/>
      <c r="F59" s="120"/>
      <c r="G59" s="120"/>
      <c r="H59" s="120"/>
      <c r="I59" s="120"/>
      <c r="J59" s="134"/>
      <c r="K59" s="134" t="e">
        <f>VLOOKUP(J59,'Source Data Tables'!$F$13:$G$17,2,FALSE)</f>
        <v>#N/A</v>
      </c>
      <c r="L59" s="134"/>
      <c r="M59" s="134" t="e">
        <f>VLOOKUP(L59,'Source Data Tables'!$F$5:$G$9,2,FALSE)</f>
        <v>#N/A</v>
      </c>
      <c r="N59" s="135" t="e">
        <f t="shared" si="2"/>
        <v>#N/A</v>
      </c>
      <c r="O59" s="135" t="e">
        <f t="shared" si="3"/>
        <v>#N/A</v>
      </c>
      <c r="P59" s="134"/>
      <c r="Q59" s="120"/>
      <c r="R59" s="134"/>
      <c r="S59" s="120"/>
      <c r="T59" s="120"/>
      <c r="U59" s="120"/>
      <c r="V59" s="120"/>
    </row>
    <row r="60" spans="1:22" s="136" customFormat="1" x14ac:dyDescent="0.2">
      <c r="A60" s="134"/>
      <c r="B60" s="137"/>
      <c r="C60" s="134"/>
      <c r="D60" s="120"/>
      <c r="E60" s="120"/>
      <c r="F60" s="120"/>
      <c r="G60" s="120"/>
      <c r="H60" s="120"/>
      <c r="I60" s="120"/>
      <c r="J60" s="134"/>
      <c r="K60" s="134" t="e">
        <f>VLOOKUP(J60,'Source Data Tables'!$F$13:$G$17,2,FALSE)</f>
        <v>#N/A</v>
      </c>
      <c r="L60" s="134"/>
      <c r="M60" s="134" t="e">
        <f>VLOOKUP(L60,'Source Data Tables'!$F$5:$G$9,2,FALSE)</f>
        <v>#N/A</v>
      </c>
      <c r="N60" s="135" t="e">
        <f t="shared" si="2"/>
        <v>#N/A</v>
      </c>
      <c r="O60" s="135" t="e">
        <f t="shared" si="3"/>
        <v>#N/A</v>
      </c>
      <c r="P60" s="134"/>
      <c r="Q60" s="120"/>
      <c r="R60" s="134"/>
      <c r="S60" s="120"/>
      <c r="T60" s="120"/>
      <c r="U60" s="120"/>
      <c r="V60" s="120"/>
    </row>
    <row r="61" spans="1:22" s="136" customFormat="1" x14ac:dyDescent="0.2">
      <c r="A61" s="134"/>
      <c r="B61" s="137"/>
      <c r="C61" s="134"/>
      <c r="D61" s="120"/>
      <c r="E61" s="120"/>
      <c r="F61" s="120"/>
      <c r="G61" s="120"/>
      <c r="H61" s="120"/>
      <c r="I61" s="120"/>
      <c r="J61" s="134"/>
      <c r="K61" s="134" t="e">
        <f>VLOOKUP(J61,'Source Data Tables'!$F$13:$G$17,2,FALSE)</f>
        <v>#N/A</v>
      </c>
      <c r="L61" s="134"/>
      <c r="M61" s="134" t="e">
        <f>VLOOKUP(L61,'Source Data Tables'!$F$5:$G$9,2,FALSE)</f>
        <v>#N/A</v>
      </c>
      <c r="N61" s="135" t="e">
        <f t="shared" si="2"/>
        <v>#N/A</v>
      </c>
      <c r="O61" s="135" t="e">
        <f t="shared" si="3"/>
        <v>#N/A</v>
      </c>
      <c r="P61" s="134"/>
      <c r="Q61" s="120"/>
      <c r="R61" s="134"/>
      <c r="S61" s="120"/>
      <c r="T61" s="120"/>
      <c r="U61" s="120"/>
      <c r="V61" s="120"/>
    </row>
    <row r="62" spans="1:22" s="136" customFormat="1" x14ac:dyDescent="0.2">
      <c r="A62" s="134"/>
      <c r="B62" s="137"/>
      <c r="C62" s="134"/>
      <c r="D62" s="120"/>
      <c r="E62" s="120"/>
      <c r="F62" s="120"/>
      <c r="G62" s="120"/>
      <c r="H62" s="120"/>
      <c r="I62" s="120"/>
      <c r="J62" s="134"/>
      <c r="K62" s="134" t="e">
        <f>VLOOKUP(J62,'Source Data Tables'!$F$13:$G$17,2,FALSE)</f>
        <v>#N/A</v>
      </c>
      <c r="L62" s="134"/>
      <c r="M62" s="134" t="e">
        <f>VLOOKUP(L62,'Source Data Tables'!$F$5:$G$9,2,FALSE)</f>
        <v>#N/A</v>
      </c>
      <c r="N62" s="135" t="e">
        <f t="shared" si="2"/>
        <v>#N/A</v>
      </c>
      <c r="O62" s="135" t="e">
        <f t="shared" si="3"/>
        <v>#N/A</v>
      </c>
      <c r="P62" s="134"/>
      <c r="Q62" s="120"/>
      <c r="R62" s="134"/>
      <c r="S62" s="120"/>
      <c r="T62" s="120"/>
      <c r="U62" s="120"/>
      <c r="V62" s="120"/>
    </row>
    <row r="63" spans="1:22" s="136" customFormat="1" x14ac:dyDescent="0.2">
      <c r="A63" s="134"/>
      <c r="B63" s="137"/>
      <c r="C63" s="134"/>
      <c r="D63" s="120"/>
      <c r="E63" s="120"/>
      <c r="F63" s="120"/>
      <c r="G63" s="120"/>
      <c r="H63" s="120"/>
      <c r="I63" s="120"/>
      <c r="J63" s="134"/>
      <c r="K63" s="134" t="e">
        <f>VLOOKUP(J63,'Source Data Tables'!$F$13:$G$17,2,FALSE)</f>
        <v>#N/A</v>
      </c>
      <c r="L63" s="134"/>
      <c r="M63" s="134" t="e">
        <f>VLOOKUP(L63,'Source Data Tables'!$F$5:$G$9,2,FALSE)</f>
        <v>#N/A</v>
      </c>
      <c r="N63" s="135" t="e">
        <f t="shared" si="2"/>
        <v>#N/A</v>
      </c>
      <c r="O63" s="135" t="e">
        <f t="shared" si="3"/>
        <v>#N/A</v>
      </c>
      <c r="P63" s="134"/>
      <c r="Q63" s="120"/>
      <c r="R63" s="134"/>
      <c r="S63" s="120"/>
      <c r="T63" s="120"/>
      <c r="U63" s="120"/>
      <c r="V63" s="120"/>
    </row>
    <row r="64" spans="1:22" s="131" customFormat="1" x14ac:dyDescent="0.2">
      <c r="A64" s="129"/>
      <c r="B64" s="132"/>
      <c r="C64" s="129"/>
      <c r="D64" s="83"/>
      <c r="E64" s="83"/>
      <c r="F64" s="83"/>
      <c r="G64" s="83"/>
      <c r="H64" s="83"/>
      <c r="I64" s="83"/>
      <c r="J64" s="129"/>
      <c r="K64" s="129" t="e">
        <f>VLOOKUP(J64,'Source Data Tables'!$F$13:$G$17,2,FALSE)</f>
        <v>#N/A</v>
      </c>
      <c r="L64" s="129"/>
      <c r="M64" s="130" t="e">
        <f>VLOOKUP(L64,'Source Data Tables'!$F$5:$G$9,2,FALSE)</f>
        <v>#N/A</v>
      </c>
      <c r="N64" s="130" t="e">
        <f t="shared" si="2"/>
        <v>#N/A</v>
      </c>
      <c r="O64" s="130" t="e">
        <f t="shared" si="3"/>
        <v>#N/A</v>
      </c>
      <c r="P64" s="129"/>
      <c r="Q64" s="83"/>
      <c r="R64" s="129"/>
      <c r="S64" s="83"/>
      <c r="T64" s="83"/>
      <c r="U64" s="83"/>
      <c r="V64" s="83"/>
    </row>
    <row r="65" spans="1:22" x14ac:dyDescent="0.2">
      <c r="A65" s="65"/>
      <c r="B65" s="66"/>
      <c r="C65" s="65"/>
      <c r="D65" s="67"/>
      <c r="E65" s="67"/>
      <c r="F65" s="67"/>
      <c r="G65" s="65"/>
      <c r="H65" s="67"/>
      <c r="I65" s="67"/>
      <c r="J65" s="67"/>
      <c r="K65" s="67"/>
      <c r="L65" s="48"/>
      <c r="M65" s="48"/>
      <c r="N65" s="96"/>
      <c r="O65" s="65"/>
      <c r="P65" s="48"/>
      <c r="Q65" s="65"/>
      <c r="R65" s="65"/>
      <c r="S65" s="65"/>
      <c r="T65" s="65"/>
      <c r="U65" s="65"/>
      <c r="V65" s="65"/>
    </row>
  </sheetData>
  <sortState xmlns:xlrd2="http://schemas.microsoft.com/office/spreadsheetml/2017/richdata2" ref="A4:AC28">
    <sortCondition descending="1" ref="O4:O28"/>
  </sortState>
  <phoneticPr fontId="30" type="noConversion"/>
  <conditionalFormatting sqref="M64">
    <cfRule type="cellIs" dxfId="125" priority="308" operator="equal">
      <formula>0.09</formula>
    </cfRule>
    <cfRule type="cellIs" dxfId="124" priority="309" operator="equal">
      <formula>0.08</formula>
    </cfRule>
    <cfRule type="cellIs" dxfId="123" priority="310" operator="equal">
      <formula>0.045</formula>
    </cfRule>
    <cfRule type="cellIs" dxfId="120" priority="313" operator="equal">
      <formula>0.04</formula>
    </cfRule>
    <cfRule type="cellIs" dxfId="119" priority="314" operator="equal">
      <formula>0.035</formula>
    </cfRule>
  </conditionalFormatting>
  <conditionalFormatting sqref="N4:N15">
    <cfRule type="cellIs" dxfId="118" priority="204" operator="equal">
      <formula>0.09</formula>
    </cfRule>
    <cfRule type="cellIs" dxfId="117" priority="205" operator="equal">
      <formula>0.08</formula>
    </cfRule>
    <cfRule type="cellIs" dxfId="116" priority="206" operator="equal">
      <formula>0.045</formula>
    </cfRule>
  </conditionalFormatting>
  <conditionalFormatting sqref="N12">
    <cfRule type="cellIs" dxfId="114" priority="208" stopIfTrue="1" operator="equal">
      <formula>0.04</formula>
    </cfRule>
    <cfRule type="cellIs" dxfId="113" priority="209" stopIfTrue="1" operator="equal">
      <formula>0.035</formula>
    </cfRule>
  </conditionalFormatting>
  <conditionalFormatting sqref="N13:N15">
    <cfRule type="cellIs" dxfId="110" priority="228" stopIfTrue="1" operator="equal">
      <formula>0.04</formula>
    </cfRule>
    <cfRule type="cellIs" dxfId="109" priority="229" stopIfTrue="1" operator="equal">
      <formula>0.035</formula>
    </cfRule>
  </conditionalFormatting>
  <conditionalFormatting sqref="N17:N23">
    <cfRule type="cellIs" dxfId="106" priority="164" operator="equal">
      <formula>0.09</formula>
    </cfRule>
    <cfRule type="cellIs" dxfId="105" priority="165" operator="equal">
      <formula>0.08</formula>
    </cfRule>
    <cfRule type="cellIs" dxfId="104" priority="166" operator="equal">
      <formula>0.045</formula>
    </cfRule>
    <cfRule type="cellIs" dxfId="103" priority="168" stopIfTrue="1" operator="equal">
      <formula>0.04</formula>
    </cfRule>
    <cfRule type="cellIs" dxfId="102" priority="169" stopIfTrue="1" operator="equal">
      <formula>0.035</formula>
    </cfRule>
  </conditionalFormatting>
  <conditionalFormatting sqref="N24:N25">
    <cfRule type="cellIs" dxfId="99" priority="144" operator="equal">
      <formula>0.09</formula>
    </cfRule>
    <cfRule type="cellIs" dxfId="98" priority="145" operator="equal">
      <formula>0.08</formula>
    </cfRule>
    <cfRule type="cellIs" dxfId="97" priority="146" operator="equal">
      <formula>0.045</formula>
    </cfRule>
    <cfRule type="cellIs" dxfId="96" priority="148" stopIfTrue="1" operator="equal">
      <formula>0.04</formula>
    </cfRule>
    <cfRule type="cellIs" dxfId="95" priority="149" stopIfTrue="1" operator="equal">
      <formula>0.035</formula>
    </cfRule>
  </conditionalFormatting>
  <conditionalFormatting sqref="N31:N35">
    <cfRule type="cellIs" dxfId="92" priority="24" operator="equal">
      <formula>0.09</formula>
    </cfRule>
    <cfRule type="cellIs" dxfId="91" priority="25" operator="equal">
      <formula>0.08</formula>
    </cfRule>
    <cfRule type="cellIs" dxfId="90" priority="26" operator="equal">
      <formula>0.045</formula>
    </cfRule>
    <cfRule type="cellIs" dxfId="89" priority="28" stopIfTrue="1" operator="equal">
      <formula>0.04</formula>
    </cfRule>
    <cfRule type="cellIs" dxfId="88" priority="29" stopIfTrue="1" operator="equal">
      <formula>0.035</formula>
    </cfRule>
  </conditionalFormatting>
  <conditionalFormatting sqref="N36:N64">
    <cfRule type="cellIs" dxfId="87" priority="6" operator="equal">
      <formula>0.09</formula>
    </cfRule>
    <cfRule type="cellIs" dxfId="86" priority="7" operator="equal">
      <formula>0.08</formula>
    </cfRule>
    <cfRule type="cellIs" dxfId="85" priority="8" operator="equal">
      <formula>0.045</formula>
    </cfRule>
    <cfRule type="cellIs" dxfId="84" priority="9" stopIfTrue="1" operator="equal">
      <formula>0.04</formula>
    </cfRule>
    <cfRule type="cellIs" dxfId="83" priority="10" stopIfTrue="1" operator="equal">
      <formula>0.035</formula>
    </cfRule>
  </conditionalFormatting>
  <conditionalFormatting sqref="N4:O11">
    <cfRule type="cellIs" dxfId="81" priority="248" stopIfTrue="1" operator="equal">
      <formula>0.04</formula>
    </cfRule>
    <cfRule type="cellIs" dxfId="80" priority="249" stopIfTrue="1" operator="equal">
      <formula>0.035</formula>
    </cfRule>
  </conditionalFormatting>
  <conditionalFormatting sqref="N4:O64">
    <cfRule type="cellIs" dxfId="76" priority="5" operator="equal">
      <formula>0.72</formula>
    </cfRule>
  </conditionalFormatting>
  <conditionalFormatting sqref="N16:O16">
    <cfRule type="cellIs" dxfId="70" priority="184" operator="equal">
      <formula>0.09</formula>
    </cfRule>
    <cfRule type="cellIs" dxfId="69" priority="185" operator="equal">
      <formula>0.08</formula>
    </cfRule>
    <cfRule type="cellIs" dxfId="68" priority="186" operator="equal">
      <formula>0.045</formula>
    </cfRule>
    <cfRule type="cellIs" dxfId="66" priority="188" stopIfTrue="1" operator="equal">
      <formula>0.04</formula>
    </cfRule>
    <cfRule type="cellIs" dxfId="65" priority="189" stopIfTrue="1" operator="equal">
      <formula>0.035</formula>
    </cfRule>
  </conditionalFormatting>
  <conditionalFormatting sqref="N26:O30">
    <cfRule type="cellIs" dxfId="59" priority="44" operator="equal">
      <formula>0.09</formula>
    </cfRule>
    <cfRule type="cellIs" dxfId="58" priority="45" operator="equal">
      <formula>0.08</formula>
    </cfRule>
    <cfRule type="cellIs" dxfId="57" priority="46" operator="equal">
      <formula>0.045</formula>
    </cfRule>
    <cfRule type="cellIs" dxfId="55" priority="48" stopIfTrue="1" operator="equal">
      <formula>0.04</formula>
    </cfRule>
    <cfRule type="cellIs" dxfId="54" priority="49" stopIfTrue="1" operator="equal">
      <formula>0.035</formula>
    </cfRule>
  </conditionalFormatting>
  <conditionalFormatting sqref="O4:O13">
    <cfRule type="cellIs" dxfId="46" priority="214" operator="equal">
      <formula>0.09</formula>
    </cfRule>
    <cfRule type="cellIs" dxfId="45" priority="215" operator="equal">
      <formula>0.08</formula>
    </cfRule>
    <cfRule type="cellIs" dxfId="44" priority="216" operator="equal">
      <formula>0.045</formula>
    </cfRule>
  </conditionalFormatting>
  <conditionalFormatting sqref="O12">
    <cfRule type="cellIs" dxfId="38" priority="218" stopIfTrue="1" operator="equal">
      <formula>0.04</formula>
    </cfRule>
    <cfRule type="cellIs" dxfId="37" priority="219" stopIfTrue="1" operator="equal">
      <formula>0.035</formula>
    </cfRule>
  </conditionalFormatting>
  <conditionalFormatting sqref="O13">
    <cfRule type="cellIs" dxfId="35" priority="238" stopIfTrue="1" operator="equal">
      <formula>0.04</formula>
    </cfRule>
    <cfRule type="cellIs" dxfId="34" priority="239" stopIfTrue="1" operator="equal">
      <formula>0.035</formula>
    </cfRule>
  </conditionalFormatting>
  <conditionalFormatting sqref="O14:O15 O21:O23 O25 O32:O35">
    <cfRule type="cellIs" dxfId="32" priority="324" operator="equal">
      <formula>0.09</formula>
    </cfRule>
    <cfRule type="cellIs" dxfId="31" priority="325" operator="equal">
      <formula>0.08</formula>
    </cfRule>
    <cfRule type="cellIs" dxfId="30" priority="329" operator="equal">
      <formula>0.045</formula>
    </cfRule>
    <cfRule type="cellIs" dxfId="29" priority="331" stopIfTrue="1" operator="equal">
      <formula>0.04</formula>
    </cfRule>
    <cfRule type="cellIs" dxfId="28" priority="332" stopIfTrue="1" operator="equal">
      <formula>0.035</formula>
    </cfRule>
  </conditionalFormatting>
  <conditionalFormatting sqref="O17:O20">
    <cfRule type="cellIs" dxfId="27" priority="174" operator="equal">
      <formula>0.09</formula>
    </cfRule>
    <cfRule type="cellIs" dxfId="26" priority="175" operator="equal">
      <formula>0.08</formula>
    </cfRule>
    <cfRule type="cellIs" dxfId="25" priority="176" operator="equal">
      <formula>0.045</formula>
    </cfRule>
    <cfRule type="cellIs" dxfId="23" priority="178" stopIfTrue="1" operator="equal">
      <formula>0.04</formula>
    </cfRule>
    <cfRule type="cellIs" dxfId="22" priority="179" stopIfTrue="1" operator="equal">
      <formula>0.035</formula>
    </cfRule>
  </conditionalFormatting>
  <conditionalFormatting sqref="O24">
    <cfRule type="cellIs" dxfId="20" priority="154" operator="equal">
      <formula>0.09</formula>
    </cfRule>
    <cfRule type="cellIs" dxfId="19" priority="155" operator="equal">
      <formula>0.08</formula>
    </cfRule>
    <cfRule type="cellIs" dxfId="18" priority="156" operator="equal">
      <formula>0.045</formula>
    </cfRule>
    <cfRule type="cellIs" dxfId="16" priority="158" stopIfTrue="1" operator="equal">
      <formula>0.04</formula>
    </cfRule>
    <cfRule type="cellIs" dxfId="15" priority="159" stopIfTrue="1" operator="equal">
      <formula>0.035</formula>
    </cfRule>
  </conditionalFormatting>
  <conditionalFormatting sqref="O31">
    <cfRule type="cellIs" dxfId="13" priority="34" operator="equal">
      <formula>0.09</formula>
    </cfRule>
    <cfRule type="cellIs" dxfId="12" priority="35" operator="equal">
      <formula>0.08</formula>
    </cfRule>
    <cfRule type="cellIs" dxfId="11" priority="36" operator="equal">
      <formula>0.045</formula>
    </cfRule>
    <cfRule type="cellIs" dxfId="9" priority="38" stopIfTrue="1" operator="equal">
      <formula>0.04</formula>
    </cfRule>
    <cfRule type="cellIs" dxfId="8" priority="39" stopIfTrue="1" operator="equal">
      <formula>0.035</formula>
    </cfRule>
  </conditionalFormatting>
  <conditionalFormatting sqref="O36:O64">
    <cfRule type="cellIs" dxfId="6" priority="14" operator="equal">
      <formula>0.09</formula>
    </cfRule>
    <cfRule type="cellIs" dxfId="5" priority="15" operator="equal">
      <formula>0.08</formula>
    </cfRule>
    <cfRule type="cellIs" dxfId="4" priority="16" operator="equal">
      <formula>0.045</formula>
    </cfRule>
    <cfRule type="cellIs" dxfId="3" priority="18" stopIfTrue="1" operator="equal">
      <formula>0.04</formula>
    </cfRule>
    <cfRule type="cellIs" dxfId="2" priority="19" stopIfTrue="1" operator="equal">
      <formula>0.035</formula>
    </cfRule>
  </conditionalFormatting>
  <printOptions gridLines="1"/>
  <pageMargins left="0.25" right="0.25" top="0.75" bottom="0.75" header="0.3" footer="0.3"/>
  <pageSetup paperSize="5" scale="50" fitToHeight="0" orientation="landscape" r:id="rId1"/>
  <headerFooter>
    <oddFooter>&amp;C&amp;P</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306" operator="lessThanOrEqual" id="{D76335F9-10CA-4EED-8BFB-4B69A2211604}">
            <xm:f>'Source Data Tables'!$H$26</xm:f>
            <x14:dxf>
              <font>
                <color auto="1"/>
              </font>
              <fill>
                <patternFill patternType="none">
                  <bgColor auto="1"/>
                </patternFill>
              </fill>
            </x14:dxf>
          </x14:cfRule>
          <x14:cfRule type="cellIs" priority="307" operator="greaterThanOrEqual" id="{FE2A8E95-CA57-4693-80F2-403EC465392B}">
            <xm:f>'Source Data Tables'!$H$25</xm:f>
            <x14:dxf>
              <font>
                <b/>
                <i val="0"/>
                <color theme="0"/>
              </font>
              <fill>
                <patternFill>
                  <bgColor rgb="FFFF0000"/>
                </patternFill>
              </fill>
            </x14:dxf>
          </x14:cfRule>
          <x14:cfRule type="cellIs" priority="311" operator="lessThanOrEqual" id="{EFE5CAA6-FE91-456D-B408-201098912AE4}">
            <xm:f>'Source Data Tables'!$H$22</xm:f>
            <x14:dxf>
              <font>
                <b/>
                <i val="0"/>
                <color theme="0"/>
              </font>
              <fill>
                <patternFill>
                  <bgColor rgb="FF00B050"/>
                </patternFill>
              </fill>
            </x14:dxf>
          </x14:cfRule>
          <x14:cfRule type="cellIs" priority="312" operator="greaterThanOrEqual" id="{368C9CB4-2047-428A-9EA6-34A5DFF531F7}">
            <xm:f>'Source Data Tables'!$H$23</xm:f>
            <x14:dxf>
              <font>
                <b/>
                <i val="0"/>
              </font>
              <fill>
                <patternFill>
                  <bgColor rgb="FFFFFF00"/>
                </patternFill>
              </fill>
            </x14:dxf>
          </x14:cfRule>
          <xm:sqref>M64</xm:sqref>
        </x14:conditionalFormatting>
        <x14:conditionalFormatting xmlns:xm="http://schemas.microsoft.com/office/excel/2006/main">
          <x14:cfRule type="cellIs" priority="207" operator="greaterThanOrEqual" id="{196AD52F-905A-4FA9-8A1B-AAF11F3560FB}">
            <xm:f>'Source Data Tables'!$H$23</xm:f>
            <x14:dxf>
              <font>
                <b/>
                <i val="0"/>
              </font>
              <fill>
                <patternFill>
                  <bgColor rgb="FFFFFF00"/>
                </patternFill>
              </fill>
            </x14:dxf>
          </x14:cfRule>
          <x14:cfRule type="cellIs" priority="210" operator="lessThanOrEqual" id="{25EC374E-9181-4892-BBE4-0F4A726783BB}">
            <xm:f>'Source Data Tables'!$H$22</xm:f>
            <x14:dxf>
              <font>
                <b/>
                <i val="0"/>
                <color theme="0"/>
              </font>
              <fill>
                <patternFill>
                  <bgColor rgb="FF00B050"/>
                </patternFill>
              </fill>
            </x14:dxf>
          </x14:cfRule>
          <xm:sqref>N12</xm:sqref>
        </x14:conditionalFormatting>
        <x14:conditionalFormatting xmlns:xm="http://schemas.microsoft.com/office/excel/2006/main">
          <x14:cfRule type="cellIs" priority="230" operator="lessThanOrEqual" id="{69BB5DD9-CEEB-4AF8-8A33-55857621919C}">
            <xm:f>'Source Data Tables'!$H$22</xm:f>
            <x14:dxf>
              <font>
                <b/>
                <i val="0"/>
                <color theme="0"/>
              </font>
              <fill>
                <patternFill>
                  <bgColor rgb="FF00B050"/>
                </patternFill>
              </fill>
            </x14:dxf>
          </x14:cfRule>
          <xm:sqref>N13</xm:sqref>
        </x14:conditionalFormatting>
        <x14:conditionalFormatting xmlns:xm="http://schemas.microsoft.com/office/excel/2006/main">
          <x14:cfRule type="cellIs" priority="167" operator="greaterThanOrEqual" id="{3A05192E-30F9-4B56-8BC1-D845960794F2}">
            <xm:f>'Source Data Tables'!$H$23</xm:f>
            <x14:dxf>
              <font>
                <b/>
                <i val="0"/>
              </font>
              <fill>
                <patternFill>
                  <bgColor rgb="FFFFFF00"/>
                </patternFill>
              </fill>
            </x14:dxf>
          </x14:cfRule>
          <x14:cfRule type="cellIs" priority="170" operator="lessThanOrEqual" id="{42AD6751-C455-43AD-A448-9E4A96C44AB7}">
            <xm:f>'Source Data Tables'!$H$22</xm:f>
            <x14:dxf>
              <font>
                <b/>
                <i val="0"/>
                <color theme="0"/>
              </font>
              <fill>
                <patternFill>
                  <bgColor rgb="FF00B050"/>
                </patternFill>
              </fill>
            </x14:dxf>
          </x14:cfRule>
          <xm:sqref>N17:N20</xm:sqref>
        </x14:conditionalFormatting>
        <x14:conditionalFormatting xmlns:xm="http://schemas.microsoft.com/office/excel/2006/main">
          <x14:cfRule type="cellIs" priority="147" operator="greaterThanOrEqual" id="{FA0129FE-BB27-4AE8-8010-B59260BF212B}">
            <xm:f>'Source Data Tables'!$H$23</xm:f>
            <x14:dxf>
              <font>
                <b/>
                <i val="0"/>
              </font>
              <fill>
                <patternFill>
                  <bgColor rgb="FFFFFF00"/>
                </patternFill>
              </fill>
            </x14:dxf>
          </x14:cfRule>
          <x14:cfRule type="cellIs" priority="150" operator="lessThanOrEqual" id="{22E5C369-3537-4FE2-B58B-2FA5205E8FFC}">
            <xm:f>'Source Data Tables'!$H$22</xm:f>
            <x14:dxf>
              <font>
                <b/>
                <i val="0"/>
                <color theme="0"/>
              </font>
              <fill>
                <patternFill>
                  <bgColor rgb="FF00B050"/>
                </patternFill>
              </fill>
            </x14:dxf>
          </x14:cfRule>
          <xm:sqref>N24</xm:sqref>
        </x14:conditionalFormatting>
        <x14:conditionalFormatting xmlns:xm="http://schemas.microsoft.com/office/excel/2006/main">
          <x14:cfRule type="cellIs" priority="27" operator="greaterThanOrEqual" id="{94B337AC-E73F-4AA4-9B49-5A7677D39930}">
            <xm:f>'Source Data Tables'!$H$23</xm:f>
            <x14:dxf>
              <font>
                <b/>
                <i val="0"/>
              </font>
              <fill>
                <patternFill>
                  <bgColor rgb="FFFFFF00"/>
                </patternFill>
              </fill>
            </x14:dxf>
          </x14:cfRule>
          <x14:cfRule type="cellIs" priority="30" operator="lessThanOrEqual" id="{06854F57-F6A6-4250-B633-38E3DFC25EB3}">
            <xm:f>'Source Data Tables'!$H$22</xm:f>
            <x14:dxf>
              <font>
                <b/>
                <i val="0"/>
                <color theme="0"/>
              </font>
              <fill>
                <patternFill>
                  <bgColor rgb="FF00B050"/>
                </patternFill>
              </fill>
            </x14:dxf>
          </x14:cfRule>
          <xm:sqref>N31</xm:sqref>
        </x14:conditionalFormatting>
        <x14:conditionalFormatting xmlns:xm="http://schemas.microsoft.com/office/excel/2006/main">
          <x14:cfRule type="cellIs" priority="247" operator="greaterThanOrEqual" id="{66AD38FB-FBF0-49F5-BE31-1DBE9F1F5466}">
            <xm:f>'Source Data Tables'!$H$23</xm:f>
            <x14:dxf>
              <font>
                <b/>
                <i val="0"/>
              </font>
              <fill>
                <patternFill>
                  <bgColor rgb="FFFFFF00"/>
                </patternFill>
              </fill>
            </x14:dxf>
          </x14:cfRule>
          <x14:cfRule type="cellIs" priority="250" operator="lessThanOrEqual" id="{BD059192-9C2D-4180-88A4-53B852AF17F2}">
            <xm:f>'Source Data Tables'!$H$22</xm:f>
            <x14:dxf>
              <font>
                <b/>
                <i val="0"/>
                <color theme="0"/>
              </font>
              <fill>
                <patternFill>
                  <bgColor rgb="FF00B050"/>
                </patternFill>
              </fill>
            </x14:dxf>
          </x14:cfRule>
          <xm:sqref>N4:O11</xm:sqref>
        </x14:conditionalFormatting>
        <x14:conditionalFormatting xmlns:xm="http://schemas.microsoft.com/office/excel/2006/main">
          <x14:cfRule type="cellIs" priority="202" operator="lessThanOrEqual" id="{4136B3A5-3F15-454B-B2A6-D056595A306C}">
            <xm:f>'Source Data Tables'!$H$26</xm:f>
            <x14:dxf>
              <font>
                <color auto="1"/>
              </font>
              <fill>
                <patternFill patternType="none">
                  <bgColor auto="1"/>
                </patternFill>
              </fill>
            </x14:dxf>
          </x14:cfRule>
          <x14:cfRule type="cellIs" priority="203" operator="greaterThanOrEqual" id="{3FB33B45-C5E4-4D87-9370-99641D5C670A}">
            <xm:f>'Source Data Tables'!$H$25</xm:f>
            <x14:dxf>
              <font>
                <b/>
                <i val="0"/>
                <color theme="0"/>
              </font>
              <fill>
                <patternFill>
                  <bgColor rgb="FFFF0000"/>
                </patternFill>
              </fill>
            </x14:dxf>
          </x14:cfRule>
          <xm:sqref>N4:O13</xm:sqref>
        </x14:conditionalFormatting>
        <x14:conditionalFormatting xmlns:xm="http://schemas.microsoft.com/office/excel/2006/main">
          <x14:cfRule type="cellIs" priority="227" operator="greaterThanOrEqual" id="{E4EC70D6-AA44-4D58-A22B-A72FA7DB7299}">
            <xm:f>'Source Data Tables'!$H$23</xm:f>
            <x14:dxf>
              <font>
                <b/>
                <i val="0"/>
              </font>
              <fill>
                <patternFill>
                  <bgColor rgb="FFFFFF00"/>
                </patternFill>
              </fill>
            </x14:dxf>
          </x14:cfRule>
          <xm:sqref>N13:O13</xm:sqref>
        </x14:conditionalFormatting>
        <x14:conditionalFormatting xmlns:xm="http://schemas.microsoft.com/office/excel/2006/main">
          <x14:cfRule type="cellIs" priority="322" operator="lessThanOrEqual" id="{8B51B1E8-2939-4EEA-8AFB-18F27F15323F}">
            <xm:f>'Source Data Tables'!$H$26</xm:f>
            <x14:dxf>
              <font>
                <color auto="1"/>
              </font>
              <fill>
                <patternFill patternType="none">
                  <bgColor auto="1"/>
                </patternFill>
              </fill>
            </x14:dxf>
          </x14:cfRule>
          <x14:cfRule type="cellIs" priority="323" operator="greaterThanOrEqual" id="{2C154F25-A0EA-409D-A77E-717F6916849C}">
            <xm:f>'Source Data Tables'!$H$25</xm:f>
            <x14:dxf>
              <font>
                <b/>
                <i val="0"/>
                <color theme="0"/>
              </font>
              <fill>
                <patternFill>
                  <bgColor rgb="FFFF0000"/>
                </patternFill>
              </fill>
            </x14:dxf>
          </x14:cfRule>
          <x14:cfRule type="cellIs" priority="330" operator="greaterThanOrEqual" id="{4E9C544D-85D3-44CD-A5D0-F97857C0DD97}">
            <xm:f>'Source Data Tables'!$H$23</xm:f>
            <x14:dxf>
              <font>
                <b/>
                <i val="0"/>
              </font>
              <fill>
                <patternFill>
                  <bgColor rgb="FFFFFF00"/>
                </patternFill>
              </fill>
            </x14:dxf>
          </x14:cfRule>
          <x14:cfRule type="cellIs" priority="333" operator="lessThanOrEqual" id="{2A1FB91E-9F5A-4B5A-BAE6-D327300C25BA}">
            <xm:f>'Source Data Tables'!$H$22</xm:f>
            <x14:dxf>
              <font>
                <b/>
                <i val="0"/>
                <color theme="0"/>
              </font>
              <fill>
                <patternFill>
                  <bgColor rgb="FF00B050"/>
                </patternFill>
              </fill>
            </x14:dxf>
          </x14:cfRule>
          <xm:sqref>N14:O15 N21:O23 N25:O25 N32:O35</xm:sqref>
        </x14:conditionalFormatting>
        <x14:conditionalFormatting xmlns:xm="http://schemas.microsoft.com/office/excel/2006/main">
          <x14:cfRule type="cellIs" priority="187" operator="greaterThanOrEqual" id="{EF42CE92-E696-4D8F-9B84-94ABB1717D17}">
            <xm:f>'Source Data Tables'!$H$23</xm:f>
            <x14:dxf>
              <font>
                <b/>
                <i val="0"/>
              </font>
              <fill>
                <patternFill>
                  <bgColor rgb="FFFFFF00"/>
                </patternFill>
              </fill>
            </x14:dxf>
          </x14:cfRule>
          <x14:cfRule type="cellIs" priority="190" operator="lessThanOrEqual" id="{B8E14126-61D0-4166-B91F-9DE6E32E06DB}">
            <xm:f>'Source Data Tables'!$H$22</xm:f>
            <x14:dxf>
              <font>
                <b/>
                <i val="0"/>
                <color theme="0"/>
              </font>
              <fill>
                <patternFill>
                  <bgColor rgb="FF00B050"/>
                </patternFill>
              </fill>
            </x14:dxf>
          </x14:cfRule>
          <xm:sqref>N16:O16</xm:sqref>
        </x14:conditionalFormatting>
        <x14:conditionalFormatting xmlns:xm="http://schemas.microsoft.com/office/excel/2006/main">
          <x14:cfRule type="cellIs" priority="162" operator="lessThanOrEqual" id="{562FB6D1-AA56-4E6C-9869-AB36CEAA8EFD}">
            <xm:f>'Source Data Tables'!$H$26</xm:f>
            <x14:dxf>
              <font>
                <color auto="1"/>
              </font>
              <fill>
                <patternFill patternType="none">
                  <bgColor auto="1"/>
                </patternFill>
              </fill>
            </x14:dxf>
          </x14:cfRule>
          <x14:cfRule type="cellIs" priority="163" operator="greaterThanOrEqual" id="{10ABEBB1-78A9-4A8A-9591-147A20FCE435}">
            <xm:f>'Source Data Tables'!$H$25</xm:f>
            <x14:dxf>
              <font>
                <b/>
                <i val="0"/>
                <color theme="0"/>
              </font>
              <fill>
                <patternFill>
                  <bgColor rgb="FFFF0000"/>
                </patternFill>
              </fill>
            </x14:dxf>
          </x14:cfRule>
          <xm:sqref>N16:O20</xm:sqref>
        </x14:conditionalFormatting>
        <x14:conditionalFormatting xmlns:xm="http://schemas.microsoft.com/office/excel/2006/main">
          <x14:cfRule type="cellIs" priority="142" operator="lessThanOrEqual" id="{D0C3EFD4-A1B7-465D-A98A-8BD0FED8B213}">
            <xm:f>'Source Data Tables'!$H$26</xm:f>
            <x14:dxf>
              <font>
                <color auto="1"/>
              </font>
              <fill>
                <patternFill patternType="none">
                  <bgColor auto="1"/>
                </patternFill>
              </fill>
            </x14:dxf>
          </x14:cfRule>
          <x14:cfRule type="cellIs" priority="143" operator="greaterThanOrEqual" id="{EF81F29E-FB1D-4424-BB49-75504B3A0CFB}">
            <xm:f>'Source Data Tables'!$H$25</xm:f>
            <x14:dxf>
              <font>
                <b/>
                <i val="0"/>
                <color theme="0"/>
              </font>
              <fill>
                <patternFill>
                  <bgColor rgb="FFFF0000"/>
                </patternFill>
              </fill>
            </x14:dxf>
          </x14:cfRule>
          <xm:sqref>N24:O24</xm:sqref>
        </x14:conditionalFormatting>
        <x14:conditionalFormatting xmlns:xm="http://schemas.microsoft.com/office/excel/2006/main">
          <x14:cfRule type="cellIs" priority="47" operator="greaterThanOrEqual" id="{B74364CD-747B-4170-9DCD-D92BC7108F78}">
            <xm:f>'Source Data Tables'!$H$23</xm:f>
            <x14:dxf>
              <font>
                <b/>
                <i val="0"/>
              </font>
              <fill>
                <patternFill>
                  <bgColor rgb="FFFFFF00"/>
                </patternFill>
              </fill>
            </x14:dxf>
          </x14:cfRule>
          <x14:cfRule type="cellIs" priority="50" operator="lessThanOrEqual" id="{281B09CA-D74D-490B-A26A-9745DD62D2FF}">
            <xm:f>'Source Data Tables'!$H$22</xm:f>
            <x14:dxf>
              <font>
                <b/>
                <i val="0"/>
                <color theme="0"/>
              </font>
              <fill>
                <patternFill>
                  <bgColor rgb="FF00B050"/>
                </patternFill>
              </fill>
            </x14:dxf>
          </x14:cfRule>
          <xm:sqref>N26:O30</xm:sqref>
        </x14:conditionalFormatting>
        <x14:conditionalFormatting xmlns:xm="http://schemas.microsoft.com/office/excel/2006/main">
          <x14:cfRule type="cellIs" priority="22" operator="lessThanOrEqual" id="{A617C54C-02C8-40D8-9127-2D14BBF458D4}">
            <xm:f>'Source Data Tables'!$H$26</xm:f>
            <x14:dxf>
              <font>
                <color auto="1"/>
              </font>
              <fill>
                <patternFill patternType="none">
                  <bgColor auto="1"/>
                </patternFill>
              </fill>
            </x14:dxf>
          </x14:cfRule>
          <x14:cfRule type="cellIs" priority="23" operator="greaterThanOrEqual" id="{95168B9F-2C35-49AE-88A9-4CFFD61772DA}">
            <xm:f>'Source Data Tables'!$H$25</xm:f>
            <x14:dxf>
              <font>
                <b/>
                <i val="0"/>
                <color theme="0"/>
              </font>
              <fill>
                <patternFill>
                  <bgColor rgb="FFFF0000"/>
                </patternFill>
              </fill>
            </x14:dxf>
          </x14:cfRule>
          <xm:sqref>N26:O31</xm:sqref>
        </x14:conditionalFormatting>
        <x14:conditionalFormatting xmlns:xm="http://schemas.microsoft.com/office/excel/2006/main">
          <x14:cfRule type="cellIs" priority="12" operator="lessThanOrEqual" id="{7AFCE18A-7E64-495F-8F92-069A2ACD4186}">
            <xm:f>'Source Data Tables'!$H$26</xm:f>
            <x14:dxf>
              <font>
                <color auto="1"/>
              </font>
              <fill>
                <patternFill patternType="none">
                  <bgColor auto="1"/>
                </patternFill>
              </fill>
            </x14:dxf>
          </x14:cfRule>
          <x14:cfRule type="cellIs" priority="13" operator="greaterThanOrEqual" id="{71C210F7-3F62-480B-B163-19174D8DCA83}">
            <xm:f>'Source Data Tables'!$H$25</xm:f>
            <x14:dxf>
              <font>
                <b/>
                <i val="0"/>
                <color theme="0"/>
              </font>
              <fill>
                <patternFill>
                  <bgColor rgb="FFFF0000"/>
                </patternFill>
              </fill>
            </x14:dxf>
          </x14:cfRule>
          <x14:cfRule type="cellIs" priority="17" operator="greaterThanOrEqual" id="{07890C42-2D29-4E21-AB2B-7B9909A64AE9}">
            <xm:f>'Source Data Tables'!$H$23</xm:f>
            <x14:dxf>
              <font>
                <b/>
                <i val="0"/>
              </font>
              <fill>
                <patternFill>
                  <bgColor rgb="FFFFFF00"/>
                </patternFill>
              </fill>
            </x14:dxf>
          </x14:cfRule>
          <x14:cfRule type="cellIs" priority="20" operator="lessThanOrEqual" id="{0D9B821B-8417-4C65-AA5F-4C2CC15CF486}">
            <xm:f>'Source Data Tables'!$H$22</xm:f>
            <x14:dxf>
              <font>
                <b/>
                <i val="0"/>
                <color theme="0"/>
              </font>
              <fill>
                <patternFill>
                  <bgColor rgb="FF00B050"/>
                </patternFill>
              </fill>
            </x14:dxf>
          </x14:cfRule>
          <xm:sqref>N36:O64</xm:sqref>
        </x14:conditionalFormatting>
        <x14:conditionalFormatting xmlns:xm="http://schemas.microsoft.com/office/excel/2006/main">
          <x14:cfRule type="cellIs" priority="1" operator="equal" id="{97DBB95B-8FD6-459E-A2B7-5D10CDBDF658}">
            <xm:f>#REF!</xm:f>
            <x14:dxf>
              <font>
                <b/>
                <i val="0"/>
                <color auto="1"/>
              </font>
              <fill>
                <patternFill>
                  <bgColor rgb="FFFFFF00"/>
                </patternFill>
              </fill>
            </x14:dxf>
          </x14:cfRule>
          <x14:cfRule type="cellIs" priority="2" operator="equal" id="{51FF8003-8414-4B47-90D2-50695B8391A4}">
            <xm:f>#REF!</xm:f>
            <x14:dxf>
              <font>
                <b/>
                <i val="0"/>
                <color auto="1"/>
              </font>
              <fill>
                <patternFill>
                  <bgColor rgb="FFFFFF00"/>
                </patternFill>
              </fill>
            </x14:dxf>
          </x14:cfRule>
          <x14:cfRule type="cellIs" priority="3" operator="equal" id="{747D0E2F-8234-4375-8E10-B3E5DB71782F}">
            <xm:f>#REF!</xm:f>
            <x14:dxf>
              <font>
                <b/>
                <i val="0"/>
                <color theme="0"/>
              </font>
              <fill>
                <patternFill>
                  <bgColor rgb="FF00B050"/>
                </patternFill>
              </fill>
            </x14:dxf>
          </x14:cfRule>
          <x14:cfRule type="cellIs" priority="4" operator="equal" id="{ACE754AD-D509-42AF-AFE4-7EA64EF77B23}">
            <xm:f>#REF!</xm:f>
            <x14:dxf>
              <font>
                <b/>
                <i val="0"/>
                <color auto="1"/>
              </font>
              <fill>
                <patternFill>
                  <bgColor rgb="FFFFFF00"/>
                </patternFill>
              </fill>
            </x14:dxf>
          </x14:cfRule>
          <xm:sqref>O4:O64</xm:sqref>
        </x14:conditionalFormatting>
        <x14:conditionalFormatting xmlns:xm="http://schemas.microsoft.com/office/excel/2006/main">
          <x14:cfRule type="cellIs" priority="217" operator="greaterThanOrEqual" id="{29346182-6FFD-4B95-8893-7CE057B30CDB}">
            <xm:f>'Source Data Tables'!$H$23</xm:f>
            <x14:dxf>
              <font>
                <b/>
                <i val="0"/>
              </font>
              <fill>
                <patternFill>
                  <bgColor rgb="FFFFFF00"/>
                </patternFill>
              </fill>
            </x14:dxf>
          </x14:cfRule>
          <x14:cfRule type="cellIs" priority="220" operator="lessThanOrEqual" id="{36A839F1-963A-4707-A2EE-18D68AA433B9}">
            <xm:f>'Source Data Tables'!$H$22</xm:f>
            <x14:dxf>
              <font>
                <b/>
                <i val="0"/>
                <color theme="0"/>
              </font>
              <fill>
                <patternFill>
                  <bgColor rgb="FF00B050"/>
                </patternFill>
              </fill>
            </x14:dxf>
          </x14:cfRule>
          <xm:sqref>O12</xm:sqref>
        </x14:conditionalFormatting>
        <x14:conditionalFormatting xmlns:xm="http://schemas.microsoft.com/office/excel/2006/main">
          <x14:cfRule type="cellIs" priority="240" operator="lessThanOrEqual" id="{F2666324-D839-4960-B781-6F548E8A663F}">
            <xm:f>'Source Data Tables'!$H$22</xm:f>
            <x14:dxf>
              <font>
                <b/>
                <i val="0"/>
                <color theme="0"/>
              </font>
              <fill>
                <patternFill>
                  <bgColor rgb="FF00B050"/>
                </patternFill>
              </fill>
            </x14:dxf>
          </x14:cfRule>
          <xm:sqref>O13</xm:sqref>
        </x14:conditionalFormatting>
        <x14:conditionalFormatting xmlns:xm="http://schemas.microsoft.com/office/excel/2006/main">
          <x14:cfRule type="cellIs" priority="177" operator="greaterThanOrEqual" id="{D9D70794-35C4-48A7-8EBF-51EBDA5B8569}">
            <xm:f>'Source Data Tables'!$H$23</xm:f>
            <x14:dxf>
              <font>
                <b/>
                <i val="0"/>
              </font>
              <fill>
                <patternFill>
                  <bgColor rgb="FFFFFF00"/>
                </patternFill>
              </fill>
            </x14:dxf>
          </x14:cfRule>
          <x14:cfRule type="cellIs" priority="180" operator="lessThanOrEqual" id="{E671B8FD-9BB7-4737-9070-AC141643878F}">
            <xm:f>'Source Data Tables'!$H$22</xm:f>
            <x14:dxf>
              <font>
                <b/>
                <i val="0"/>
                <color theme="0"/>
              </font>
              <fill>
                <patternFill>
                  <bgColor rgb="FF00B050"/>
                </patternFill>
              </fill>
            </x14:dxf>
          </x14:cfRule>
          <xm:sqref>O17:O20</xm:sqref>
        </x14:conditionalFormatting>
        <x14:conditionalFormatting xmlns:xm="http://schemas.microsoft.com/office/excel/2006/main">
          <x14:cfRule type="cellIs" priority="157" operator="greaterThanOrEqual" id="{08F74F4C-390D-4ED0-B564-0BDB98AB7B78}">
            <xm:f>'Source Data Tables'!$H$23</xm:f>
            <x14:dxf>
              <font>
                <b/>
                <i val="0"/>
              </font>
              <fill>
                <patternFill>
                  <bgColor rgb="FFFFFF00"/>
                </patternFill>
              </fill>
            </x14:dxf>
          </x14:cfRule>
          <x14:cfRule type="cellIs" priority="160" operator="lessThanOrEqual" id="{75659DA4-CB26-46E2-89E6-9B8F9302EA04}">
            <xm:f>'Source Data Tables'!$H$22</xm:f>
            <x14:dxf>
              <font>
                <b/>
                <i val="0"/>
                <color theme="0"/>
              </font>
              <fill>
                <patternFill>
                  <bgColor rgb="FF00B050"/>
                </patternFill>
              </fill>
            </x14:dxf>
          </x14:cfRule>
          <xm:sqref>O24</xm:sqref>
        </x14:conditionalFormatting>
        <x14:conditionalFormatting xmlns:xm="http://schemas.microsoft.com/office/excel/2006/main">
          <x14:cfRule type="cellIs" priority="37" operator="greaterThanOrEqual" id="{3299DBAF-F0C5-466E-BFA7-268340856A79}">
            <xm:f>'Source Data Tables'!$H$23</xm:f>
            <x14:dxf>
              <font>
                <b/>
                <i val="0"/>
              </font>
              <fill>
                <patternFill>
                  <bgColor rgb="FFFFFF00"/>
                </patternFill>
              </fill>
            </x14:dxf>
          </x14:cfRule>
          <x14:cfRule type="cellIs" priority="40" operator="lessThanOrEqual" id="{86665BB5-2F28-4D0D-85AF-0D85F89C186D}">
            <xm:f>'Source Data Tables'!$H$22</xm:f>
            <x14:dxf>
              <font>
                <b/>
                <i val="0"/>
                <color theme="0"/>
              </font>
              <fill>
                <patternFill>
                  <bgColor rgb="FF00B050"/>
                </patternFill>
              </fill>
            </x14:dxf>
          </x14:cfRule>
          <xm:sqref>O31</xm:sqref>
        </x14:conditionalFormatting>
      </x14:conditionalFormattings>
    </ext>
    <ext xmlns:x14="http://schemas.microsoft.com/office/spreadsheetml/2009/9/main" uri="{CCE6A557-97BC-4b89-ADB6-D9C93CAAB3DF}">
      <x14:dataValidations xmlns:xm="http://schemas.microsoft.com/office/excel/2006/main" count="11">
        <x14:dataValidation type="list" allowBlank="1" showInputMessage="1" showErrorMessage="1" xr:uid="{00000000-0002-0000-0200-000001000000}">
          <x14:formula1>
            <xm:f>'Source Data Tables'!$G$5:$G$9</xm:f>
          </x14:formula1>
          <xm:sqref>L65:M65</xm:sqref>
        </x14:dataValidation>
        <x14:dataValidation type="list" allowBlank="1" showInputMessage="1" showErrorMessage="1" xr:uid="{00000000-0002-0000-0200-000002000000}">
          <x14:formula1>
            <xm:f>'Source Data Tables'!$B$4:$B$12</xm:f>
          </x14:formula1>
          <xm:sqref>F4:F65</xm:sqref>
        </x14:dataValidation>
        <x14:dataValidation type="list" allowBlank="1" showInputMessage="1" showErrorMessage="1" xr:uid="{00000000-0002-0000-0200-000003000000}">
          <x14:formula1>
            <xm:f>'Source Data Tables'!$D$4:$D$13</xm:f>
          </x14:formula1>
          <xm:sqref>I4:I65</xm:sqref>
        </x14:dataValidation>
        <x14:dataValidation type="list" allowBlank="1" showInputMessage="1" showErrorMessage="1" xr:uid="{00000000-0002-0000-0200-000004000000}">
          <x14:formula1>
            <xm:f>'Source Data Tables'!$J$4:$J$11</xm:f>
          </x14:formula1>
          <xm:sqref>Q4:Q65</xm:sqref>
        </x14:dataValidation>
        <x14:dataValidation type="list" allowBlank="1" showInputMessage="1" showErrorMessage="1" xr:uid="{00000000-0002-0000-0200-000005000000}">
          <x14:formula1>
            <xm:f>'Source Data Tables'!$F$5:$F$9</xm:f>
          </x14:formula1>
          <xm:sqref>L4:L64</xm:sqref>
        </x14:dataValidation>
        <x14:dataValidation type="list" allowBlank="1" showInputMessage="1" showErrorMessage="1" xr:uid="{00000000-0002-0000-0200-000006000000}">
          <x14:formula1>
            <xm:f>'Source Data Tables'!$F$13:$F$17</xm:f>
          </x14:formula1>
          <xm:sqref>J4:J64</xm:sqref>
        </x14:dataValidation>
        <x14:dataValidation type="list" allowBlank="1" showInputMessage="1" showErrorMessage="1" xr:uid="{00000000-0002-0000-0200-000007000000}">
          <x14:formula1>
            <xm:f>'Source Data Tables'!$B$15:$B$17</xm:f>
          </x14:formula1>
          <xm:sqref>H4:H65</xm:sqref>
        </x14:dataValidation>
        <x14:dataValidation type="list" allowBlank="1" showInputMessage="1" showErrorMessage="1" xr:uid="{00000000-0002-0000-0200-000008000000}">
          <x14:formula1>
            <xm:f>'Source Data Tables'!$L$10:$L$17</xm:f>
          </x14:formula1>
          <xm:sqref>U4:U64</xm:sqref>
        </x14:dataValidation>
        <x14:dataValidation type="list" allowBlank="1" showInputMessage="1" showErrorMessage="1" xr:uid="{00000000-0002-0000-0200-000009000000}">
          <x14:formula1>
            <xm:f>'Source Data Tables'!$F$29:$F$31</xm:f>
          </x14:formula1>
          <xm:sqref>P4:P65</xm:sqref>
        </x14:dataValidation>
        <x14:dataValidation type="list" allowBlank="1" showInputMessage="1" showErrorMessage="1" xr:uid="{00000000-0002-0000-0200-00000A000000}">
          <x14:formula1>
            <xm:f>'Source Data Tables'!$L$4:$L$6</xm:f>
          </x14:formula1>
          <xm:sqref>S4:S65</xm:sqref>
        </x14:dataValidation>
        <x14:dataValidation type="list" allowBlank="1" showInputMessage="1" showErrorMessage="1" xr:uid="{00000000-0002-0000-0200-000000000000}">
          <x14:formula1>
            <xm:f>'Source Data Tables'!#REF!</xm:f>
          </x14:formula1>
          <xm:sqref>R1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pageSetUpPr fitToPage="1"/>
  </sheetPr>
  <dimension ref="B1:M31"/>
  <sheetViews>
    <sheetView showGridLines="0" topLeftCell="A2" workbookViewId="0">
      <selection activeCell="B15" sqref="B15:B17"/>
    </sheetView>
  </sheetViews>
  <sheetFormatPr baseColWidth="10" defaultColWidth="8.83203125" defaultRowHeight="15" x14ac:dyDescent="0.2"/>
  <cols>
    <col min="1" max="1" width="1.6640625" customWidth="1"/>
    <col min="2" max="2" width="16.83203125" bestFit="1" customWidth="1"/>
    <col min="3" max="3" width="1.6640625" customWidth="1"/>
    <col min="4" max="4" width="27.83203125" bestFit="1" customWidth="1"/>
    <col min="5" max="5" width="1.6640625" customWidth="1"/>
    <col min="6" max="6" width="15.83203125" customWidth="1"/>
    <col min="7" max="7" width="6.6640625" customWidth="1"/>
    <col min="8" max="8" width="8.83203125" customWidth="1"/>
    <col min="9" max="9" width="1.6640625" customWidth="1"/>
    <col min="10" max="10" width="19" bestFit="1" customWidth="1"/>
    <col min="11" max="11" width="1.6640625" customWidth="1"/>
    <col min="12" max="12" width="22.33203125" customWidth="1"/>
    <col min="13" max="13" width="6.83203125" customWidth="1"/>
    <col min="14" max="14" width="12" bestFit="1" customWidth="1"/>
    <col min="15" max="15" width="4.5" bestFit="1" customWidth="1"/>
  </cols>
  <sheetData>
    <row r="1" spans="2:12" ht="21" hidden="1" customHeight="1" x14ac:dyDescent="0.2"/>
    <row r="3" spans="2:12" x14ac:dyDescent="0.2">
      <c r="B3" s="29" t="s">
        <v>211</v>
      </c>
      <c r="C3" s="15"/>
      <c r="D3" s="29" t="s">
        <v>62</v>
      </c>
      <c r="F3" s="57" t="s">
        <v>212</v>
      </c>
      <c r="J3" s="34" t="s">
        <v>88</v>
      </c>
      <c r="L3" s="35" t="s">
        <v>93</v>
      </c>
    </row>
    <row r="4" spans="2:12" x14ac:dyDescent="0.2">
      <c r="B4" s="16" t="s">
        <v>235</v>
      </c>
      <c r="C4" s="15"/>
      <c r="D4" s="16" t="s">
        <v>125</v>
      </c>
      <c r="F4" s="28" t="s">
        <v>79</v>
      </c>
      <c r="G4" s="56"/>
      <c r="H4" s="55"/>
      <c r="J4" s="23" t="s">
        <v>213</v>
      </c>
      <c r="L4" s="18" t="s">
        <v>128</v>
      </c>
    </row>
    <row r="5" spans="2:12" x14ac:dyDescent="0.2">
      <c r="B5" s="16" t="s">
        <v>236</v>
      </c>
      <c r="C5" s="15"/>
      <c r="D5" s="16" t="s">
        <v>240</v>
      </c>
      <c r="F5" s="119" t="s">
        <v>226</v>
      </c>
      <c r="G5" s="19">
        <v>0.6</v>
      </c>
      <c r="H5" s="55"/>
      <c r="J5" s="23" t="s">
        <v>214</v>
      </c>
      <c r="L5" s="18" t="s">
        <v>152</v>
      </c>
    </row>
    <row r="6" spans="2:12" x14ac:dyDescent="0.2">
      <c r="B6" s="16" t="s">
        <v>237</v>
      </c>
      <c r="C6" s="15"/>
      <c r="D6" s="16" t="s">
        <v>241</v>
      </c>
      <c r="F6" s="172" t="s">
        <v>228</v>
      </c>
      <c r="G6" s="19">
        <v>0.4</v>
      </c>
      <c r="H6" s="55"/>
      <c r="J6" s="81" t="s">
        <v>129</v>
      </c>
      <c r="L6" s="2"/>
    </row>
    <row r="7" spans="2:12" x14ac:dyDescent="0.2">
      <c r="B7" s="16" t="s">
        <v>238</v>
      </c>
      <c r="C7" s="15"/>
      <c r="D7" s="16" t="s">
        <v>149</v>
      </c>
      <c r="F7" s="172" t="s">
        <v>230</v>
      </c>
      <c r="G7" s="19">
        <v>0</v>
      </c>
      <c r="H7" s="55"/>
      <c r="J7" s="23" t="s">
        <v>215</v>
      </c>
    </row>
    <row r="8" spans="2:12" x14ac:dyDescent="0.2">
      <c r="B8" s="16" t="s">
        <v>239</v>
      </c>
      <c r="C8" s="15"/>
      <c r="D8" s="16"/>
      <c r="F8" s="172"/>
      <c r="G8" s="19"/>
      <c r="H8" s="55"/>
      <c r="J8" s="18" t="s">
        <v>216</v>
      </c>
    </row>
    <row r="9" spans="2:12" x14ac:dyDescent="0.2">
      <c r="B9" s="16"/>
      <c r="C9" s="15"/>
      <c r="D9" s="16"/>
      <c r="F9" s="173"/>
      <c r="G9" s="20"/>
      <c r="J9" s="18" t="s">
        <v>217</v>
      </c>
      <c r="L9" s="35" t="s">
        <v>97</v>
      </c>
    </row>
    <row r="10" spans="2:12" x14ac:dyDescent="0.2">
      <c r="B10" s="16"/>
      <c r="C10" s="15"/>
      <c r="D10" s="16"/>
      <c r="J10" s="23" t="s">
        <v>202</v>
      </c>
      <c r="L10" s="23" t="s">
        <v>131</v>
      </c>
    </row>
    <row r="11" spans="2:12" x14ac:dyDescent="0.2">
      <c r="B11" s="16"/>
      <c r="C11" s="15"/>
      <c r="D11" s="16"/>
      <c r="F11" s="57" t="s">
        <v>212</v>
      </c>
      <c r="J11" s="2"/>
      <c r="L11" s="23" t="s">
        <v>218</v>
      </c>
    </row>
    <row r="12" spans="2:12" x14ac:dyDescent="0.2">
      <c r="B12" s="17"/>
      <c r="C12" s="15"/>
      <c r="D12" s="16"/>
      <c r="F12" s="28" t="s">
        <v>219</v>
      </c>
      <c r="G12" s="56"/>
      <c r="L12" s="23" t="s">
        <v>137</v>
      </c>
    </row>
    <row r="13" spans="2:12" x14ac:dyDescent="0.2">
      <c r="D13" s="17"/>
      <c r="F13" s="172" t="s">
        <v>126</v>
      </c>
      <c r="G13" s="19">
        <v>0.2</v>
      </c>
      <c r="L13" s="23" t="s">
        <v>163</v>
      </c>
    </row>
    <row r="14" spans="2:12" x14ac:dyDescent="0.2">
      <c r="B14" s="29" t="s">
        <v>60</v>
      </c>
      <c r="D14" s="16"/>
      <c r="F14" s="172" t="s">
        <v>242</v>
      </c>
      <c r="G14" s="19">
        <v>0.6</v>
      </c>
      <c r="L14" s="23" t="s">
        <v>143</v>
      </c>
    </row>
    <row r="15" spans="2:12" x14ac:dyDescent="0.2">
      <c r="B15" s="18" t="s">
        <v>124</v>
      </c>
      <c r="D15" s="15"/>
      <c r="F15" s="172" t="s">
        <v>243</v>
      </c>
      <c r="G15" s="19">
        <v>0.2</v>
      </c>
      <c r="L15" s="23" t="s">
        <v>220</v>
      </c>
    </row>
    <row r="16" spans="2:12" x14ac:dyDescent="0.2">
      <c r="B16" s="18" t="s">
        <v>199</v>
      </c>
      <c r="D16" s="15"/>
      <c r="F16" s="172"/>
      <c r="G16" s="19"/>
      <c r="L16" s="81" t="s">
        <v>221</v>
      </c>
    </row>
    <row r="17" spans="2:13" x14ac:dyDescent="0.2">
      <c r="B17" s="2"/>
      <c r="D17" s="15"/>
      <c r="F17" s="173"/>
      <c r="G17" s="20"/>
      <c r="L17" s="2" t="s">
        <v>244</v>
      </c>
    </row>
    <row r="18" spans="2:13" x14ac:dyDescent="0.2">
      <c r="D18" s="15"/>
      <c r="F18" s="15"/>
      <c r="G18" s="55"/>
    </row>
    <row r="19" spans="2:13" x14ac:dyDescent="0.2">
      <c r="D19" s="15"/>
      <c r="F19" s="15"/>
      <c r="G19" s="55"/>
    </row>
    <row r="20" spans="2:13" x14ac:dyDescent="0.2">
      <c r="D20" s="15"/>
      <c r="F20" s="57" t="s">
        <v>222</v>
      </c>
      <c r="L20" s="171" t="s">
        <v>6</v>
      </c>
    </row>
    <row r="21" spans="2:13" x14ac:dyDescent="0.2">
      <c r="D21" s="15"/>
      <c r="F21" s="30" t="s">
        <v>223</v>
      </c>
      <c r="G21" s="31"/>
      <c r="H21" s="32"/>
      <c r="L21" s="1" t="s">
        <v>224</v>
      </c>
    </row>
    <row r="22" spans="2:13" x14ac:dyDescent="0.2">
      <c r="D22" s="15"/>
      <c r="F22" s="58" t="s">
        <v>225</v>
      </c>
      <c r="G22" s="59"/>
      <c r="H22" s="98">
        <v>0.05</v>
      </c>
      <c r="L22" s="6" t="s">
        <v>226</v>
      </c>
      <c r="M22" s="27"/>
    </row>
    <row r="23" spans="2:13" x14ac:dyDescent="0.2">
      <c r="F23" s="60" t="s">
        <v>227</v>
      </c>
      <c r="G23" s="61"/>
      <c r="H23" s="98">
        <v>0.06</v>
      </c>
      <c r="L23" s="6" t="s">
        <v>228</v>
      </c>
      <c r="M23" s="26"/>
    </row>
    <row r="24" spans="2:13" x14ac:dyDescent="0.2">
      <c r="F24" s="60" t="s">
        <v>229</v>
      </c>
      <c r="G24" s="61"/>
      <c r="H24" s="98">
        <v>0.14000000000000001</v>
      </c>
      <c r="L24" s="6" t="s">
        <v>230</v>
      </c>
      <c r="M24" s="25"/>
    </row>
    <row r="25" spans="2:13" x14ac:dyDescent="0.2">
      <c r="F25" s="21" t="s">
        <v>231</v>
      </c>
      <c r="G25" s="22"/>
      <c r="H25" s="98">
        <v>0.15</v>
      </c>
      <c r="L25" s="6" t="s">
        <v>232</v>
      </c>
      <c r="M25" s="6"/>
    </row>
    <row r="26" spans="2:13" x14ac:dyDescent="0.2">
      <c r="F26" s="6" t="s">
        <v>233</v>
      </c>
      <c r="G26" s="6"/>
      <c r="H26" s="98">
        <v>0</v>
      </c>
    </row>
    <row r="28" spans="2:13" x14ac:dyDescent="0.2">
      <c r="F28" s="33" t="s">
        <v>234</v>
      </c>
    </row>
    <row r="29" spans="2:13" x14ac:dyDescent="0.2">
      <c r="F29" s="18" t="s">
        <v>128</v>
      </c>
    </row>
    <row r="30" spans="2:13" x14ac:dyDescent="0.2">
      <c r="F30" s="18" t="s">
        <v>152</v>
      </c>
    </row>
    <row r="31" spans="2:13" x14ac:dyDescent="0.2">
      <c r="F31" s="2"/>
    </row>
  </sheetData>
  <pageMargins left="0.7" right="0.7" top="0.75" bottom="0.75" header="0.3" footer="0.3"/>
  <pageSetup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9CC9F-1FF6-2F4C-9804-6AFFE95E31EC}">
  <dimension ref="A1:R6"/>
  <sheetViews>
    <sheetView tabSelected="1" workbookViewId="0">
      <selection activeCell="N30" sqref="N30"/>
    </sheetView>
  </sheetViews>
  <sheetFormatPr baseColWidth="10" defaultRowHeight="15" x14ac:dyDescent="0.2"/>
  <cols>
    <col min="2" max="2" width="15.1640625" customWidth="1"/>
    <col min="3" max="3" width="23" bestFit="1" customWidth="1"/>
    <col min="4" max="4" width="65" bestFit="1" customWidth="1"/>
    <col min="5" max="5" width="15.83203125" bestFit="1" customWidth="1"/>
    <col min="6" max="6" width="13.5" bestFit="1" customWidth="1"/>
    <col min="7" max="7" width="10.6640625" bestFit="1" customWidth="1"/>
    <col min="8" max="8" width="13.83203125" bestFit="1" customWidth="1"/>
    <col min="9" max="9" width="12" customWidth="1"/>
    <col min="13" max="13" width="18.1640625" customWidth="1"/>
    <col min="14" max="14" width="61.5" bestFit="1" customWidth="1"/>
    <col min="16" max="16" width="13" bestFit="1" customWidth="1"/>
    <col min="17" max="17" width="15.5" bestFit="1" customWidth="1"/>
    <col min="18" max="18" width="35.5" bestFit="1" customWidth="1"/>
  </cols>
  <sheetData>
    <row r="1" spans="1:18" x14ac:dyDescent="0.2">
      <c r="A1" s="1" t="s">
        <v>13</v>
      </c>
      <c r="B1" s="1" t="s">
        <v>48</v>
      </c>
      <c r="C1" s="1" t="s">
        <v>14</v>
      </c>
      <c r="D1" s="1" t="s">
        <v>54</v>
      </c>
      <c r="E1" s="1" t="s">
        <v>245</v>
      </c>
      <c r="F1" s="1" t="s">
        <v>58</v>
      </c>
      <c r="G1" s="1" t="s">
        <v>60</v>
      </c>
      <c r="H1" s="1" t="s">
        <v>62</v>
      </c>
      <c r="I1" s="1" t="s">
        <v>246</v>
      </c>
      <c r="J1" s="1" t="s">
        <v>35</v>
      </c>
      <c r="K1" s="1" t="s">
        <v>247</v>
      </c>
      <c r="L1" s="1" t="s">
        <v>248</v>
      </c>
      <c r="M1" s="1" t="s">
        <v>88</v>
      </c>
      <c r="N1" s="1" t="s">
        <v>249</v>
      </c>
      <c r="O1" s="1" t="s">
        <v>250</v>
      </c>
      <c r="P1" s="1" t="s">
        <v>251</v>
      </c>
      <c r="Q1" s="1" t="s">
        <v>97</v>
      </c>
      <c r="R1" s="1" t="s">
        <v>120</v>
      </c>
    </row>
    <row r="2" spans="1:18" x14ac:dyDescent="0.2">
      <c r="A2" t="s">
        <v>18</v>
      </c>
      <c r="B2" s="187">
        <v>45801</v>
      </c>
      <c r="C2" t="s">
        <v>252</v>
      </c>
      <c r="D2" t="s">
        <v>253</v>
      </c>
      <c r="E2" t="s">
        <v>235</v>
      </c>
      <c r="F2" t="s">
        <v>254</v>
      </c>
      <c r="G2" t="s">
        <v>124</v>
      </c>
      <c r="H2" t="s">
        <v>125</v>
      </c>
      <c r="I2" t="s">
        <v>126</v>
      </c>
      <c r="J2" t="s">
        <v>226</v>
      </c>
      <c r="K2" t="s">
        <v>226</v>
      </c>
      <c r="L2" t="s">
        <v>255</v>
      </c>
      <c r="M2" t="s">
        <v>129</v>
      </c>
      <c r="N2" t="s">
        <v>256</v>
      </c>
      <c r="O2" t="s">
        <v>128</v>
      </c>
      <c r="P2" s="187">
        <v>45802</v>
      </c>
      <c r="Q2" t="s">
        <v>137</v>
      </c>
      <c r="R2" t="s">
        <v>257</v>
      </c>
    </row>
    <row r="3" spans="1:18" x14ac:dyDescent="0.2">
      <c r="A3" t="s">
        <v>22</v>
      </c>
      <c r="B3" s="187">
        <v>45801</v>
      </c>
      <c r="C3" t="s">
        <v>258</v>
      </c>
      <c r="D3" t="s">
        <v>259</v>
      </c>
      <c r="E3" t="s">
        <v>236</v>
      </c>
      <c r="F3" t="s">
        <v>2</v>
      </c>
      <c r="G3" t="s">
        <v>124</v>
      </c>
      <c r="H3" t="s">
        <v>260</v>
      </c>
      <c r="I3" t="s">
        <v>242</v>
      </c>
      <c r="J3" t="s">
        <v>228</v>
      </c>
      <c r="K3" t="s">
        <v>228</v>
      </c>
      <c r="L3" t="s">
        <v>261</v>
      </c>
      <c r="M3" t="s">
        <v>215</v>
      </c>
      <c r="N3" t="s">
        <v>262</v>
      </c>
      <c r="O3" t="s">
        <v>152</v>
      </c>
      <c r="P3" t="s">
        <v>263</v>
      </c>
      <c r="Q3" t="s">
        <v>131</v>
      </c>
      <c r="R3" t="s">
        <v>264</v>
      </c>
    </row>
    <row r="4" spans="1:18" x14ac:dyDescent="0.2">
      <c r="A4" t="s">
        <v>26</v>
      </c>
      <c r="B4" s="187">
        <v>45801</v>
      </c>
      <c r="C4" t="s">
        <v>265</v>
      </c>
      <c r="D4" t="s">
        <v>266</v>
      </c>
      <c r="E4" t="s">
        <v>237</v>
      </c>
      <c r="F4" t="s">
        <v>267</v>
      </c>
      <c r="G4" t="s">
        <v>124</v>
      </c>
      <c r="H4" t="s">
        <v>125</v>
      </c>
      <c r="I4" t="s">
        <v>242</v>
      </c>
      <c r="J4" t="s">
        <v>226</v>
      </c>
      <c r="K4" t="s">
        <v>226</v>
      </c>
      <c r="L4" t="s">
        <v>255</v>
      </c>
      <c r="M4" t="s">
        <v>129</v>
      </c>
      <c r="N4" t="s">
        <v>268</v>
      </c>
      <c r="O4" t="s">
        <v>152</v>
      </c>
      <c r="P4" t="s">
        <v>263</v>
      </c>
      <c r="Q4" t="s">
        <v>137</v>
      </c>
      <c r="R4" t="s">
        <v>269</v>
      </c>
    </row>
    <row r="5" spans="1:18" x14ac:dyDescent="0.2">
      <c r="A5" t="s">
        <v>145</v>
      </c>
      <c r="B5" s="187">
        <v>45801</v>
      </c>
      <c r="C5" t="s">
        <v>270</v>
      </c>
      <c r="D5" t="s">
        <v>271</v>
      </c>
      <c r="E5" t="s">
        <v>238</v>
      </c>
      <c r="F5" t="s">
        <v>272</v>
      </c>
      <c r="G5" t="s">
        <v>124</v>
      </c>
      <c r="H5" t="s">
        <v>241</v>
      </c>
      <c r="I5" t="s">
        <v>242</v>
      </c>
      <c r="J5" t="s">
        <v>226</v>
      </c>
      <c r="K5" t="s">
        <v>228</v>
      </c>
      <c r="L5" t="s">
        <v>255</v>
      </c>
      <c r="M5" t="s">
        <v>216</v>
      </c>
      <c r="N5" t="s">
        <v>273</v>
      </c>
      <c r="O5" t="s">
        <v>128</v>
      </c>
      <c r="P5" s="187">
        <v>45809</v>
      </c>
      <c r="Q5" t="s">
        <v>131</v>
      </c>
      <c r="R5" t="s">
        <v>274</v>
      </c>
    </row>
    <row r="6" spans="1:18" x14ac:dyDescent="0.2">
      <c r="A6" t="s">
        <v>155</v>
      </c>
      <c r="B6" s="187">
        <v>45801</v>
      </c>
      <c r="C6" t="s">
        <v>275</v>
      </c>
      <c r="D6" t="s">
        <v>276</v>
      </c>
      <c r="E6" t="s">
        <v>239</v>
      </c>
      <c r="F6" t="s">
        <v>277</v>
      </c>
      <c r="G6" t="s">
        <v>124</v>
      </c>
      <c r="H6" t="s">
        <v>149</v>
      </c>
      <c r="I6" t="s">
        <v>243</v>
      </c>
      <c r="J6" t="s">
        <v>228</v>
      </c>
      <c r="K6" t="s">
        <v>230</v>
      </c>
      <c r="L6" t="s">
        <v>261</v>
      </c>
      <c r="M6" t="s">
        <v>129</v>
      </c>
      <c r="N6" t="s">
        <v>278</v>
      </c>
      <c r="O6" t="s">
        <v>152</v>
      </c>
      <c r="P6" t="s">
        <v>263</v>
      </c>
      <c r="Q6" t="s">
        <v>244</v>
      </c>
      <c r="R6" t="s">
        <v>279</v>
      </c>
    </row>
  </sheetData>
  <dataValidations count="5">
    <dataValidation type="list" allowBlank="1" showInputMessage="1" showErrorMessage="1" sqref="E2:E6" xr:uid="{7AAF4829-FF30-3B4C-9EEE-B3EB53852504}">
      <formula1>RiskSource</formula1>
    </dataValidation>
    <dataValidation type="list" allowBlank="1" showInputMessage="1" showErrorMessage="1" sqref="G2:G6" xr:uid="{7835F994-EAA8-6B46-B077-06ECBDE58FEA}">
      <formula1>RiskType</formula1>
    </dataValidation>
    <dataValidation type="list" allowBlank="1" showInputMessage="1" showErrorMessage="1" sqref="H2:H6" xr:uid="{D0D0A350-6D58-5345-80E8-9AA4D091CE87}">
      <formula1>RiskCategory</formula1>
    </dataValidation>
    <dataValidation type="list" allowBlank="1" showInputMessage="1" showErrorMessage="1" sqref="M2:M6" xr:uid="{CC73B6F7-837B-394B-9D3A-D0F6BFA41C2B}">
      <formula1>RiskResponseType</formula1>
    </dataValidation>
    <dataValidation type="list" allowBlank="1" showInputMessage="1" showErrorMessage="1" sqref="Q2:Q6" xr:uid="{D84CB41E-D815-2143-B652-2C2CB8FD9558}">
      <formula1>Status</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DD2409C7-90D2-344D-8173-FF24C9844FE3}">
          <x14:formula1>
            <xm:f>'Source Data Tables'!$F$13:$F$17</xm:f>
          </x14:formula1>
          <xm:sqref>I2:I6</xm:sqref>
        </x14:dataValidation>
        <x14:dataValidation type="list" allowBlank="1" showInputMessage="1" showErrorMessage="1" xr:uid="{86B559EB-41B1-0348-88F0-7EDD0C664BFA}">
          <x14:formula1>
            <xm:f>'Source Data Tables'!$F$5:$F$9</xm:f>
          </x14:formula1>
          <xm:sqref>J2:J6</xm:sqref>
        </x14:dataValidation>
        <x14:dataValidation type="list" allowBlank="1" showInputMessage="1" showErrorMessage="1" xr:uid="{61D59655-6423-B94B-BD3D-A8B2FA7541C0}">
          <x14:formula1>
            <xm:f>'Source Data Tables'!$L$4:$L$6</xm:f>
          </x14:formula1>
          <xm:sqref>O2:O6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14ca42a7-d290-4c3b-8d7c-affc565c6a7d">Current (Published)</Status>
    <_Version xmlns="http://schemas.microsoft.com/sharepoint/v3/fields" xsi:nil="true"/>
    <Document_x0020_Type xmlns="14ca42a7-d290-4c3b-8d7c-affc565c6a7d">Life Cycle Document or Template</Document_x0020_Typ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07F31D264BAB2489454DBB8E94F54D2" ma:contentTypeVersion="5" ma:contentTypeDescription="Create a new document." ma:contentTypeScope="" ma:versionID="7322d2b68d845e73ad0c443440400a5d">
  <xsd:schema xmlns:xsd="http://www.w3.org/2001/XMLSchema" xmlns:xs="http://www.w3.org/2001/XMLSchema" xmlns:p="http://schemas.microsoft.com/office/2006/metadata/properties" xmlns:ns2="14ca42a7-d290-4c3b-8d7c-affc565c6a7d" xmlns:ns3="http://schemas.microsoft.com/sharepoint/v3/fields" targetNamespace="http://schemas.microsoft.com/office/2006/metadata/properties" ma:root="true" ma:fieldsID="a6897ad1e6c3fc73ab6b159291948a18" ns2:_="" ns3:_="">
    <xsd:import namespace="14ca42a7-d290-4c3b-8d7c-affc565c6a7d"/>
    <xsd:import namespace="http://schemas.microsoft.com/sharepoint/v3/fields"/>
    <xsd:element name="properties">
      <xsd:complexType>
        <xsd:sequence>
          <xsd:element name="documentManagement">
            <xsd:complexType>
              <xsd:all>
                <xsd:element ref="ns2:Status" minOccurs="0"/>
                <xsd:element ref="ns2:Document_x0020_Type"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ca42a7-d290-4c3b-8d7c-affc565c6a7d" elementFormDefault="qualified">
    <xsd:import namespace="http://schemas.microsoft.com/office/2006/documentManagement/types"/>
    <xsd:import namespace="http://schemas.microsoft.com/office/infopath/2007/PartnerControls"/>
    <xsd:element name="Status" ma:index="8" nillable="true" ma:displayName="Status" ma:default="Current (Published)" ma:format="Dropdown" ma:internalName="Status">
      <xsd:simpleType>
        <xsd:restriction base="dms:Choice">
          <xsd:enumeration value="Current (Published)"/>
          <xsd:enumeration value="Archived"/>
          <xsd:enumeration value="CR"/>
        </xsd:restriction>
      </xsd:simpleType>
    </xsd:element>
    <xsd:element name="Document_x0020_Type" ma:index="9" nillable="true" ma:displayName="Document Type" ma:default="Life Cycle Document or Template" ma:format="Dropdown" ma:internalName="Document_x0020_Type">
      <xsd:simpleType>
        <xsd:restriction base="dms:Choice">
          <xsd:enumeration value="Life Cycle Document or Template"/>
          <xsd:enumeration value="Meeting Artifact"/>
          <xsd:enumeration value="Policy Document"/>
          <xsd:enumeration value="CR Process Document"/>
          <xsd:enumeration value="Sample Artifact"/>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10"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A1DB94-E4C7-4504-BD59-20CC04A0205C}">
  <ds:schemaRefs>
    <ds:schemaRef ds:uri="http://schemas.microsoft.com/sharepoint/v3/fields"/>
    <ds:schemaRef ds:uri="http://schemas.openxmlformats.org/package/2006/metadata/core-properties"/>
    <ds:schemaRef ds:uri="http://purl.org/dc/terms/"/>
    <ds:schemaRef ds:uri="http://schemas.microsoft.com/office/2006/documentManagement/types"/>
    <ds:schemaRef ds:uri="http://purl.org/dc/elements/1.1/"/>
    <ds:schemaRef ds:uri="http://purl.org/dc/dcmitype/"/>
    <ds:schemaRef ds:uri="http://schemas.microsoft.com/office/2006/metadata/properties"/>
    <ds:schemaRef ds:uri="http://schemas.microsoft.com/office/infopath/2007/PartnerControls"/>
    <ds:schemaRef ds:uri="14ca42a7-d290-4c3b-8d7c-affc565c6a7d"/>
    <ds:schemaRef ds:uri="http://www.w3.org/XML/1998/namespace"/>
  </ds:schemaRefs>
</ds:datastoreItem>
</file>

<file path=customXml/itemProps2.xml><?xml version="1.0" encoding="utf-8"?>
<ds:datastoreItem xmlns:ds="http://schemas.openxmlformats.org/officeDocument/2006/customXml" ds:itemID="{B20869FC-8AC6-483F-953E-8E5954A365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ca42a7-d290-4c3b-8d7c-affc565c6a7d"/>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0FA139-0172-4D2F-AAAB-3694F581F3B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Summary</vt:lpstr>
      <vt:lpstr>Legend</vt:lpstr>
      <vt:lpstr>Risk Register Tool</vt:lpstr>
      <vt:lpstr>Source Data Tables</vt:lpstr>
      <vt:lpstr>Risk Register</vt:lpstr>
      <vt:lpstr>ImpactRating</vt:lpstr>
      <vt:lpstr>Legend!Print_Area</vt:lpstr>
      <vt:lpstr>'Risk Register Tool'!Print_Area</vt:lpstr>
      <vt:lpstr>'Risk Register Tool'!Print_Titles</vt:lpstr>
      <vt:lpstr>ProbabilityRating</vt:lpstr>
      <vt:lpstr>RiskCategory</vt:lpstr>
      <vt:lpstr>RiskResponseType</vt:lpstr>
      <vt:lpstr>RiskSource</vt:lpstr>
      <vt:lpstr>RiskTriggerOccurance</vt:lpstr>
      <vt:lpstr>RiskType</vt:lpstr>
      <vt:lpstr>Status</vt:lpstr>
    </vt:vector>
  </TitlesOfParts>
  <Manager/>
  <Company>Noblis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Tool</dc:title>
  <dc:subject/>
  <dc:creator>THydock</dc:creator>
  <cp:keywords/>
  <dc:description/>
  <cp:lastModifiedBy>Prajakta Pohare</cp:lastModifiedBy>
  <cp:revision/>
  <dcterms:created xsi:type="dcterms:W3CDTF">2012-09-27T16:15:43Z</dcterms:created>
  <dcterms:modified xsi:type="dcterms:W3CDTF">2025-06-01T20:00:33Z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0x010100607F31D264BAB2489454DBB8E94F54D2</vt:lpwstr>
  </property>
  <property fmtid="{D5CDD505-2E9C-101B-9397-08002B2CF9AE}" pid="4" name="_CheckOutSrcUrl">
    <vt:lpwstr>https://share.cms.gov/office/ois/Services/XLCSC/Shared Documents/Change Requests/CR 12-008 Risk Register/12-008.xlsx</vt:lpwstr>
  </property>
</Properties>
</file>