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Haystack Analytics\Gene_Panel\"/>
    </mc:Choice>
  </mc:AlternateContent>
  <xr:revisionPtr revIDLastSave="0" documentId="13_ncr:1_{6CAB6196-61FE-4DCD-91EC-5D517E74556C}" xr6:coauthVersionLast="47" xr6:coauthVersionMax="47" xr10:uidLastSave="{00000000-0000-0000-0000-000000000000}"/>
  <bookViews>
    <workbookView xWindow="876" yWindow="-108" windowWidth="22272" windowHeight="13176" tabRatio="722" activeTab="10" xr2:uid="{719491E4-C8B5-4CDB-88C9-CACBF7FCCE2E}"/>
  </bookViews>
  <sheets>
    <sheet name="TCF7L2" sheetId="1" r:id="rId1"/>
    <sheet name="PPARG" sheetId="2" r:id="rId2"/>
    <sheet name="KCNJ11" sheetId="3" r:id="rId3"/>
    <sheet name="SLC30A8" sheetId="4" r:id="rId4"/>
    <sheet name="HHEX" sheetId="5" r:id="rId5"/>
    <sheet name="CDNK2B" sheetId="6" r:id="rId6"/>
    <sheet name="IGF2BP2" sheetId="7" r:id="rId7"/>
    <sheet name="CDKAL1" sheetId="8" r:id="rId8"/>
    <sheet name="Sheet2" sheetId="10" r:id="rId9"/>
    <sheet name="Number of articles" sheetId="14" r:id="rId10"/>
    <sheet name="Sheet6" sheetId="15" r:id="rId11"/>
  </sheets>
  <definedNames>
    <definedName name="_xlnm._FilterDatabase" localSheetId="0" hidden="1">TCF7L2!$A$1:$Z$36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0" i="15" l="1"/>
  <c r="P11" i="10"/>
  <c r="V6" i="1"/>
  <c r="S17" i="3"/>
  <c r="S13" i="7"/>
  <c r="S14" i="7"/>
  <c r="T17" i="8"/>
</calcChain>
</file>

<file path=xl/sharedStrings.xml><?xml version="1.0" encoding="utf-8"?>
<sst xmlns="http://schemas.openxmlformats.org/spreadsheetml/2006/main" count="1204" uniqueCount="215">
  <si>
    <t>trait</t>
  </si>
  <si>
    <t>rsid</t>
  </si>
  <si>
    <t>chromosome(GRCh38)</t>
  </si>
  <si>
    <t>position(GRCh38)</t>
  </si>
  <si>
    <t>chromosomal_region</t>
  </si>
  <si>
    <t>ref_allele</t>
  </si>
  <si>
    <t>minor_allele</t>
  </si>
  <si>
    <t>genes</t>
  </si>
  <si>
    <t>pubmed</t>
  </si>
  <si>
    <t>title</t>
  </si>
  <si>
    <t>study_details</t>
  </si>
  <si>
    <t>population</t>
  </si>
  <si>
    <t>other_details</t>
  </si>
  <si>
    <t>pval</t>
  </si>
  <si>
    <t>odds_ratio</t>
  </si>
  <si>
    <t>beta_value</t>
  </si>
  <si>
    <t>risk_allele</t>
  </si>
  <si>
    <t>risk_allele_frequency</t>
  </si>
  <si>
    <t>protective_allele</t>
  </si>
  <si>
    <t>protective_allele_frequency</t>
  </si>
  <si>
    <t>risk_genotype</t>
  </si>
  <si>
    <t>risk_genotype_frequency</t>
  </si>
  <si>
    <t>protective_genotype</t>
  </si>
  <si>
    <t>protective_genotype_frequency</t>
  </si>
  <si>
    <t>risk_haplotype</t>
  </si>
  <si>
    <t>protective_haplotype</t>
  </si>
  <si>
    <t>T2D</t>
  </si>
  <si>
    <t>rs7903146</t>
  </si>
  <si>
    <t>C</t>
  </si>
  <si>
    <t>T</t>
  </si>
  <si>
    <t>TCF7L2</t>
  </si>
  <si>
    <t>rs12255372</t>
  </si>
  <si>
    <t>G</t>
  </si>
  <si>
    <t>&lt;0.0001 </t>
  </si>
  <si>
    <t>Caucasian</t>
  </si>
  <si>
    <t>n = 3520</t>
  </si>
  <si>
    <t>Later, in a meta-analysis of 3,347 case and 3,947 control sujects, each copy of the T-allele was associated with a 1.48-fold increased risk (P &lt; 10−16)</t>
  </si>
  <si>
    <t>Variant of transcription factor 7-like 2 (TCF7L2) gene and the risk of type 2 diabetes in large cohorts of U.S. women and men</t>
  </si>
  <si>
    <t>rs7901695</t>
  </si>
  <si>
    <t>Amish</t>
  </si>
  <si>
    <t>&lt;0.05</t>
  </si>
  <si>
    <t>Polymorphisms in the transcription factor 7-like 2 (TCF7L2) gene are associated with type 2 diabetes in the Amish: replication and evidence for a role in both insulin secretion and insulin resistance</t>
  </si>
  <si>
    <t xml:space="preserve">Out of 5 SNPs found to be associated with T2D in TCF7L2 gene in Icelandic population, only 1 SNP (rs7901695) is found to be significantly associated with T2D in Amish population. </t>
  </si>
  <si>
    <t>rs11196205</t>
  </si>
  <si>
    <t>rs7895340</t>
  </si>
  <si>
    <t>A</t>
  </si>
  <si>
    <t>4.8×10 -8</t>
  </si>
  <si>
    <t>1.6×10 -9</t>
  </si>
  <si>
    <t>3.5×10 -9</t>
  </si>
  <si>
    <t>9.7×10 -5</t>
  </si>
  <si>
    <t>Iceland</t>
  </si>
  <si>
    <t>n =2116</t>
  </si>
  <si>
    <t>n = 767</t>
  </si>
  <si>
    <t>Denmark</t>
  </si>
  <si>
    <t>9.4×10 -9</t>
  </si>
  <si>
    <t>1.6×10 -7</t>
  </si>
  <si>
    <t>5.9×10 -6</t>
  </si>
  <si>
    <t>9.5×10 -3</t>
  </si>
  <si>
    <t>9.8×10 -3</t>
  </si>
  <si>
    <t>USA</t>
  </si>
  <si>
    <t>n = 891</t>
  </si>
  <si>
    <t>Variant of transcription factor 7-like 2 (TCF7L2) gene confers risk of type 2 diabetes</t>
  </si>
  <si>
    <t>rs17747324</t>
  </si>
  <si>
    <t>rs11196228</t>
  </si>
  <si>
    <t>n = 2104</t>
  </si>
  <si>
    <t>Association of transcription factor 7-like 2 (TCF7L2) variants with type 2 diabetes in a Finnish sample</t>
  </si>
  <si>
    <t>Finnish</t>
  </si>
  <si>
    <t>Five SNPs in gene TCF7L2 found to be associated with T2D in three populations</t>
  </si>
  <si>
    <t>All five SNPs found in Iceland, Denmark and US population were also significantly associated with T2D in Finnish population</t>
  </si>
  <si>
    <t>n = 698</t>
  </si>
  <si>
    <t>2.2 × 10−8 </t>
  </si>
  <si>
    <t>1.3 × 10−11 </t>
  </si>
  <si>
    <t>rs4506565</t>
  </si>
  <si>
    <t xml:space="preserve">1.6 × 10−11 </t>
  </si>
  <si>
    <t>rs12243326</t>
  </si>
  <si>
    <t>4.3 × 10−9 </t>
  </si>
  <si>
    <t>n = 6736</t>
  </si>
  <si>
    <t>Association analysis of 6,736 U.K. subjects provides replication and confirms TCF7L2 as a type 2 diabetes susceptibility gene with a substantial effect on individual risk</t>
  </si>
  <si>
    <t>British</t>
  </si>
  <si>
    <t>Two SNPs out of five find in Icelandic population in gene TCF7L2 associated with T2D were genotyped and had significant association. Also 2 new SNPs in proxies with respective SNPs had significant association, both in same gene.</t>
  </si>
  <si>
    <t>4.0 × 10−5</t>
  </si>
  <si>
    <t>3.0 × 10−5</t>
  </si>
  <si>
    <t>2.0 × 10−5</t>
  </si>
  <si>
    <t>Common variants in the TCF7L2 gene are strongly associated with type 2 diabetes mellitus in the Indian population</t>
  </si>
  <si>
    <t>n =1354</t>
  </si>
  <si>
    <t>Indian</t>
  </si>
  <si>
    <t>Three SNPs previously associated with T2D in other populations also significantly associated in Indian population.</t>
  </si>
  <si>
    <t>rs6698181</t>
  </si>
  <si>
    <t>PKN2</t>
  </si>
  <si>
    <t>rs10923931</t>
  </si>
  <si>
    <t>NOTCH2</t>
  </si>
  <si>
    <t>rs4402960</t>
  </si>
  <si>
    <t>IGF2BP2</t>
  </si>
  <si>
    <t>rs1470579</t>
  </si>
  <si>
    <t>rs17044137</t>
  </si>
  <si>
    <t>LOC105377369 </t>
  </si>
  <si>
    <t>rs20541</t>
  </si>
  <si>
    <t>IL13</t>
  </si>
  <si>
    <t>rs7754840</t>
  </si>
  <si>
    <t>CDKAL1</t>
  </si>
  <si>
    <t>rs6472550</t>
  </si>
  <si>
    <t>XKR9</t>
  </si>
  <si>
    <t>rs10811661</t>
  </si>
  <si>
    <t>CDNK2B</t>
  </si>
  <si>
    <t>rs1111875</t>
  </si>
  <si>
    <t>HHEX</t>
  </si>
  <si>
    <t>rs13266634</t>
  </si>
  <si>
    <t>SLC30A8</t>
  </si>
  <si>
    <t>rs5219</t>
  </si>
  <si>
    <t>KCNJ11</t>
  </si>
  <si>
    <t>rs1801282</t>
  </si>
  <si>
    <t>PPARG</t>
  </si>
  <si>
    <t>Genome-wide association analysis identifies loci for type 2 diabetes and triglyceride levels</t>
  </si>
  <si>
    <t>n = 13781</t>
  </si>
  <si>
    <t>Finnish, Swedish, Polish and American</t>
  </si>
  <si>
    <t>Significant in discovery phase in Finnish and Swedish people and also in replication phase in Swedish, Polish and American population</t>
  </si>
  <si>
    <t>Novel loci found in Finnish and Swedish population; not significant in previous studies</t>
  </si>
  <si>
    <t>missense SNP in gene; Significant in discovery phase in Finnish and Swedish people and also in replication phase in Swedish, Polish and American population</t>
  </si>
  <si>
    <t>Stop gained; Non-significant in Finnish and Swedish but significant in combination with Swedish, Polish and American</t>
  </si>
  <si>
    <t>Non-significant in Finnish and Swedish but significant in combination with Swedish, Polish and American</t>
  </si>
  <si>
    <t>1.0 × 10−48</t>
  </si>
  <si>
    <t>n &gt; 32000</t>
  </si>
  <si>
    <t>European</t>
  </si>
  <si>
    <t xml:space="preserve">ORs and P values obtained from combined analysis of the Diabetes Genetics Initiative (DGI), Finland-United States Investigation of NIDDM Genetics (FUSION), and Wellcome Trust Case Control Consortium (WTCCC) studies </t>
  </si>
  <si>
    <t>Impact of common variants of PPARG, KCNJ11, TCF7L2, SLC30A8, HHEX, CDKN2A, IGF2BP2, and CDKAL1 on the risk of type 2 diabetes in 5,164 Indians</t>
  </si>
  <si>
    <t>n = 5164</t>
  </si>
  <si>
    <t>4.6 × 10−34</t>
  </si>
  <si>
    <t>SNP rs7903146 has higher OR for T2D in Indians than other population</t>
  </si>
  <si>
    <t>1.7 × 10−6</t>
  </si>
  <si>
    <t>1.6 × 10−5</t>
  </si>
  <si>
    <t>Higher OR than other population</t>
  </si>
  <si>
    <t>6.7 × 10−11</t>
  </si>
  <si>
    <t>SLC30A9</t>
  </si>
  <si>
    <t>5.3 × 10−8</t>
  </si>
  <si>
    <t>3.4 × 10−7</t>
  </si>
  <si>
    <t>OR higher in Indian than other population</t>
  </si>
  <si>
    <t>5.7 × 10−10</t>
  </si>
  <si>
    <t>5.7 × 10−7</t>
  </si>
  <si>
    <t>7.8 × 10−25</t>
  </si>
  <si>
    <t>5.1 × 10−5</t>
  </si>
  <si>
    <t>8.9 × 10−36</t>
  </si>
  <si>
    <t>2.6 × 10−3</t>
  </si>
  <si>
    <t>rs10946398</t>
  </si>
  <si>
    <t>4.1 × 10−11</t>
  </si>
  <si>
    <t>1.6 × 10−3</t>
  </si>
  <si>
    <t>Significant after adjustments for study group, age, gender, weight at baseline, and weight change but no longer after further adjustment for baseline fasting glucose</t>
  </si>
  <si>
    <t>rs17036314</t>
  </si>
  <si>
    <t>SNPs in PPARG associate with type 2 diabetes and interact with physical activity</t>
  </si>
  <si>
    <t xml:space="preserve">Finnish </t>
  </si>
  <si>
    <t>Association study of genetic variants in eight genes/loci with type 2 diabetes in a Han Chinese population</t>
  </si>
  <si>
    <t>n = 2968</t>
  </si>
  <si>
    <t>Han Chinese</t>
  </si>
  <si>
    <t xml:space="preserve">Of three SNPs genotyped in TCF7L2 gene, one was found having significant association with T2D </t>
  </si>
  <si>
    <t>rs7923837</t>
  </si>
  <si>
    <t>8.6 × 10-6</t>
  </si>
  <si>
    <t>rs5015480</t>
  </si>
  <si>
    <t>3.3 × 10-4</t>
  </si>
  <si>
    <t>2.7 × 10-6</t>
  </si>
  <si>
    <t>rs3802177</t>
  </si>
  <si>
    <t>rs11558471</t>
  </si>
  <si>
    <t>1.7 × 10-4</t>
  </si>
  <si>
    <t>rs12779790</t>
  </si>
  <si>
    <t>CDC123/CAMKID</t>
  </si>
  <si>
    <t>Sikhs of North India</t>
  </si>
  <si>
    <t>n = 1317</t>
  </si>
  <si>
    <t>Testing the association of novel meta-analysis-derived diabetes risk genes with type II diabetes and related metabolic traits in Asian Indian Sikhs</t>
  </si>
  <si>
    <t>rs864745</t>
  </si>
  <si>
    <t>JAZF1</t>
  </si>
  <si>
    <t>rs7961581</t>
  </si>
  <si>
    <t>TSPAN8/LGR5</t>
  </si>
  <si>
    <t>rs7578597</t>
  </si>
  <si>
    <t>THADA</t>
  </si>
  <si>
    <t>rs4607103</t>
  </si>
  <si>
    <t>64726228 </t>
  </si>
  <si>
    <t>ADAMTS9</t>
  </si>
  <si>
    <t> 18372903</t>
  </si>
  <si>
    <t>Meta-analysis of genome-wide association data and large-scale replication identifies additional susceptibility loci for type 2 diabetes</t>
  </si>
  <si>
    <t>n =63537</t>
  </si>
  <si>
    <t>Meta analysis of cohorts including: WTCCC, DGI, FUSION, deCODE, KORA, Danish, HUNT, NHS, CCC, EPIC, ADDITION, Norfolk, and METSIM.</t>
  </si>
  <si>
    <t>Only one SNP out of six found in meta-analysis in European population replicated in Indian Sikhs for T2D.</t>
  </si>
  <si>
    <t>Lack of significant effects of the type 2 diabetes susceptibility loci JAZF1, CDC123/CAMK1D, NOTCH2, ADAMTS9, THADA, and TSPAN8/LGR5 on diabetes and quantitative metabolic traits</t>
  </si>
  <si>
    <t>n = 2577</t>
  </si>
  <si>
    <t>German</t>
  </si>
  <si>
    <t>None of the SNPs associated with T2D in meta-analysis study was found significant independently in Leipzig and Sorbian cohort. On combining the results SNP in THADA gene was found with modest significane for association.</t>
  </si>
  <si>
    <t>Population size</t>
  </si>
  <si>
    <t>Country</t>
  </si>
  <si>
    <t>Population</t>
  </si>
  <si>
    <t>Size</t>
  </si>
  <si>
    <t>Genes</t>
  </si>
  <si>
    <t>Number of Articles</t>
  </si>
  <si>
    <t>Finland</t>
  </si>
  <si>
    <t>Britain</t>
  </si>
  <si>
    <t>Europe</t>
  </si>
  <si>
    <t>Swedish</t>
  </si>
  <si>
    <t xml:space="preserve">Poland </t>
  </si>
  <si>
    <t>America</t>
  </si>
  <si>
    <t>Chinese</t>
  </si>
  <si>
    <t>TCF7L2, SLC30A8, HHEX, CDKAL1</t>
  </si>
  <si>
    <t>TCF7L2, PPARG, KCNJ11, SLC30A8, HHEX, CDNK2B, IGF2BPP2, CDKAL1, CDC123/CAMKID</t>
  </si>
  <si>
    <t xml:space="preserve"> </t>
  </si>
  <si>
    <t>TCF7L2, PPARG, KCNJ11, SLC30A8, HHEX, CDNK2B, IGF2BPP2, CDKAL1, PKN2, NOTCH2, IL13, XKR9, LOC105377369 </t>
  </si>
  <si>
    <t>TCF7L2, PPARG, KCNJ11, SLC30A8, HHEX, CDNK2B, IGF2BPP2, CDKAL1, JAZF1, CDC123/CAMKID, TSPAN8/LGR5, THADA, ADAMTS9, NOTCH2, PKN2, IL13, XKR9, LOC105377369 </t>
  </si>
  <si>
    <t>IGFBP2</t>
  </si>
  <si>
    <t xml:space="preserve">African ancestry </t>
  </si>
  <si>
    <t>Arab and Mid eastern ancestry</t>
  </si>
  <si>
    <t>Hispanic and Latin American</t>
  </si>
  <si>
    <t>Asian ancestry only</t>
  </si>
  <si>
    <t xml:space="preserve">European and Jewish </t>
  </si>
  <si>
    <t>Native people</t>
  </si>
  <si>
    <t>Southe Pacific Islander</t>
  </si>
  <si>
    <t>Mixed groups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</si>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</sst>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.###"/>
    <numFmt numFmtId="165" formatCode=".#####"/>
    <numFmt numFmtId="166" formatCode=".#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ource Sans Pro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color rgb="FF21212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165" fontId="0" fillId="2" borderId="1" xfId="0" applyNumberFormat="1" applyFill="1" applyBorder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4" fillId="0" borderId="0" xfId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0" xfId="1" applyFill="1" applyAlignment="1">
      <alignment wrapText="1"/>
    </xf>
    <xf numFmtId="0" fontId="4" fillId="0" borderId="0" xfId="1" applyAlignment="1">
      <alignment wrapText="1"/>
    </xf>
    <xf numFmtId="0" fontId="1" fillId="3" borderId="0" xfId="0" applyFont="1" applyFill="1" applyAlignment="1">
      <alignment horizontal="left" vertical="center"/>
    </xf>
    <xf numFmtId="0" fontId="1" fillId="0" borderId="0" xfId="0" applyFont="1"/>
    <xf numFmtId="1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DF9B8"/>
      <color rgb="FFDE82C2"/>
      <color rgb="FFFC4646"/>
      <color rgb="FFC5D3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TCF7L2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TCF7L2!$H$53</c:f>
              <c:strCache>
                <c:ptCount val="1"/>
                <c:pt idx="0">
                  <c:v>Population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TCF7L2!$G$54:$G$65</c:f>
              <c:strCache>
                <c:ptCount val="12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Finnish, Swedish, Polish and American</c:v>
                </c:pt>
                <c:pt idx="9">
                  <c:v>Han Chinese</c:v>
                </c:pt>
                <c:pt idx="10">
                  <c:v>Indian</c:v>
                </c:pt>
                <c:pt idx="11">
                  <c:v>Finnish, Swedish, Polish and American</c:v>
                </c:pt>
              </c:strCache>
            </c:strRef>
          </c:cat>
          <c:val>
            <c:numRef>
              <c:f>TCF7L2!$H$54:$H$65</c:f>
              <c:numCache>
                <c:formatCode>General</c:formatCode>
                <c:ptCount val="12"/>
                <c:pt idx="0">
                  <c:v>2116</c:v>
                </c:pt>
                <c:pt idx="1">
                  <c:v>767</c:v>
                </c:pt>
                <c:pt idx="2">
                  <c:v>891</c:v>
                </c:pt>
                <c:pt idx="3">
                  <c:v>3520</c:v>
                </c:pt>
                <c:pt idx="4">
                  <c:v>698</c:v>
                </c:pt>
                <c:pt idx="5">
                  <c:v>2104</c:v>
                </c:pt>
                <c:pt idx="6">
                  <c:v>6736</c:v>
                </c:pt>
                <c:pt idx="7">
                  <c:v>32000</c:v>
                </c:pt>
                <c:pt idx="8">
                  <c:v>13781</c:v>
                </c:pt>
                <c:pt idx="9">
                  <c:v>2968</c:v>
                </c:pt>
                <c:pt idx="10">
                  <c:v>7835</c:v>
                </c:pt>
                <c:pt idx="11">
                  <c:v>13781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746-A364-7C00F6664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8318352"/>
        <c:axId val="2078319184"/>
      </c:barChart>
      <c:catAx>
        <c:axId val="207831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19184"/>
        <c:crosses val="autoZero"/>
        <c:auto val="1"/>
        <c:lblAlgn val="ctr"/>
        <c:lblOffset val="100"/>
        <c:noMultiLvlLbl val="0"/>
      </c:catAx>
      <c:valAx>
        <c:axId val="20783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Size</a:t>
                </a:r>
              </a:p>
            </c:rich>
          </c:tx>
          <c:layout>
            <c:manualLayout>
              <c:xMode val="edge"/>
              <c:yMode val="edge"/>
              <c:x val="1.2904784208371262E-2"/>
              <c:y val="0.43466407266704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u="sng" baseline="0"/>
              <a:t>Number of articles for each gene</a:t>
            </a:r>
          </a:p>
        </c:rich>
      </c:tx>
      <c:layout>
        <c:manualLayout>
          <c:xMode val="edge"/>
          <c:yMode val="edge"/>
          <c:x val="0.24355432780847144"/>
          <c:y val="2.6350461133069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articles'!$E$5</c:f>
              <c:strCache>
                <c:ptCount val="1"/>
                <c:pt idx="0">
                  <c:v>Number of Articles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'Number of articles'!$D$6:$D$19</c:f>
              <c:strCache>
                <c:ptCount val="14"/>
                <c:pt idx="0">
                  <c:v>TCF7L2</c:v>
                </c:pt>
                <c:pt idx="1">
                  <c:v>PPARG</c:v>
                </c:pt>
                <c:pt idx="2">
                  <c:v>KCNJ11</c:v>
                </c:pt>
                <c:pt idx="3">
                  <c:v>SLC30A8</c:v>
                </c:pt>
                <c:pt idx="4">
                  <c:v>HHEX</c:v>
                </c:pt>
                <c:pt idx="5">
                  <c:v>CDNK2B</c:v>
                </c:pt>
                <c:pt idx="6">
                  <c:v>IGF2BP2</c:v>
                </c:pt>
                <c:pt idx="7">
                  <c:v>CDKAL1</c:v>
                </c:pt>
                <c:pt idx="8">
                  <c:v>JAZF1</c:v>
                </c:pt>
                <c:pt idx="9">
                  <c:v>CDC123/CAMKID</c:v>
                </c:pt>
                <c:pt idx="10">
                  <c:v>TSPAN8/LGR5</c:v>
                </c:pt>
                <c:pt idx="11">
                  <c:v>THADA</c:v>
                </c:pt>
                <c:pt idx="12">
                  <c:v>ADAMTS9</c:v>
                </c:pt>
                <c:pt idx="13">
                  <c:v>NOTCH2</c:v>
                </c:pt>
              </c:strCache>
            </c:strRef>
          </c:cat>
          <c:val>
            <c:numRef>
              <c:f>'Number of articles'!$E$6:$E$19</c:f>
              <c:numCache>
                <c:formatCode>General</c:formatCode>
                <c:ptCount val="14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0-405D-952E-6545B41D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7424032"/>
        <c:axId val="2107422368"/>
      </c:barChart>
      <c:catAx>
        <c:axId val="210742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22368"/>
        <c:crosses val="autoZero"/>
        <c:auto val="1"/>
        <c:lblAlgn val="ctr"/>
        <c:lblOffset val="100"/>
        <c:noMultiLvlLbl val="0"/>
      </c:catAx>
      <c:valAx>
        <c:axId val="21074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Number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</a:t>
            </a:r>
            <a:r>
              <a:rPr lang="en-IN" baseline="0"/>
              <a:t> size studied for each gene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Sheet6!$E$74</c:f>
              <c:strCache>
                <c:ptCount val="1"/>
                <c:pt idx="0">
                  <c:v>TCF7L2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Sheet6!$D$75:$D$86</c:f>
              <c:strCache>
                <c:ptCount val="12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Finnish, Swedish, Polish and American</c:v>
                </c:pt>
                <c:pt idx="9">
                  <c:v>Han Chinese</c:v>
                </c:pt>
                <c:pt idx="10">
                  <c:v>Indian</c:v>
                </c:pt>
                <c:pt idx="11">
                  <c:v>Finnish, Swedish, Polish and American</c:v>
                </c:pt>
              </c:strCache>
            </c:strRef>
          </c:cat>
          <c:val>
            <c:numRef>
              <c:f>Sheet6!$E$75:$E$86</c:f>
              <c:numCache>
                <c:formatCode>General</c:formatCode>
                <c:ptCount val="12"/>
                <c:pt idx="0">
                  <c:v>2116</c:v>
                </c:pt>
                <c:pt idx="1">
                  <c:v>767</c:v>
                </c:pt>
                <c:pt idx="2">
                  <c:v>891</c:v>
                </c:pt>
                <c:pt idx="3">
                  <c:v>3520</c:v>
                </c:pt>
                <c:pt idx="4">
                  <c:v>698</c:v>
                </c:pt>
                <c:pt idx="5">
                  <c:v>2104</c:v>
                </c:pt>
                <c:pt idx="6">
                  <c:v>6736</c:v>
                </c:pt>
                <c:pt idx="7">
                  <c:v>32000</c:v>
                </c:pt>
                <c:pt idx="8">
                  <c:v>13781</c:v>
                </c:pt>
                <c:pt idx="9">
                  <c:v>2968</c:v>
                </c:pt>
                <c:pt idx="10">
                  <c:v>7835</c:v>
                </c:pt>
                <c:pt idx="11">
                  <c:v>13781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7-49FA-A0C6-AD3E92A6081F}"/>
            </c:ext>
          </c:extLst>
        </c:ser>
        <c:ser>
          <c:idx val="1"/>
          <c:order val="1"/>
          <c:tx>
            <c:strRef>
              <c:f>Sheet6!$F$74</c:f>
              <c:strCache>
                <c:ptCount val="1"/>
                <c:pt idx="0">
                  <c:v>PPARG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Sheet6!$D$75:$D$86</c:f>
              <c:strCache>
                <c:ptCount val="12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Finnish, Swedish, Polish and American</c:v>
                </c:pt>
                <c:pt idx="9">
                  <c:v>Han Chinese</c:v>
                </c:pt>
                <c:pt idx="10">
                  <c:v>Indian</c:v>
                </c:pt>
                <c:pt idx="11">
                  <c:v>Finnish, Swedish, Polish and American</c:v>
                </c:pt>
              </c:strCache>
            </c:strRef>
          </c:cat>
          <c:val>
            <c:numRef>
              <c:f>Sheet6!$F$75:$F$86</c:f>
              <c:numCache>
                <c:formatCode>General</c:formatCode>
                <c:ptCount val="12"/>
                <c:pt idx="5">
                  <c:v>13781</c:v>
                </c:pt>
                <c:pt idx="7">
                  <c:v>32000</c:v>
                </c:pt>
                <c:pt idx="8">
                  <c:v>479</c:v>
                </c:pt>
                <c:pt idx="10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7-49FA-A0C6-AD3E92A6081F}"/>
            </c:ext>
          </c:extLst>
        </c:ser>
        <c:ser>
          <c:idx val="2"/>
          <c:order val="2"/>
          <c:tx>
            <c:strRef>
              <c:f>Sheet6!$G$74</c:f>
              <c:strCache>
                <c:ptCount val="1"/>
                <c:pt idx="0">
                  <c:v>KCNJ11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Sheet6!$D$75:$D$86</c:f>
              <c:strCache>
                <c:ptCount val="12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Finnish, Swedish, Polish and American</c:v>
                </c:pt>
                <c:pt idx="9">
                  <c:v>Han Chinese</c:v>
                </c:pt>
                <c:pt idx="10">
                  <c:v>Indian</c:v>
                </c:pt>
                <c:pt idx="11">
                  <c:v>Finnish, Swedish, Polish and American</c:v>
                </c:pt>
              </c:strCache>
            </c:strRef>
          </c:cat>
          <c:val>
            <c:numRef>
              <c:f>Sheet6!$G$75:$G$86</c:f>
              <c:numCache>
                <c:formatCode>General</c:formatCode>
                <c:ptCount val="12"/>
                <c:pt idx="5">
                  <c:v>13781</c:v>
                </c:pt>
                <c:pt idx="7">
                  <c:v>32000</c:v>
                </c:pt>
                <c:pt idx="10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7-49FA-A0C6-AD3E92A6081F}"/>
            </c:ext>
          </c:extLst>
        </c:ser>
        <c:ser>
          <c:idx val="3"/>
          <c:order val="3"/>
          <c:tx>
            <c:strRef>
              <c:f>Sheet6!$H$74</c:f>
              <c:strCache>
                <c:ptCount val="1"/>
                <c:pt idx="0">
                  <c:v>SLC30A8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Sheet6!$D$75:$D$86</c:f>
              <c:strCache>
                <c:ptCount val="12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Finnish, Swedish, Polish and American</c:v>
                </c:pt>
                <c:pt idx="9">
                  <c:v>Han Chinese</c:v>
                </c:pt>
                <c:pt idx="10">
                  <c:v>Indian</c:v>
                </c:pt>
                <c:pt idx="11">
                  <c:v>Finnish, Swedish, Polish and American</c:v>
                </c:pt>
              </c:strCache>
            </c:strRef>
          </c:cat>
          <c:val>
            <c:numRef>
              <c:f>Sheet6!$H$75:$H$86</c:f>
              <c:numCache>
                <c:formatCode>General</c:formatCode>
                <c:ptCount val="12"/>
                <c:pt idx="5">
                  <c:v>13781</c:v>
                </c:pt>
                <c:pt idx="7">
                  <c:v>32000</c:v>
                </c:pt>
                <c:pt idx="9">
                  <c:v>2968</c:v>
                </c:pt>
                <c:pt idx="10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7-49FA-A0C6-AD3E92A6081F}"/>
            </c:ext>
          </c:extLst>
        </c:ser>
        <c:ser>
          <c:idx val="4"/>
          <c:order val="4"/>
          <c:tx>
            <c:strRef>
              <c:f>Sheet6!$I$74</c:f>
              <c:strCache>
                <c:ptCount val="1"/>
                <c:pt idx="0">
                  <c:v>HHEX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Sheet6!$D$75:$D$86</c:f>
              <c:strCache>
                <c:ptCount val="12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Finnish, Swedish, Polish and American</c:v>
                </c:pt>
                <c:pt idx="9">
                  <c:v>Han Chinese</c:v>
                </c:pt>
                <c:pt idx="10">
                  <c:v>Indian</c:v>
                </c:pt>
                <c:pt idx="11">
                  <c:v>Finnish, Swedish, Polish and American</c:v>
                </c:pt>
              </c:strCache>
            </c:strRef>
          </c:cat>
          <c:val>
            <c:numRef>
              <c:f>Sheet6!$I$75:$I$86</c:f>
              <c:numCache>
                <c:formatCode>General</c:formatCode>
                <c:ptCount val="12"/>
                <c:pt idx="5">
                  <c:v>13781</c:v>
                </c:pt>
                <c:pt idx="7">
                  <c:v>32000</c:v>
                </c:pt>
                <c:pt idx="9">
                  <c:v>2968</c:v>
                </c:pt>
                <c:pt idx="10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7-49FA-A0C6-AD3E92A6081F}"/>
            </c:ext>
          </c:extLst>
        </c:ser>
        <c:ser>
          <c:idx val="5"/>
          <c:order val="5"/>
          <c:tx>
            <c:strRef>
              <c:f>Sheet6!$J$74</c:f>
              <c:strCache>
                <c:ptCount val="1"/>
                <c:pt idx="0">
                  <c:v>CDNK2B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Sheet6!$D$75:$D$86</c:f>
              <c:strCache>
                <c:ptCount val="12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Finnish, Swedish, Polish and American</c:v>
                </c:pt>
                <c:pt idx="9">
                  <c:v>Han Chinese</c:v>
                </c:pt>
                <c:pt idx="10">
                  <c:v>Indian</c:v>
                </c:pt>
                <c:pt idx="11">
                  <c:v>Finnish, Swedish, Polish and American</c:v>
                </c:pt>
              </c:strCache>
            </c:strRef>
          </c:cat>
          <c:val>
            <c:numRef>
              <c:f>Sheet6!$J$75:$J$86</c:f>
              <c:numCache>
                <c:formatCode>General</c:formatCode>
                <c:ptCount val="12"/>
                <c:pt idx="5">
                  <c:v>13781</c:v>
                </c:pt>
                <c:pt idx="7">
                  <c:v>32000</c:v>
                </c:pt>
                <c:pt idx="10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27-49FA-A0C6-AD3E92A6081F}"/>
            </c:ext>
          </c:extLst>
        </c:ser>
        <c:ser>
          <c:idx val="6"/>
          <c:order val="6"/>
          <c:tx>
            <c:strRef>
              <c:f>Sheet6!$K$74</c:f>
              <c:strCache>
                <c:ptCount val="1"/>
                <c:pt idx="0">
                  <c:v>IGFBP2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Sheet6!$D$75:$D$86</c:f>
              <c:strCache>
                <c:ptCount val="12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Finnish, Swedish, Polish and American</c:v>
                </c:pt>
                <c:pt idx="9">
                  <c:v>Han Chinese</c:v>
                </c:pt>
                <c:pt idx="10">
                  <c:v>Indian</c:v>
                </c:pt>
                <c:pt idx="11">
                  <c:v>Finnish, Swedish, Polish and American</c:v>
                </c:pt>
              </c:strCache>
            </c:strRef>
          </c:cat>
          <c:val>
            <c:numRef>
              <c:f>Sheet6!$K$75:$K$86</c:f>
              <c:numCache>
                <c:formatCode>General</c:formatCode>
                <c:ptCount val="12"/>
                <c:pt idx="5">
                  <c:v>13781</c:v>
                </c:pt>
                <c:pt idx="7">
                  <c:v>32000</c:v>
                </c:pt>
                <c:pt idx="10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27-49FA-A0C6-AD3E92A6081F}"/>
            </c:ext>
          </c:extLst>
        </c:ser>
        <c:ser>
          <c:idx val="7"/>
          <c:order val="7"/>
          <c:tx>
            <c:strRef>
              <c:f>Sheet6!$L$74</c:f>
              <c:strCache>
                <c:ptCount val="1"/>
                <c:pt idx="0">
                  <c:v>CDKAL1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Sheet6!$D$75:$D$86</c:f>
              <c:strCache>
                <c:ptCount val="12"/>
                <c:pt idx="0">
                  <c:v>Iceland</c:v>
                </c:pt>
                <c:pt idx="1">
                  <c:v>Denmark</c:v>
                </c:pt>
                <c:pt idx="2">
                  <c:v>USA</c:v>
                </c:pt>
                <c:pt idx="3">
                  <c:v>Caucasian</c:v>
                </c:pt>
                <c:pt idx="4">
                  <c:v>Amish</c:v>
                </c:pt>
                <c:pt idx="5">
                  <c:v>Finnish</c:v>
                </c:pt>
                <c:pt idx="6">
                  <c:v>British</c:v>
                </c:pt>
                <c:pt idx="7">
                  <c:v>European</c:v>
                </c:pt>
                <c:pt idx="8">
                  <c:v>Finnish, Swedish, Polish and American</c:v>
                </c:pt>
                <c:pt idx="9">
                  <c:v>Han Chinese</c:v>
                </c:pt>
                <c:pt idx="10">
                  <c:v>Indian</c:v>
                </c:pt>
                <c:pt idx="11">
                  <c:v>Finnish, Swedish, Polish and American</c:v>
                </c:pt>
              </c:strCache>
            </c:strRef>
          </c:cat>
          <c:val>
            <c:numRef>
              <c:f>Sheet6!$L$75:$L$86</c:f>
              <c:numCache>
                <c:formatCode>General</c:formatCode>
                <c:ptCount val="12"/>
                <c:pt idx="5">
                  <c:v>13781</c:v>
                </c:pt>
                <c:pt idx="7">
                  <c:v>32000</c:v>
                </c:pt>
                <c:pt idx="9">
                  <c:v>2968</c:v>
                </c:pt>
                <c:pt idx="10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27-49FA-A0C6-AD3E92A6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285168"/>
        <c:axId val="1694301392"/>
      </c:barChart>
      <c:catAx>
        <c:axId val="169428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01392"/>
        <c:crosses val="autoZero"/>
        <c:auto val="1"/>
        <c:lblAlgn val="ctr"/>
        <c:lblOffset val="100"/>
        <c:noMultiLvlLbl val="0"/>
      </c:catAx>
      <c:valAx>
        <c:axId val="16943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Number</a:t>
            </a:r>
            <a:r>
              <a:rPr lang="en-IN" baseline="0">
                <a:solidFill>
                  <a:sysClr val="windowText" lastClr="000000"/>
                </a:solidFill>
              </a:rPr>
              <a:t> of GWAS in different population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Sheet6!$AB$8</c:f>
              <c:strCache>
                <c:ptCount val="1"/>
                <c:pt idx="0">
                  <c:v>2009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Sheet6!$AC$7:$AJ$7</c:f>
              <c:strCache>
                <c:ptCount val="8"/>
                <c:pt idx="0">
                  <c:v>African ancestry </c:v>
                </c:pt>
                <c:pt idx="1">
                  <c:v>Arab and Mid eastern ancestry</c:v>
                </c:pt>
                <c:pt idx="2">
                  <c:v>Asian ancestry only</c:v>
                </c:pt>
                <c:pt idx="3">
                  <c:v>European and Jewish </c:v>
                </c:pt>
                <c:pt idx="4">
                  <c:v>Hispanic and Latin American</c:v>
                </c:pt>
                <c:pt idx="5">
                  <c:v>Native people</c:v>
                </c:pt>
                <c:pt idx="6">
                  <c:v>Southe Pacific Islander</c:v>
                </c:pt>
                <c:pt idx="7">
                  <c:v>Mixed groups</c:v>
                </c:pt>
              </c:strCache>
            </c:strRef>
          </c:cat>
          <c:val>
            <c:numRef>
              <c:f>Sheet6!$AC$8:$AJ$8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26</c:v>
                </c:pt>
                <c:pt idx="3">
                  <c:v>322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2-41FD-A178-222DDBE91BD3}"/>
            </c:ext>
          </c:extLst>
        </c:ser>
        <c:ser>
          <c:idx val="1"/>
          <c:order val="1"/>
          <c:tx>
            <c:strRef>
              <c:f>Sheet6!$AB$9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Sheet6!$AC$7:$AJ$7</c:f>
              <c:strCache>
                <c:ptCount val="8"/>
                <c:pt idx="0">
                  <c:v>African ancestry </c:v>
                </c:pt>
                <c:pt idx="1">
                  <c:v>Arab and Mid eastern ancestry</c:v>
                </c:pt>
                <c:pt idx="2">
                  <c:v>Asian ancestry only</c:v>
                </c:pt>
                <c:pt idx="3">
                  <c:v>European and Jewish </c:v>
                </c:pt>
                <c:pt idx="4">
                  <c:v>Hispanic and Latin American</c:v>
                </c:pt>
                <c:pt idx="5">
                  <c:v>Native people</c:v>
                </c:pt>
                <c:pt idx="6">
                  <c:v>Southe Pacific Islander</c:v>
                </c:pt>
                <c:pt idx="7">
                  <c:v>Mixed groups</c:v>
                </c:pt>
              </c:strCache>
            </c:strRef>
          </c:cat>
          <c:val>
            <c:numRef>
              <c:f>Sheet6!$AC$9:$AJ$9</c:f>
              <c:numCache>
                <c:formatCode>General</c:formatCode>
                <c:ptCount val="8"/>
                <c:pt idx="0">
                  <c:v>58</c:v>
                </c:pt>
                <c:pt idx="1">
                  <c:v>3</c:v>
                </c:pt>
                <c:pt idx="2">
                  <c:v>349</c:v>
                </c:pt>
                <c:pt idx="3">
                  <c:v>1461</c:v>
                </c:pt>
                <c:pt idx="4">
                  <c:v>19</c:v>
                </c:pt>
                <c:pt idx="5">
                  <c:v>5</c:v>
                </c:pt>
                <c:pt idx="6">
                  <c:v>9</c:v>
                </c:pt>
                <c:pt idx="7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2-41FD-A178-222DDBE91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3182288"/>
        <c:axId val="933181040"/>
      </c:barChart>
      <c:catAx>
        <c:axId val="9331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ysClr val="windowText" lastClr="000000"/>
                    </a:solidFill>
                  </a:rPr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81040"/>
        <c:crosses val="autoZero"/>
        <c:auto val="1"/>
        <c:lblAlgn val="ctr"/>
        <c:lblOffset val="100"/>
        <c:noMultiLvlLbl val="0"/>
      </c:catAx>
      <c:valAx>
        <c:axId val="9331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ysClr val="windowText" lastClr="000000"/>
                    </a:solidFill>
                  </a:rPr>
                  <a:t>Number of GWAS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PPARG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PPARG!$D$13</c:f>
              <c:strCache>
                <c:ptCount val="1"/>
                <c:pt idx="0">
                  <c:v>Population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PPARG!$C$14:$C$17</c:f>
              <c:strCache>
                <c:ptCount val="4"/>
                <c:pt idx="0">
                  <c:v>Finnish, Swedish, Polish and American</c:v>
                </c:pt>
                <c:pt idx="1">
                  <c:v>European</c:v>
                </c:pt>
                <c:pt idx="2">
                  <c:v>Finnish </c:v>
                </c:pt>
                <c:pt idx="3">
                  <c:v>Indian</c:v>
                </c:pt>
              </c:strCache>
            </c:strRef>
          </c:cat>
          <c:val>
            <c:numRef>
              <c:f>PPARG!$D$14:$D$17</c:f>
              <c:numCache>
                <c:formatCode>General</c:formatCode>
                <c:ptCount val="4"/>
                <c:pt idx="0">
                  <c:v>13781</c:v>
                </c:pt>
                <c:pt idx="1">
                  <c:v>32000</c:v>
                </c:pt>
                <c:pt idx="2">
                  <c:v>479</c:v>
                </c:pt>
                <c:pt idx="3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E-421E-B5D4-CBF9C697F2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9923248"/>
        <c:axId val="2109928240"/>
      </c:barChart>
      <c:catAx>
        <c:axId val="210992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28240"/>
        <c:crosses val="autoZero"/>
        <c:auto val="1"/>
        <c:lblAlgn val="ctr"/>
        <c:lblOffset val="100"/>
        <c:noMultiLvlLbl val="0"/>
      </c:catAx>
      <c:valAx>
        <c:axId val="2109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KCNJ11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KCNJ11!$D$14</c:f>
              <c:strCache>
                <c:ptCount val="1"/>
                <c:pt idx="0">
                  <c:v>Population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KCNJ11!$C$15:$C$17</c:f>
              <c:strCache>
                <c:ptCount val="3"/>
                <c:pt idx="0">
                  <c:v>Finnish, Swedish, Polish and American</c:v>
                </c:pt>
                <c:pt idx="1">
                  <c:v>European</c:v>
                </c:pt>
                <c:pt idx="2">
                  <c:v>Indian</c:v>
                </c:pt>
              </c:strCache>
            </c:strRef>
          </c:cat>
          <c:val>
            <c:numRef>
              <c:f>KCNJ11!$D$15:$D$17</c:f>
              <c:numCache>
                <c:formatCode>General</c:formatCode>
                <c:ptCount val="3"/>
                <c:pt idx="0">
                  <c:v>13781</c:v>
                </c:pt>
                <c:pt idx="1">
                  <c:v>32000</c:v>
                </c:pt>
                <c:pt idx="2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7-4F98-BFE1-2EAB496850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2168160"/>
        <c:axId val="342169824"/>
      </c:barChart>
      <c:catAx>
        <c:axId val="3421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Popultaion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69824"/>
        <c:crosses val="autoZero"/>
        <c:auto val="1"/>
        <c:lblAlgn val="ctr"/>
        <c:lblOffset val="100"/>
        <c:noMultiLvlLbl val="0"/>
      </c:catAx>
      <c:valAx>
        <c:axId val="342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Size</a:t>
                </a:r>
              </a:p>
            </c:rich>
          </c:tx>
          <c:layout>
            <c:manualLayout>
              <c:xMode val="edge"/>
              <c:yMode val="edge"/>
              <c:x val="1.7706949977866312E-2"/>
              <c:y val="0.36895992716934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6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SLC30A8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SLC30A8!$D$17</c:f>
              <c:strCache>
                <c:ptCount val="1"/>
                <c:pt idx="0">
                  <c:v>Population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SLC30A8!$C$18:$C$21</c:f>
              <c:strCache>
                <c:ptCount val="4"/>
                <c:pt idx="0">
                  <c:v>Finnish, Swedish, Polish and American</c:v>
                </c:pt>
                <c:pt idx="1">
                  <c:v>European</c:v>
                </c:pt>
                <c:pt idx="2">
                  <c:v>Han Chinese</c:v>
                </c:pt>
                <c:pt idx="3">
                  <c:v>Indian</c:v>
                </c:pt>
              </c:strCache>
            </c:strRef>
          </c:cat>
          <c:val>
            <c:numRef>
              <c:f>SLC30A8!$D$18:$D$21</c:f>
              <c:numCache>
                <c:formatCode>General</c:formatCode>
                <c:ptCount val="4"/>
                <c:pt idx="0">
                  <c:v>13781</c:v>
                </c:pt>
                <c:pt idx="1">
                  <c:v>32000</c:v>
                </c:pt>
                <c:pt idx="2">
                  <c:v>2968</c:v>
                </c:pt>
                <c:pt idx="3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F-4871-A329-E83A06E4AA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078960"/>
        <c:axId val="356085200"/>
      </c:barChart>
      <c:catAx>
        <c:axId val="35607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85200"/>
        <c:crosses val="autoZero"/>
        <c:auto val="1"/>
        <c:lblAlgn val="ctr"/>
        <c:lblOffset val="100"/>
        <c:noMultiLvlLbl val="0"/>
      </c:catAx>
      <c:valAx>
        <c:axId val="3560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u="sng" baseline="0"/>
              <a:t>HHEX</a:t>
            </a:r>
          </a:p>
        </c:rich>
      </c:tx>
      <c:layout>
        <c:manualLayout>
          <c:xMode val="edge"/>
          <c:yMode val="edge"/>
          <c:x val="0.48006020251566917"/>
          <c:y val="2.21238938053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99678054077236"/>
          <c:y val="0.13783124128312413"/>
          <c:w val="0.83684863008724719"/>
          <c:h val="0.66400520541626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HHEX!$D$15</c:f>
              <c:strCache>
                <c:ptCount val="1"/>
                <c:pt idx="0">
                  <c:v>Population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HHEX!$C$16:$C$19</c:f>
              <c:strCache>
                <c:ptCount val="4"/>
                <c:pt idx="0">
                  <c:v>Finnish, Swedish, Polish and American</c:v>
                </c:pt>
                <c:pt idx="1">
                  <c:v>European</c:v>
                </c:pt>
                <c:pt idx="2">
                  <c:v>Han Chinese</c:v>
                </c:pt>
                <c:pt idx="3">
                  <c:v>Indian</c:v>
                </c:pt>
              </c:strCache>
            </c:strRef>
          </c:cat>
          <c:val>
            <c:numRef>
              <c:f>HHEX!$D$16:$D$19</c:f>
              <c:numCache>
                <c:formatCode>General</c:formatCode>
                <c:ptCount val="4"/>
                <c:pt idx="0">
                  <c:v>13781</c:v>
                </c:pt>
                <c:pt idx="1">
                  <c:v>32000</c:v>
                </c:pt>
                <c:pt idx="2">
                  <c:v>2968</c:v>
                </c:pt>
                <c:pt idx="3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F5C-A669-0E4362E0C6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085616"/>
        <c:axId val="356081872"/>
      </c:barChart>
      <c:catAx>
        <c:axId val="3560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81872"/>
        <c:crosses val="autoZero"/>
        <c:auto val="1"/>
        <c:lblAlgn val="ctr"/>
        <c:lblOffset val="100"/>
        <c:noMultiLvlLbl val="0"/>
      </c:catAx>
      <c:valAx>
        <c:axId val="3560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u="sng" baseline="0"/>
              <a:t>CDNK2B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CDNK2B!$B$14:$B$16</c:f>
              <c:strCache>
                <c:ptCount val="3"/>
                <c:pt idx="0">
                  <c:v>Finnish, Swedish, Polish and American</c:v>
                </c:pt>
                <c:pt idx="1">
                  <c:v>European</c:v>
                </c:pt>
                <c:pt idx="2">
                  <c:v>Indian</c:v>
                </c:pt>
              </c:strCache>
            </c:strRef>
          </c:cat>
          <c:val>
            <c:numRef>
              <c:f>CDNK2B!$C$14:$C$16</c:f>
              <c:numCache>
                <c:formatCode>General</c:formatCode>
                <c:ptCount val="3"/>
                <c:pt idx="0">
                  <c:v>13781</c:v>
                </c:pt>
                <c:pt idx="1">
                  <c:v>32000</c:v>
                </c:pt>
                <c:pt idx="2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5-422C-95AD-CC5A0B446B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3105200"/>
        <c:axId val="2113108112"/>
      </c:barChart>
      <c:catAx>
        <c:axId val="21131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08112"/>
        <c:crosses val="autoZero"/>
        <c:auto val="1"/>
        <c:lblAlgn val="ctr"/>
        <c:lblOffset val="100"/>
        <c:noMultiLvlLbl val="0"/>
      </c:catAx>
      <c:valAx>
        <c:axId val="21131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u="sng" baseline="0"/>
              <a:t>IGF2BP2</a:t>
            </a:r>
          </a:p>
        </c:rich>
      </c:tx>
      <c:layout>
        <c:manualLayout>
          <c:xMode val="edge"/>
          <c:yMode val="edge"/>
          <c:x val="0.46434921277600788"/>
          <c:y val="2.150537634408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IGF2BP2!$C$11</c:f>
              <c:strCache>
                <c:ptCount val="1"/>
                <c:pt idx="0">
                  <c:v>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IGF2BP2!$B$12:$B$14</c:f>
              <c:strCache>
                <c:ptCount val="3"/>
                <c:pt idx="0">
                  <c:v>Finnish, Swedish, Polish and American</c:v>
                </c:pt>
                <c:pt idx="1">
                  <c:v>European</c:v>
                </c:pt>
                <c:pt idx="2">
                  <c:v>Indian</c:v>
                </c:pt>
              </c:strCache>
            </c:strRef>
          </c:cat>
          <c:val>
            <c:numRef>
              <c:f>IGF2BP2!$C$12:$C$14</c:f>
              <c:numCache>
                <c:formatCode>General</c:formatCode>
                <c:ptCount val="3"/>
                <c:pt idx="0">
                  <c:v>13781</c:v>
                </c:pt>
                <c:pt idx="1">
                  <c:v>32000</c:v>
                </c:pt>
                <c:pt idx="2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A-4E1D-BE4B-39D8CC3D2A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1421216"/>
        <c:axId val="2111422464"/>
      </c:barChart>
      <c:catAx>
        <c:axId val="211142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2464"/>
        <c:crosses val="autoZero"/>
        <c:auto val="1"/>
        <c:lblAlgn val="ctr"/>
        <c:lblOffset val="100"/>
        <c:noMultiLvlLbl val="0"/>
      </c:catAx>
      <c:valAx>
        <c:axId val="21114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u="sng" baseline="0"/>
              <a:t>CDKAL1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CDKAL1!$C$15</c:f>
              <c:strCache>
                <c:ptCount val="1"/>
                <c:pt idx="0">
                  <c:v>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CDKAL1!$B$16:$B$19</c:f>
              <c:strCache>
                <c:ptCount val="4"/>
                <c:pt idx="0">
                  <c:v>Finnish, Swedish, Polish and American</c:v>
                </c:pt>
                <c:pt idx="1">
                  <c:v>European</c:v>
                </c:pt>
                <c:pt idx="2">
                  <c:v>Han Chinese</c:v>
                </c:pt>
                <c:pt idx="3">
                  <c:v>Indian</c:v>
                </c:pt>
              </c:strCache>
            </c:strRef>
          </c:cat>
          <c:val>
            <c:numRef>
              <c:f>CDKAL1!$C$16:$C$19</c:f>
              <c:numCache>
                <c:formatCode>General</c:formatCode>
                <c:ptCount val="4"/>
                <c:pt idx="0">
                  <c:v>13781</c:v>
                </c:pt>
                <c:pt idx="1">
                  <c:v>32000</c:v>
                </c:pt>
                <c:pt idx="2">
                  <c:v>2968</c:v>
                </c:pt>
                <c:pt idx="3">
                  <c:v>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F-4588-97D1-5C964F30D5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0185632"/>
        <c:axId val="2110186048"/>
      </c:barChart>
      <c:catAx>
        <c:axId val="211018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86048"/>
        <c:crosses val="autoZero"/>
        <c:auto val="1"/>
        <c:lblAlgn val="ctr"/>
        <c:lblOffset val="100"/>
        <c:noMultiLvlLbl val="0"/>
      </c:catAx>
      <c:valAx>
        <c:axId val="21101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 baseline="0"/>
              <a:t>Number of articles for each 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'Number of articles'!$E$5</c:f>
              <c:strCache>
                <c:ptCount val="1"/>
                <c:pt idx="0">
                  <c:v>Number of Articles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D3-4E80-83A7-8F41AC0183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D3-4E80-83A7-8F41AC0183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D3-4E80-83A7-8F41AC0183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D3-4E80-83A7-8F41AC0183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D3-4E80-83A7-8F41AC0183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D3-4E80-83A7-8F41AC0183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D3-4E80-83A7-8F41AC0183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D3-4E80-83A7-8F41AC0183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ED3-4E80-83A7-8F41AC0183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D3-4E80-83A7-8F41AC0183B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D3-4E80-83A7-8F41AC0183B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D3-4E80-83A7-8F41AC0183B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D3-4E80-83A7-8F41AC0183B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D3-4E80-83A7-8F41AC0183B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'Number of articles'!$D$6:$D$19</c:f>
              <c:strCache>
                <c:ptCount val="14"/>
                <c:pt idx="0">
                  <c:v>TCF7L2</c:v>
                </c:pt>
                <c:pt idx="1">
                  <c:v>PPARG</c:v>
                </c:pt>
                <c:pt idx="2">
                  <c:v>KCNJ11</c:v>
                </c:pt>
                <c:pt idx="3">
                  <c:v>SLC30A8</c:v>
                </c:pt>
                <c:pt idx="4">
                  <c:v>HHEX</c:v>
                </c:pt>
                <c:pt idx="5">
                  <c:v>CDNK2B</c:v>
                </c:pt>
                <c:pt idx="6">
                  <c:v>IGF2BP2</c:v>
                </c:pt>
                <c:pt idx="7">
                  <c:v>CDKAL1</c:v>
                </c:pt>
                <c:pt idx="8">
                  <c:v>JAZF1</c:v>
                </c:pt>
                <c:pt idx="9">
                  <c:v>CDC123/CAMKID</c:v>
                </c:pt>
                <c:pt idx="10">
                  <c:v>TSPAN8/LGR5</c:v>
                </c:pt>
                <c:pt idx="11">
                  <c:v>THADA</c:v>
                </c:pt>
                <c:pt idx="12">
                  <c:v>ADAMTS9</c:v>
                </c:pt>
                <c:pt idx="13">
                  <c:v>NOTCH2</c:v>
                </c:pt>
              </c:strCache>
            </c:strRef>
          </c:cat>
          <c:val>
            <c:numRef>
              <c:f>'Number of articles'!$E$6:$E$19</c:f>
              <c:numCache>
                <c:formatCode>General</c:formatCode>
                <c:ptCount val="14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3-4910-A5D5-CCCB4A18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B0BE621-2FCC-4A0D-9694-F3F4AD11FFB4}" type="doc">
      <dgm:prSet loTypeId="urn:microsoft.com/office/officeart/2005/8/layout/venn1" loCatId="relationship" qsTypeId="urn:microsoft.com/office/officeart/2005/8/quickstyle/simple1" qsCatId="simple" csTypeId="urn:microsoft.com/office/officeart/2005/8/colors/accent1_2" csCatId="accent1" phldr="1"/>
      <dgm:spPr/>
    </dgm:pt>
    <dgm:pt modelId="{CCE57A25-8B92-4E5B-936A-B75D7129DCBA}">
      <dgm:prSet phldrT="[Text]" custT="1"/>
      <dgm:spPr>
        <a:ln>
          <a:noFill/>
        </a:ln>
      </dgm:spPr>
      <dgm:t>
        <a:bodyPr/>
        <a:lstStyle/>
        <a:p>
          <a:endParaRPr lang="en-IN" sz="2000">
            <a:latin typeface="Arial Black" panose="020B0A04020102020204" pitchFamily="34" charset="0"/>
          </a:endParaRPr>
        </a:p>
      </dgm:t>
    </dgm:pt>
    <dgm:pt modelId="{A96E5EA5-16B4-4099-B096-361E66906113}" type="parTrans" cxnId="{390302F3-1F27-4346-BCA7-C5341027D0D8}">
      <dgm:prSet/>
      <dgm:spPr/>
      <dgm:t>
        <a:bodyPr/>
        <a:lstStyle/>
        <a:p>
          <a:endParaRPr lang="en-IN"/>
        </a:p>
      </dgm:t>
    </dgm:pt>
    <dgm:pt modelId="{55E41CFA-C6A6-48D9-9118-10A5D9A0C9EA}" type="sibTrans" cxnId="{390302F3-1F27-4346-BCA7-C5341027D0D8}">
      <dgm:prSet/>
      <dgm:spPr/>
      <dgm:t>
        <a:bodyPr/>
        <a:lstStyle/>
        <a:p>
          <a:endParaRPr lang="en-IN"/>
        </a:p>
      </dgm:t>
    </dgm:pt>
    <dgm:pt modelId="{42B1A34D-0D3C-49BE-82B2-8754D3EA6980}">
      <dgm:prSet phldrT="[Text]"/>
      <dgm:spPr>
        <a:ln>
          <a:noFill/>
        </a:ln>
      </dgm:spPr>
      <dgm:t>
        <a:bodyPr/>
        <a:lstStyle/>
        <a:p>
          <a:r>
            <a:rPr lang="en-IN"/>
            <a:t> </a:t>
          </a:r>
        </a:p>
      </dgm:t>
    </dgm:pt>
    <dgm:pt modelId="{0D157D17-926C-4F3C-8842-C07799B16576}" type="sibTrans" cxnId="{0F2C97CE-18D5-45F7-BDC5-866EE14D303F}">
      <dgm:prSet/>
      <dgm:spPr/>
      <dgm:t>
        <a:bodyPr/>
        <a:lstStyle/>
        <a:p>
          <a:endParaRPr lang="en-IN"/>
        </a:p>
      </dgm:t>
    </dgm:pt>
    <dgm:pt modelId="{79DBF4A8-520D-42DF-863E-F2E2090A01BD}" type="parTrans" cxnId="{0F2C97CE-18D5-45F7-BDC5-866EE14D303F}">
      <dgm:prSet/>
      <dgm:spPr/>
      <dgm:t>
        <a:bodyPr/>
        <a:lstStyle/>
        <a:p>
          <a:endParaRPr lang="en-IN"/>
        </a:p>
      </dgm:t>
    </dgm:pt>
    <dgm:pt modelId="{79155195-FE02-4DD1-93B9-1BD7C6E27994}">
      <dgm:prSet phldrT="[Text]" custT="1"/>
      <dgm:spPr>
        <a:ln>
          <a:noFill/>
        </a:ln>
      </dgm:spPr>
      <dgm:t>
        <a:bodyPr/>
        <a:lstStyle/>
        <a:p>
          <a:r>
            <a:rPr lang="en-IN" sz="2000" b="1">
              <a:latin typeface="Arial Black" panose="020B0A04020102020204" pitchFamily="34" charset="0"/>
            </a:rPr>
            <a:t> </a:t>
          </a:r>
          <a:endParaRPr lang="en-IN" sz="1600">
            <a:latin typeface="+mn-lt"/>
          </a:endParaRPr>
        </a:p>
      </dgm:t>
    </dgm:pt>
    <dgm:pt modelId="{C0AB58D3-350E-467F-9D1C-3FA662F2CFD5}" type="sibTrans" cxnId="{36E129A1-EA05-4D7A-96D6-6AD8107EF9F4}">
      <dgm:prSet/>
      <dgm:spPr/>
      <dgm:t>
        <a:bodyPr/>
        <a:lstStyle/>
        <a:p>
          <a:endParaRPr lang="en-IN"/>
        </a:p>
      </dgm:t>
    </dgm:pt>
    <dgm:pt modelId="{90F349CF-DA79-471F-8B89-202D5719CB92}" type="parTrans" cxnId="{36E129A1-EA05-4D7A-96D6-6AD8107EF9F4}">
      <dgm:prSet/>
      <dgm:spPr/>
      <dgm:t>
        <a:bodyPr/>
        <a:lstStyle/>
        <a:p>
          <a:endParaRPr lang="en-IN"/>
        </a:p>
      </dgm:t>
    </dgm:pt>
    <dgm:pt modelId="{39D5B9AA-024F-4B84-A0A0-2407E36B4301}">
      <dgm:prSet phldrT="[Text]"/>
      <dgm:spPr>
        <a:ln>
          <a:noFill/>
        </a:ln>
      </dgm:spPr>
      <dgm:t>
        <a:bodyPr/>
        <a:lstStyle/>
        <a:p>
          <a:r>
            <a:rPr lang="en-IN"/>
            <a:t> </a:t>
          </a:r>
        </a:p>
      </dgm:t>
    </dgm:pt>
    <dgm:pt modelId="{5E62D7EF-4D4D-4721-8FBD-226DB2A77473}" type="parTrans" cxnId="{6B192674-15E8-45C3-8163-A2648D4EC926}">
      <dgm:prSet/>
      <dgm:spPr/>
      <dgm:t>
        <a:bodyPr/>
        <a:lstStyle/>
        <a:p>
          <a:endParaRPr lang="en-IN"/>
        </a:p>
      </dgm:t>
    </dgm:pt>
    <dgm:pt modelId="{062D12F8-C5C7-415A-A00E-671D95C68C87}" type="sibTrans" cxnId="{6B192674-15E8-45C3-8163-A2648D4EC926}">
      <dgm:prSet/>
      <dgm:spPr/>
      <dgm:t>
        <a:bodyPr/>
        <a:lstStyle/>
        <a:p>
          <a:endParaRPr lang="en-IN"/>
        </a:p>
      </dgm:t>
    </dgm:pt>
    <dgm:pt modelId="{41634C3E-FAA0-4075-8D1D-B35A4136EDAB}" type="pres">
      <dgm:prSet presAssocID="{1B0BE621-2FCC-4A0D-9694-F3F4AD11FFB4}" presName="compositeShape" presStyleCnt="0">
        <dgm:presLayoutVars>
          <dgm:chMax val="7"/>
          <dgm:dir/>
          <dgm:resizeHandles val="exact"/>
        </dgm:presLayoutVars>
      </dgm:prSet>
      <dgm:spPr/>
    </dgm:pt>
    <dgm:pt modelId="{FB5406B0-0006-4301-AE3B-43BF02F9AAB6}" type="pres">
      <dgm:prSet presAssocID="{79155195-FE02-4DD1-93B9-1BD7C6E27994}" presName="circ1" presStyleLbl="vennNode1" presStyleIdx="0" presStyleCnt="4" custScaleX="131202" custScaleY="131304" custLinFactNeighborX="-3259" custLinFactNeighborY="1274"/>
      <dgm:spPr/>
    </dgm:pt>
    <dgm:pt modelId="{CCA35485-372C-4F44-872F-3BF81F436487}" type="pres">
      <dgm:prSet presAssocID="{79155195-FE02-4DD1-93B9-1BD7C6E27994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7B6FD9A3-7DB0-4851-B7EB-911C767DA49E}" type="pres">
      <dgm:prSet presAssocID="{CCE57A25-8B92-4E5B-936A-B75D7129DCBA}" presName="circ2" presStyleLbl="vennNode1" presStyleIdx="1" presStyleCnt="4" custScaleX="109293" custScaleY="108329" custLinFactNeighborX="-321" custLinFactNeighborY="-8047"/>
      <dgm:spPr/>
    </dgm:pt>
    <dgm:pt modelId="{16A98CDC-9A7B-4895-957E-76F61013C495}" type="pres">
      <dgm:prSet presAssocID="{CCE57A25-8B92-4E5B-936A-B75D7129DCBA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55E7DF1B-B088-4777-9632-5C7BB2519426}" type="pres">
      <dgm:prSet presAssocID="{42B1A34D-0D3C-49BE-82B2-8754D3EA6980}" presName="circ3" presStyleLbl="vennNode1" presStyleIdx="2" presStyleCnt="4" custScaleX="113805" custScaleY="109377" custLinFactNeighborX="1000" custLinFactNeighborY="5293"/>
      <dgm:spPr/>
    </dgm:pt>
    <dgm:pt modelId="{76AC2129-A0BE-43E2-B66C-1D1F9B56BE80}" type="pres">
      <dgm:prSet presAssocID="{42B1A34D-0D3C-49BE-82B2-8754D3EA6980}" presName="circ3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F6B2703A-D3C4-4F3B-9788-7F9E178EE646}" type="pres">
      <dgm:prSet presAssocID="{39D5B9AA-024F-4B84-A0A0-2407E36B4301}" presName="circ4" presStyleLbl="vennNode1" presStyleIdx="3" presStyleCnt="4" custScaleX="113394" custScaleY="109377" custLinFactNeighborX="641" custLinFactNeighborY="-8468"/>
      <dgm:spPr/>
    </dgm:pt>
    <dgm:pt modelId="{CD838B3C-B378-420E-976D-DF8579391F39}" type="pres">
      <dgm:prSet presAssocID="{39D5B9AA-024F-4B84-A0A0-2407E36B4301}" presName="circ4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59A99D29-D47D-4D00-B2B8-5178AA2E2237}" type="presOf" srcId="{42B1A34D-0D3C-49BE-82B2-8754D3EA6980}" destId="{55E7DF1B-B088-4777-9632-5C7BB2519426}" srcOrd="0" destOrd="0" presId="urn:microsoft.com/office/officeart/2005/8/layout/venn1"/>
    <dgm:cxn modelId="{2EC59F33-E1D0-4103-91C1-C468BECAEDFD}" type="presOf" srcId="{39D5B9AA-024F-4B84-A0A0-2407E36B4301}" destId="{CD838B3C-B378-420E-976D-DF8579391F39}" srcOrd="1" destOrd="0" presId="urn:microsoft.com/office/officeart/2005/8/layout/venn1"/>
    <dgm:cxn modelId="{586F5039-9A99-4081-B647-57C194DA7335}" type="presOf" srcId="{CCE57A25-8B92-4E5B-936A-B75D7129DCBA}" destId="{16A98CDC-9A7B-4895-957E-76F61013C495}" srcOrd="1" destOrd="0" presId="urn:microsoft.com/office/officeart/2005/8/layout/venn1"/>
    <dgm:cxn modelId="{4C5A3F53-51A5-444E-92B0-C63C814D6BEA}" type="presOf" srcId="{CCE57A25-8B92-4E5B-936A-B75D7129DCBA}" destId="{7B6FD9A3-7DB0-4851-B7EB-911C767DA49E}" srcOrd="0" destOrd="0" presId="urn:microsoft.com/office/officeart/2005/8/layout/venn1"/>
    <dgm:cxn modelId="{6B192674-15E8-45C3-8163-A2648D4EC926}" srcId="{1B0BE621-2FCC-4A0D-9694-F3F4AD11FFB4}" destId="{39D5B9AA-024F-4B84-A0A0-2407E36B4301}" srcOrd="3" destOrd="0" parTransId="{5E62D7EF-4D4D-4721-8FBD-226DB2A77473}" sibTransId="{062D12F8-C5C7-415A-A00E-671D95C68C87}"/>
    <dgm:cxn modelId="{A8E31F57-6246-4019-B3EE-491239FB99EC}" type="presOf" srcId="{42B1A34D-0D3C-49BE-82B2-8754D3EA6980}" destId="{76AC2129-A0BE-43E2-B66C-1D1F9B56BE80}" srcOrd="1" destOrd="0" presId="urn:microsoft.com/office/officeart/2005/8/layout/venn1"/>
    <dgm:cxn modelId="{E3CECD8B-B4C1-4532-941A-4066D2668038}" type="presOf" srcId="{39D5B9AA-024F-4B84-A0A0-2407E36B4301}" destId="{F6B2703A-D3C4-4F3B-9788-7F9E178EE646}" srcOrd="0" destOrd="0" presId="urn:microsoft.com/office/officeart/2005/8/layout/venn1"/>
    <dgm:cxn modelId="{36E129A1-EA05-4D7A-96D6-6AD8107EF9F4}" srcId="{1B0BE621-2FCC-4A0D-9694-F3F4AD11FFB4}" destId="{79155195-FE02-4DD1-93B9-1BD7C6E27994}" srcOrd="0" destOrd="0" parTransId="{90F349CF-DA79-471F-8B89-202D5719CB92}" sibTransId="{C0AB58D3-350E-467F-9D1C-3FA662F2CFD5}"/>
    <dgm:cxn modelId="{8A9768AC-BEFC-4914-9E81-D8DC5CD147E5}" type="presOf" srcId="{1B0BE621-2FCC-4A0D-9694-F3F4AD11FFB4}" destId="{41634C3E-FAA0-4075-8D1D-B35A4136EDAB}" srcOrd="0" destOrd="0" presId="urn:microsoft.com/office/officeart/2005/8/layout/venn1"/>
    <dgm:cxn modelId="{A92329C9-6781-4B0A-8E72-CA3312548873}" type="presOf" srcId="{79155195-FE02-4DD1-93B9-1BD7C6E27994}" destId="{CCA35485-372C-4F44-872F-3BF81F436487}" srcOrd="1" destOrd="0" presId="urn:microsoft.com/office/officeart/2005/8/layout/venn1"/>
    <dgm:cxn modelId="{0F2C97CE-18D5-45F7-BDC5-866EE14D303F}" srcId="{1B0BE621-2FCC-4A0D-9694-F3F4AD11FFB4}" destId="{42B1A34D-0D3C-49BE-82B2-8754D3EA6980}" srcOrd="2" destOrd="0" parTransId="{79DBF4A8-520D-42DF-863E-F2E2090A01BD}" sibTransId="{0D157D17-926C-4F3C-8842-C07799B16576}"/>
    <dgm:cxn modelId="{436C26E0-F5C9-4D36-8FD7-42235ED898A6}" type="presOf" srcId="{79155195-FE02-4DD1-93B9-1BD7C6E27994}" destId="{FB5406B0-0006-4301-AE3B-43BF02F9AAB6}" srcOrd="0" destOrd="0" presId="urn:microsoft.com/office/officeart/2005/8/layout/venn1"/>
    <dgm:cxn modelId="{390302F3-1F27-4346-BCA7-C5341027D0D8}" srcId="{1B0BE621-2FCC-4A0D-9694-F3F4AD11FFB4}" destId="{CCE57A25-8B92-4E5B-936A-B75D7129DCBA}" srcOrd="1" destOrd="0" parTransId="{A96E5EA5-16B4-4099-B096-361E66906113}" sibTransId="{55E41CFA-C6A6-48D9-9118-10A5D9A0C9EA}"/>
    <dgm:cxn modelId="{C4E54818-E835-4CFE-8531-92770D197F8B}" type="presParOf" srcId="{41634C3E-FAA0-4075-8D1D-B35A4136EDAB}" destId="{FB5406B0-0006-4301-AE3B-43BF02F9AAB6}" srcOrd="0" destOrd="0" presId="urn:microsoft.com/office/officeart/2005/8/layout/venn1"/>
    <dgm:cxn modelId="{4048E717-E63D-4E98-9DBB-63DF590FEDBB}" type="presParOf" srcId="{41634C3E-FAA0-4075-8D1D-B35A4136EDAB}" destId="{CCA35485-372C-4F44-872F-3BF81F436487}" srcOrd="1" destOrd="0" presId="urn:microsoft.com/office/officeart/2005/8/layout/venn1"/>
    <dgm:cxn modelId="{D504F4F1-0C88-4E29-9E06-552561470B91}" type="presParOf" srcId="{41634C3E-FAA0-4075-8D1D-B35A4136EDAB}" destId="{7B6FD9A3-7DB0-4851-B7EB-911C767DA49E}" srcOrd="2" destOrd="0" presId="urn:microsoft.com/office/officeart/2005/8/layout/venn1"/>
    <dgm:cxn modelId="{0A2F1941-0AD9-4C8A-9DD1-8602D7A612F5}" type="presParOf" srcId="{41634C3E-FAA0-4075-8D1D-B35A4136EDAB}" destId="{16A98CDC-9A7B-4895-957E-76F61013C495}" srcOrd="3" destOrd="0" presId="urn:microsoft.com/office/officeart/2005/8/layout/venn1"/>
    <dgm:cxn modelId="{AA12CAEF-91FF-4342-B7FE-B305EF5BF210}" type="presParOf" srcId="{41634C3E-FAA0-4075-8D1D-B35A4136EDAB}" destId="{55E7DF1B-B088-4777-9632-5C7BB2519426}" srcOrd="4" destOrd="0" presId="urn:microsoft.com/office/officeart/2005/8/layout/venn1"/>
    <dgm:cxn modelId="{3DDAFC75-2941-47BE-B969-3672F1C69A4A}" type="presParOf" srcId="{41634C3E-FAA0-4075-8D1D-B35A4136EDAB}" destId="{76AC2129-A0BE-43E2-B66C-1D1F9B56BE80}" srcOrd="5" destOrd="0" presId="urn:microsoft.com/office/officeart/2005/8/layout/venn1"/>
    <dgm:cxn modelId="{0A98790C-1585-4D9B-A942-C17384E80870}" type="presParOf" srcId="{41634C3E-FAA0-4075-8D1D-B35A4136EDAB}" destId="{F6B2703A-D3C4-4F3B-9788-7F9E178EE646}" srcOrd="6" destOrd="0" presId="urn:microsoft.com/office/officeart/2005/8/layout/venn1"/>
    <dgm:cxn modelId="{7C843ECA-7A83-485D-9902-AA4B3D077982}" type="presParOf" srcId="{41634C3E-FAA0-4075-8D1D-B35A4136EDAB}" destId="{CD838B3C-B378-420E-976D-DF8579391F39}" srcOrd="7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B5406B0-0006-4301-AE3B-43BF02F9AAB6}">
      <dsp:nvSpPr>
        <dsp:cNvPr id="0" name=""/>
        <dsp:cNvSpPr/>
      </dsp:nvSpPr>
      <dsp:spPr>
        <a:xfrm>
          <a:off x="1345438" y="54206"/>
          <a:ext cx="6233399" cy="6238245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000" b="1" kern="1200">
              <a:latin typeface="Arial Black" panose="020B0A04020102020204" pitchFamily="34" charset="0"/>
            </a:rPr>
            <a:t> </a:t>
          </a:r>
          <a:endParaRPr lang="en-IN" sz="1600" kern="1200">
            <a:latin typeface="+mn-lt"/>
          </a:endParaRPr>
        </a:p>
      </dsp:txBody>
      <dsp:txXfrm>
        <a:off x="2064677" y="893970"/>
        <a:ext cx="4794922" cy="1979443"/>
      </dsp:txXfrm>
    </dsp:sp>
    <dsp:sp modelId="{7B6FD9A3-7DB0-4851-B7EB-911C767DA49E}">
      <dsp:nvSpPr>
        <dsp:cNvPr id="0" name=""/>
        <dsp:cNvSpPr/>
      </dsp:nvSpPr>
      <dsp:spPr>
        <a:xfrm>
          <a:off x="4106872" y="2258538"/>
          <a:ext cx="5192504" cy="5146704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2000" kern="1200">
            <a:latin typeface="Arial Black" panose="020B0A04020102020204" pitchFamily="34" charset="0"/>
          </a:endParaRPr>
        </a:p>
      </dsp:txBody>
      <dsp:txXfrm>
        <a:off x="6902836" y="2852388"/>
        <a:ext cx="1997117" cy="3959003"/>
      </dsp:txXfrm>
    </dsp:sp>
    <dsp:sp modelId="{55E7DF1B-B088-4777-9632-5C7BB2519426}">
      <dsp:nvSpPr>
        <dsp:cNvPr id="0" name=""/>
        <dsp:cNvSpPr/>
      </dsp:nvSpPr>
      <dsp:spPr>
        <a:xfrm>
          <a:off x="1961048" y="4717356"/>
          <a:ext cx="5406869" cy="5196495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2889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6500" kern="1200"/>
            <a:t> </a:t>
          </a:r>
        </a:p>
      </dsp:txBody>
      <dsp:txXfrm>
        <a:off x="2584918" y="7565436"/>
        <a:ext cx="4159130" cy="1648887"/>
      </dsp:txXfrm>
    </dsp:sp>
    <dsp:sp modelId="{F6B2703A-D3C4-4F3B-9788-7F9E178EE646}">
      <dsp:nvSpPr>
        <dsp:cNvPr id="0" name=""/>
        <dsp:cNvSpPr/>
      </dsp:nvSpPr>
      <dsp:spPr>
        <a:xfrm>
          <a:off x="-147645" y="2213641"/>
          <a:ext cx="5387342" cy="5196495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2889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6500" kern="1200"/>
            <a:t> </a:t>
          </a:r>
        </a:p>
      </dsp:txBody>
      <dsp:txXfrm>
        <a:off x="266765" y="2813236"/>
        <a:ext cx="2072054" cy="399730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chart" Target="../charts/chart1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215348</xdr:colOff>
      <xdr:row>49</xdr:row>
      <xdr:rowOff>74543</xdr:rowOff>
    </xdr:from>
    <xdr:to>
      <xdr:col>13</xdr:col>
      <xdr:colOff>72224</xdr:colOff>
      <xdr:row>74</xdr:row>
      <xdr:rowOff>83489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790E2-8842-463C-991E-A9BFD33CA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90035</xdr:colOff>
      <xdr:row>1</xdr:row>
      <xdr:rowOff>72661</xdr:rowOff>
    </xdr:from>
    <xdr:to>
      <xdr:col>21</xdr:col>
      <xdr:colOff>82563</xdr:colOff>
      <xdr:row>55</xdr:row>
      <xdr:rowOff>167977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7C63125-93F5-4D27-FD0C-523A908F62FD}"/>
            </a:ext>
          </a:extLst>
        </xdr:cNvPr>
        <xdr:cNvGrpSpPr/>
      </xdr:nvGrpSpPr>
      <xdr:grpSpPr>
        <a:xfrm>
          <a:off x="3747635" y="254369"/>
          <a:ext cx="9136528" cy="9907531"/>
          <a:chOff x="3361191" y="4912197"/>
          <a:chExt cx="9224451" cy="9591008"/>
        </a:xfrm>
      </xdr:grpSpPr>
      <xdr:graphicFrame macro="">
        <xdr:nvGraphicFramePr>
          <xdr:cNvPr id="2" name="Diagram 1">
            <a:extLst>
              <a:ext uri="{FF2B5EF4-FFF2-40B4-BE49-F238E27FC236}">
                <a16:creationId xmlns:a16="http://schemas.microsoft.com/office/drawing/2014/main" id="{0F26B3E4-09A4-02F6-8691-FF84C6336645}"/>
              </a:ext>
            </a:extLst>
          </xdr:cNvPr>
          <xdr:cNvGraphicFramePr/>
        </xdr:nvGraphicFramePr>
        <xdr:xfrm>
          <a:off x="3361191" y="4912197"/>
          <a:ext cx="9224451" cy="9591008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39E58BAE-9F6A-1402-23DC-2E632ADC0713}"/>
              </a:ext>
            </a:extLst>
          </xdr:cNvPr>
          <xdr:cNvSpPr txBox="1"/>
        </xdr:nvSpPr>
        <xdr:spPr>
          <a:xfrm>
            <a:off x="7437192" y="5628144"/>
            <a:ext cx="1298158" cy="387338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>
                <a:latin typeface="Arial Black" panose="020B0A04020102020204" pitchFamily="34" charset="0"/>
              </a:rPr>
              <a:t>EUROPE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A898671-2076-4016-B46A-758F9F4AFF60}"/>
              </a:ext>
            </a:extLst>
          </xdr:cNvPr>
          <xdr:cNvSpPr txBox="1"/>
        </xdr:nvSpPr>
        <xdr:spPr>
          <a:xfrm>
            <a:off x="11132738" y="9830129"/>
            <a:ext cx="1083119" cy="372363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>
                <a:latin typeface="Arial Black" panose="020B0A04020102020204" pitchFamily="34" charset="0"/>
              </a:rPr>
              <a:t>INDIA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E4DE34D-1EC4-4144-BB69-FDA1401BE1B1}"/>
              </a:ext>
            </a:extLst>
          </xdr:cNvPr>
          <xdr:cNvSpPr txBox="1"/>
        </xdr:nvSpPr>
        <xdr:spPr>
          <a:xfrm>
            <a:off x="3636323" y="9840159"/>
            <a:ext cx="1407112" cy="365139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>
                <a:latin typeface="Arial Black" panose="020B0A04020102020204" pitchFamily="34" charset="0"/>
              </a:rPr>
              <a:t>AMERICA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21447A9-F2C5-483D-A63E-9BC24C8F917F}"/>
              </a:ext>
            </a:extLst>
          </xdr:cNvPr>
          <xdr:cNvSpPr txBox="1"/>
        </xdr:nvSpPr>
        <xdr:spPr>
          <a:xfrm>
            <a:off x="7666478" y="9712110"/>
            <a:ext cx="889484" cy="1392160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solidFill>
                  <a:srgbClr val="ADF9B8"/>
                </a:solidFill>
                <a:latin typeface="+mn-lt"/>
              </a:rPr>
              <a:t>TCF7L2, SLC30A8, HHEX, CDKAL1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90E63C30-37D5-9AE1-C39C-93EF57B6F0D3}"/>
              </a:ext>
            </a:extLst>
          </xdr:cNvPr>
          <xdr:cNvSpPr txBox="1"/>
        </xdr:nvSpPr>
        <xdr:spPr>
          <a:xfrm>
            <a:off x="7176086" y="6476871"/>
            <a:ext cx="2253352" cy="8189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 b="1">
                <a:solidFill>
                  <a:schemeClr val="tx1"/>
                </a:solidFill>
              </a:rPr>
              <a:t>JAZF1, TSPAN8/LGR5, THADA, ADAMTS9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A1D270DA-6AA4-7E6F-77F0-DFADD8E25467}"/>
              </a:ext>
            </a:extLst>
          </xdr:cNvPr>
          <xdr:cNvSpPr txBox="1"/>
        </xdr:nvSpPr>
        <xdr:spPr>
          <a:xfrm>
            <a:off x="7713657" y="8526020"/>
            <a:ext cx="941364" cy="924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PPARG, KCNJ11,</a:t>
            </a:r>
            <a:endParaRPr lang="en-IN" sz="1400">
              <a:solidFill>
                <a:schemeClr val="bg1"/>
              </a:solidFill>
              <a:effectLst/>
            </a:endParaRPr>
          </a:p>
          <a:p>
            <a:r>
              <a:rPr lang="en-IN" sz="14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CDNK2B, IGF2BPP2 </a:t>
            </a:r>
            <a:endParaRPr lang="en-IN" sz="1400">
              <a:solidFill>
                <a:schemeClr val="bg1"/>
              </a:solidFill>
              <a:effectLst/>
            </a:endParaRPr>
          </a:p>
          <a:p>
            <a:endParaRPr lang="en-IN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24E5EE1-72E0-C2D6-35C3-994C251B1398}"/>
              </a:ext>
            </a:extLst>
          </xdr:cNvPr>
          <xdr:cNvSpPr txBox="1"/>
        </xdr:nvSpPr>
        <xdr:spPr>
          <a:xfrm>
            <a:off x="8799635" y="8785267"/>
            <a:ext cx="1735357" cy="3952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 b="1">
                <a:solidFill>
                  <a:srgbClr val="FFFF00"/>
                </a:solidFill>
              </a:rPr>
              <a:t>CDC123/CAMKID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FBCC8CA8-5020-4B0C-9351-F4DA65845E9C}"/>
              </a:ext>
            </a:extLst>
          </xdr:cNvPr>
          <xdr:cNvSpPr txBox="1"/>
        </xdr:nvSpPr>
        <xdr:spPr>
          <a:xfrm>
            <a:off x="7701225" y="13073234"/>
            <a:ext cx="1088982" cy="381574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>
                <a:latin typeface="Arial Black" panose="020B0A04020102020204" pitchFamily="34" charset="0"/>
              </a:rPr>
              <a:t>CHINA</a:t>
            </a:r>
          </a:p>
        </xdr:txBody>
      </xdr:sp>
    </xdr:grpSp>
    <xdr:clientData/>
  </xdr:twoCellAnchor>
  <xdr:twoCellAnchor>
    <xdr:from>
      <xdr:col>9</xdr:col>
      <xdr:colOff>152400</xdr:colOff>
      <xdr:row>23</xdr:row>
      <xdr:rowOff>108857</xdr:rowOff>
    </xdr:from>
    <xdr:to>
      <xdr:col>12</xdr:col>
      <xdr:colOff>348343</xdr:colOff>
      <xdr:row>26</xdr:row>
      <xdr:rowOff>174170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80DE54C-EAD1-B92C-CB14-B313DDD9961A}"/>
            </a:ext>
          </a:extLst>
        </xdr:cNvPr>
        <xdr:cNvSpPr txBox="1"/>
      </xdr:nvSpPr>
      <xdr:spPr>
        <a:xfrm>
          <a:off x="5638800" y="4365171"/>
          <a:ext cx="2024743" cy="620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rgbClr val="FFC000"/>
              </a:solidFill>
            </a:rPr>
            <a:t> </a:t>
          </a:r>
          <a:r>
            <a:rPr lang="en-IN" sz="1600" b="1">
              <a:solidFill>
                <a:srgbClr val="FFC000"/>
              </a:solidFill>
            </a:rPr>
            <a:t>PKN2, NOTCH2, IL13, XKR9, LOC105377369</a:t>
          </a:r>
        </a:p>
      </xdr:txBody>
    </xdr:sp>
    <xdr:clientData/>
  </xdr:twoCellAnchor>
  <xdr:twoCellAnchor>
    <xdr:from>
      <xdr:col>12</xdr:col>
      <xdr:colOff>150813</xdr:colOff>
      <xdr:row>67</xdr:row>
      <xdr:rowOff>174626</xdr:rowOff>
    </xdr:from>
    <xdr:to>
      <xdr:col>26</xdr:col>
      <xdr:colOff>190500</xdr:colOff>
      <xdr:row>93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CB2E1A-77D4-DD17-815F-D27D8A7EB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460130</xdr:colOff>
      <xdr:row>9</xdr:row>
      <xdr:rowOff>49822</xdr:rowOff>
    </xdr:from>
    <xdr:to>
      <xdr:col>33</xdr:col>
      <xdr:colOff>609599</xdr:colOff>
      <xdr:row>26</xdr:row>
      <xdr:rowOff>64476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6D480C6-F8E7-7769-7AAF-ECC4C0CF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10</xdr:row>
      <xdr:rowOff>91440</xdr:rowOff>
    </xdr:from>
    <xdr:to>
      <xdr:col>16</xdr:col>
      <xdr:colOff>396240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5871-764C-0F3B-2D88-E22C5E42F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10</xdr:row>
      <xdr:rowOff>91440</xdr:rowOff>
    </xdr:from>
    <xdr:to>
      <xdr:col>15</xdr:col>
      <xdr:colOff>289560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9C2FD-BB70-71BF-EEC0-05FE7895B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14</xdr:row>
      <xdr:rowOff>22860</xdr:rowOff>
    </xdr:from>
    <xdr:to>
      <xdr:col>14</xdr:col>
      <xdr:colOff>419100</xdr:colOff>
      <xdr:row>32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AACD3-5209-1F3A-9CC0-27ECFB77A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91440</xdr:rowOff>
    </xdr:from>
    <xdr:to>
      <xdr:col>16</xdr:col>
      <xdr:colOff>449580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78EA5-243D-73B9-3E71-8D6B8AEA0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10</xdr:row>
      <xdr:rowOff>68580</xdr:rowOff>
    </xdr:from>
    <xdr:to>
      <xdr:col>14</xdr:col>
      <xdr:colOff>518160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7C4EF-8664-A56F-FB55-365A43D58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10</xdr:row>
      <xdr:rowOff>91440</xdr:rowOff>
    </xdr:from>
    <xdr:to>
      <xdr:col>16</xdr:col>
      <xdr:colOff>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EC45-40E4-8B30-4FCC-0C4F5F8AB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10</xdr:row>
      <xdr:rowOff>91440</xdr:rowOff>
    </xdr:from>
    <xdr:to>
      <xdr:col>15</xdr:col>
      <xdr:colOff>518160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B7E0D-065B-AF19-0CB7-F5491070C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22</xdr:row>
      <xdr:rowOff>45720</xdr:rowOff>
    </xdr:from>
    <xdr:to>
      <xdr:col>21</xdr:col>
      <xdr:colOff>358140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6CEF3-AC19-127D-9FA3-1CD7DCEDA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144780</xdr:colOff>
      <xdr:row>22</xdr:row>
      <xdr:rowOff>144780</xdr:rowOff>
    </xdr:from>
    <xdr:to>
      <xdr:col>10</xdr:col>
      <xdr:colOff>175260</xdr:colOff>
      <xdr:row>43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051C0-030E-EE56-4904-DF4DEA87F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40B1-8B36-41D1-AFBD-4594E58293A6}">
  <dimension ref="A1:Z65"/>
  <sheetViews>
    <sheetView topLeftCell="B31" zoomScale="57" zoomScaleNormal="160" workbookViewId="0">
      <selection activeCell="G54" sqref="G54:H65"/>
    </sheetView>
  </sheetViews>
  <sheetFormatPr defaultRowHeight="14.4" x14ac:dyDescent="0.3"/>
  <cols>
    <col min="4" max="4" width="11.88671875" customWidth="1"/>
    <col min="9" max="9" width="25.6640625" customWidth="1"/>
    <col min="11" max="11" width="13.109375" customWidth="1"/>
    <col min="13" max="13" width="79" style="13" customWidth="1"/>
  </cols>
  <sheetData>
    <row r="1" spans="1:2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6" t="s">
        <v>10</v>
      </c>
      <c r="L1" s="1" t="s">
        <v>11</v>
      </c>
      <c r="M1" s="12" t="s">
        <v>12</v>
      </c>
      <c r="N1" s="16" t="s">
        <v>13</v>
      </c>
      <c r="O1" s="1" t="s">
        <v>14</v>
      </c>
      <c r="P1" s="16" t="s">
        <v>15</v>
      </c>
      <c r="Q1" s="1" t="s">
        <v>16</v>
      </c>
      <c r="R1" s="16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26</v>
      </c>
      <c r="B2" t="s">
        <v>31</v>
      </c>
      <c r="C2">
        <v>10</v>
      </c>
      <c r="D2" s="2">
        <v>113049143</v>
      </c>
      <c r="F2" t="s">
        <v>32</v>
      </c>
      <c r="G2" t="s">
        <v>29</v>
      </c>
      <c r="H2" t="s">
        <v>30</v>
      </c>
      <c r="I2">
        <v>16415884</v>
      </c>
      <c r="J2" t="s">
        <v>61</v>
      </c>
      <c r="K2" t="s">
        <v>51</v>
      </c>
      <c r="L2" t="s">
        <v>50</v>
      </c>
      <c r="M2" s="13" t="s">
        <v>67</v>
      </c>
      <c r="N2" t="s">
        <v>46</v>
      </c>
      <c r="O2">
        <v>1.45</v>
      </c>
      <c r="P2">
        <v>0.37156355643248301</v>
      </c>
      <c r="Q2" t="s">
        <v>29</v>
      </c>
      <c r="R2">
        <v>0.36299999999999999</v>
      </c>
    </row>
    <row r="3" spans="1:26" x14ac:dyDescent="0.3">
      <c r="A3" t="s">
        <v>26</v>
      </c>
      <c r="B3" t="s">
        <v>27</v>
      </c>
      <c r="C3">
        <v>10</v>
      </c>
      <c r="D3" s="2">
        <v>112998590</v>
      </c>
      <c r="F3" t="s">
        <v>28</v>
      </c>
      <c r="G3" t="s">
        <v>29</v>
      </c>
      <c r="H3" t="s">
        <v>30</v>
      </c>
      <c r="I3">
        <v>16415884</v>
      </c>
      <c r="J3" t="s">
        <v>61</v>
      </c>
      <c r="K3" t="s">
        <v>51</v>
      </c>
      <c r="L3" t="s">
        <v>50</v>
      </c>
      <c r="M3" s="13" t="s">
        <v>67</v>
      </c>
      <c r="N3" t="s">
        <v>47</v>
      </c>
      <c r="O3">
        <v>1.5</v>
      </c>
      <c r="P3">
        <v>0.405465108108164</v>
      </c>
      <c r="Q3" t="s">
        <v>29</v>
      </c>
      <c r="R3">
        <v>0.39</v>
      </c>
    </row>
    <row r="4" spans="1:26" x14ac:dyDescent="0.3">
      <c r="A4" t="s">
        <v>26</v>
      </c>
      <c r="B4" t="s">
        <v>38</v>
      </c>
      <c r="C4">
        <v>10</v>
      </c>
      <c r="D4" s="2">
        <v>112994329</v>
      </c>
      <c r="F4" t="s">
        <v>29</v>
      </c>
      <c r="G4" t="s">
        <v>28</v>
      </c>
      <c r="H4" t="s">
        <v>30</v>
      </c>
      <c r="I4">
        <v>16415884</v>
      </c>
      <c r="J4" t="s">
        <v>61</v>
      </c>
      <c r="K4" t="s">
        <v>51</v>
      </c>
      <c r="L4" t="s">
        <v>50</v>
      </c>
      <c r="M4" s="13" t="s">
        <v>67</v>
      </c>
      <c r="N4" t="s">
        <v>48</v>
      </c>
      <c r="O4">
        <v>1.49</v>
      </c>
      <c r="P4">
        <v>0.398776119957367</v>
      </c>
      <c r="Q4" t="s">
        <v>28</v>
      </c>
      <c r="R4">
        <v>0.33850000000000002</v>
      </c>
    </row>
    <row r="5" spans="1:26" x14ac:dyDescent="0.3">
      <c r="A5" t="s">
        <v>26</v>
      </c>
      <c r="B5" t="s">
        <v>43</v>
      </c>
      <c r="C5">
        <v>10</v>
      </c>
      <c r="D5" s="2">
        <v>113047288</v>
      </c>
      <c r="F5" t="s">
        <v>32</v>
      </c>
      <c r="G5" t="s">
        <v>32</v>
      </c>
      <c r="H5" t="s">
        <v>30</v>
      </c>
      <c r="I5">
        <v>16415884</v>
      </c>
      <c r="J5" t="s">
        <v>61</v>
      </c>
      <c r="K5" t="s">
        <v>51</v>
      </c>
      <c r="L5" t="s">
        <v>50</v>
      </c>
      <c r="M5" s="13" t="s">
        <v>67</v>
      </c>
      <c r="N5" t="s">
        <v>49</v>
      </c>
      <c r="O5">
        <v>1.29</v>
      </c>
      <c r="P5">
        <v>0.25464221837357998</v>
      </c>
      <c r="Q5" t="s">
        <v>28</v>
      </c>
      <c r="R5">
        <v>0.53</v>
      </c>
    </row>
    <row r="6" spans="1:26" x14ac:dyDescent="0.3">
      <c r="A6" t="s">
        <v>26</v>
      </c>
      <c r="B6" t="s">
        <v>44</v>
      </c>
      <c r="C6">
        <v>10</v>
      </c>
      <c r="D6" s="2">
        <v>113041766</v>
      </c>
      <c r="F6" t="s">
        <v>32</v>
      </c>
      <c r="G6" t="s">
        <v>32</v>
      </c>
      <c r="H6" t="s">
        <v>30</v>
      </c>
      <c r="I6">
        <v>16415884</v>
      </c>
      <c r="J6" t="s">
        <v>61</v>
      </c>
      <c r="K6" t="s">
        <v>51</v>
      </c>
      <c r="L6" t="s">
        <v>50</v>
      </c>
      <c r="M6" s="13" t="s">
        <v>67</v>
      </c>
      <c r="N6" t="s">
        <v>49</v>
      </c>
      <c r="O6">
        <v>1.3</v>
      </c>
      <c r="P6">
        <v>0.262364264467491</v>
      </c>
      <c r="Q6" t="s">
        <v>45</v>
      </c>
      <c r="R6">
        <v>0.52400000000000002</v>
      </c>
      <c r="V6">
        <f>LN(O2)</f>
        <v>0.37156355643248301</v>
      </c>
    </row>
    <row r="7" spans="1:26" x14ac:dyDescent="0.3">
      <c r="A7" t="s">
        <v>26</v>
      </c>
      <c r="B7" t="s">
        <v>31</v>
      </c>
      <c r="C7">
        <v>10</v>
      </c>
      <c r="D7" s="2">
        <v>113049143</v>
      </c>
      <c r="F7" t="s">
        <v>32</v>
      </c>
      <c r="G7" t="s">
        <v>29</v>
      </c>
      <c r="H7" t="s">
        <v>30</v>
      </c>
      <c r="I7">
        <v>16415884</v>
      </c>
      <c r="J7" t="s">
        <v>61</v>
      </c>
      <c r="K7" t="s">
        <v>52</v>
      </c>
      <c r="L7" t="s">
        <v>53</v>
      </c>
      <c r="M7" s="13" t="s">
        <v>67</v>
      </c>
      <c r="N7">
        <v>4.1000000000000003E-3</v>
      </c>
      <c r="O7">
        <v>1.41</v>
      </c>
      <c r="P7">
        <v>0.34358970439007602</v>
      </c>
      <c r="Q7" t="s">
        <v>29</v>
      </c>
      <c r="R7">
        <v>0.33300000000000002</v>
      </c>
    </row>
    <row r="8" spans="1:26" x14ac:dyDescent="0.3">
      <c r="A8" t="s">
        <v>26</v>
      </c>
      <c r="B8" t="s">
        <v>27</v>
      </c>
      <c r="C8">
        <v>10</v>
      </c>
      <c r="D8" s="2">
        <v>112998590</v>
      </c>
      <c r="F8" t="s">
        <v>28</v>
      </c>
      <c r="G8" t="s">
        <v>29</v>
      </c>
      <c r="H8" t="s">
        <v>30</v>
      </c>
      <c r="I8">
        <v>16415884</v>
      </c>
      <c r="J8" t="s">
        <v>61</v>
      </c>
      <c r="K8" t="s">
        <v>52</v>
      </c>
      <c r="L8" t="s">
        <v>53</v>
      </c>
      <c r="M8" s="13" t="s">
        <v>67</v>
      </c>
      <c r="N8">
        <v>1.8E-3</v>
      </c>
      <c r="O8">
        <v>1.46</v>
      </c>
      <c r="P8">
        <v>0.37843643572024499</v>
      </c>
      <c r="Q8" t="s">
        <v>29</v>
      </c>
      <c r="R8">
        <v>0.35499999999999998</v>
      </c>
    </row>
    <row r="9" spans="1:26" x14ac:dyDescent="0.3">
      <c r="A9" t="s">
        <v>26</v>
      </c>
      <c r="B9" t="s">
        <v>38</v>
      </c>
      <c r="C9">
        <v>10</v>
      </c>
      <c r="D9" s="2">
        <v>112994329</v>
      </c>
      <c r="F9" t="s">
        <v>29</v>
      </c>
      <c r="G9" t="s">
        <v>28</v>
      </c>
      <c r="H9" t="s">
        <v>30</v>
      </c>
      <c r="I9">
        <v>16415884</v>
      </c>
      <c r="J9" t="s">
        <v>61</v>
      </c>
      <c r="K9" t="s">
        <v>52</v>
      </c>
      <c r="L9" t="s">
        <v>53</v>
      </c>
      <c r="M9" s="13" t="s">
        <v>67</v>
      </c>
      <c r="N9">
        <v>7.1999999999999998E-3</v>
      </c>
      <c r="O9">
        <v>1.38</v>
      </c>
      <c r="P9">
        <v>0.322083499169113</v>
      </c>
      <c r="Q9" t="s">
        <v>28</v>
      </c>
      <c r="R9">
        <v>0.35</v>
      </c>
    </row>
    <row r="10" spans="1:26" x14ac:dyDescent="0.3">
      <c r="A10" t="s">
        <v>26</v>
      </c>
      <c r="B10" t="s">
        <v>43</v>
      </c>
      <c r="C10">
        <v>10</v>
      </c>
      <c r="D10" s="2">
        <v>113047288</v>
      </c>
      <c r="F10" t="s">
        <v>32</v>
      </c>
      <c r="G10" t="s">
        <v>32</v>
      </c>
      <c r="H10" t="s">
        <v>30</v>
      </c>
      <c r="I10">
        <v>16415884</v>
      </c>
      <c r="J10" t="s">
        <v>61</v>
      </c>
      <c r="K10" t="s">
        <v>52</v>
      </c>
      <c r="L10" t="s">
        <v>53</v>
      </c>
      <c r="M10" s="13" t="s">
        <v>67</v>
      </c>
      <c r="N10">
        <v>3.8999999999999998E-3</v>
      </c>
      <c r="O10">
        <v>1.38</v>
      </c>
      <c r="P10">
        <v>0.322083499169113</v>
      </c>
      <c r="Q10" t="s">
        <v>28</v>
      </c>
      <c r="R10">
        <v>0.51700000000000002</v>
      </c>
    </row>
    <row r="11" spans="1:26" x14ac:dyDescent="0.3">
      <c r="A11" t="s">
        <v>26</v>
      </c>
      <c r="B11" t="s">
        <v>44</v>
      </c>
      <c r="C11">
        <v>10</v>
      </c>
      <c r="D11" s="2">
        <v>113041766</v>
      </c>
      <c r="F11" t="s">
        <v>32</v>
      </c>
      <c r="G11" t="s">
        <v>32</v>
      </c>
      <c r="H11" t="s">
        <v>30</v>
      </c>
      <c r="I11">
        <v>16415884</v>
      </c>
      <c r="J11" t="s">
        <v>61</v>
      </c>
      <c r="K11" t="s">
        <v>52</v>
      </c>
      <c r="L11" t="s">
        <v>53</v>
      </c>
      <c r="M11" s="13" t="s">
        <v>67</v>
      </c>
      <c r="N11">
        <v>2.5999999999999999E-3</v>
      </c>
      <c r="O11">
        <v>1.4</v>
      </c>
      <c r="P11">
        <v>0.33647223662121201</v>
      </c>
      <c r="Q11" t="s">
        <v>45</v>
      </c>
      <c r="R11">
        <v>0.51500000000000001</v>
      </c>
    </row>
    <row r="12" spans="1:26" x14ac:dyDescent="0.3">
      <c r="A12" t="s">
        <v>26</v>
      </c>
      <c r="B12" t="s">
        <v>31</v>
      </c>
      <c r="C12">
        <v>10</v>
      </c>
      <c r="D12" s="2">
        <v>113049143</v>
      </c>
      <c r="F12" t="s">
        <v>32</v>
      </c>
      <c r="G12" t="s">
        <v>29</v>
      </c>
      <c r="H12" t="s">
        <v>30</v>
      </c>
      <c r="I12">
        <v>16415884</v>
      </c>
      <c r="J12" t="s">
        <v>61</v>
      </c>
      <c r="K12" t="s">
        <v>60</v>
      </c>
      <c r="L12" t="s">
        <v>59</v>
      </c>
      <c r="M12" s="13" t="s">
        <v>67</v>
      </c>
      <c r="N12" t="s">
        <v>54</v>
      </c>
      <c r="O12">
        <v>1.81</v>
      </c>
      <c r="P12">
        <v>0.59332684527773405</v>
      </c>
      <c r="Q12" t="s">
        <v>29</v>
      </c>
      <c r="R12">
        <v>0.38900000000000001</v>
      </c>
    </row>
    <row r="13" spans="1:26" x14ac:dyDescent="0.3">
      <c r="A13" t="s">
        <v>26</v>
      </c>
      <c r="B13" t="s">
        <v>27</v>
      </c>
      <c r="C13">
        <v>10</v>
      </c>
      <c r="D13" s="2">
        <v>112998590</v>
      </c>
      <c r="F13" t="s">
        <v>28</v>
      </c>
      <c r="G13" t="s">
        <v>29</v>
      </c>
      <c r="H13" t="s">
        <v>30</v>
      </c>
      <c r="I13">
        <v>16415884</v>
      </c>
      <c r="J13" t="s">
        <v>61</v>
      </c>
      <c r="K13" t="s">
        <v>60</v>
      </c>
      <c r="L13" t="s">
        <v>59</v>
      </c>
      <c r="M13" s="13" t="s">
        <v>67</v>
      </c>
      <c r="N13" t="s">
        <v>55</v>
      </c>
      <c r="O13">
        <v>1.71</v>
      </c>
      <c r="P13">
        <v>0.53649337051456802</v>
      </c>
      <c r="Q13" t="s">
        <v>29</v>
      </c>
      <c r="R13">
        <v>0.39700000000000002</v>
      </c>
    </row>
    <row r="14" spans="1:26" x14ac:dyDescent="0.3">
      <c r="A14" t="s">
        <v>26</v>
      </c>
      <c r="B14" t="s">
        <v>38</v>
      </c>
      <c r="C14">
        <v>10</v>
      </c>
      <c r="D14" s="2">
        <v>112994329</v>
      </c>
      <c r="F14" t="s">
        <v>29</v>
      </c>
      <c r="G14" t="s">
        <v>28</v>
      </c>
      <c r="H14" t="s">
        <v>30</v>
      </c>
      <c r="I14">
        <v>16415884</v>
      </c>
      <c r="J14" t="s">
        <v>61</v>
      </c>
      <c r="K14" t="s">
        <v>60</v>
      </c>
      <c r="L14" t="s">
        <v>59</v>
      </c>
      <c r="M14" s="13" t="s">
        <v>67</v>
      </c>
      <c r="N14" t="s">
        <v>56</v>
      </c>
      <c r="O14">
        <v>1.58</v>
      </c>
      <c r="P14">
        <v>0.45742484703887498</v>
      </c>
      <c r="Q14" t="s">
        <v>28</v>
      </c>
      <c r="R14">
        <v>0.40100000000000002</v>
      </c>
    </row>
    <row r="15" spans="1:26" x14ac:dyDescent="0.3">
      <c r="A15" t="s">
        <v>26</v>
      </c>
      <c r="B15" t="s">
        <v>43</v>
      </c>
      <c r="C15">
        <v>10</v>
      </c>
      <c r="D15" s="2">
        <v>113047288</v>
      </c>
      <c r="F15" t="s">
        <v>32</v>
      </c>
      <c r="G15" t="s">
        <v>32</v>
      </c>
      <c r="H15" t="s">
        <v>30</v>
      </c>
      <c r="I15">
        <v>16415884</v>
      </c>
      <c r="J15" t="s">
        <v>61</v>
      </c>
      <c r="K15" t="s">
        <v>60</v>
      </c>
      <c r="L15" t="s">
        <v>59</v>
      </c>
      <c r="M15" s="13" t="s">
        <v>67</v>
      </c>
      <c r="N15" t="s">
        <v>57</v>
      </c>
      <c r="O15">
        <v>1.29</v>
      </c>
      <c r="P15">
        <v>0.25464221837357998</v>
      </c>
      <c r="Q15" t="s">
        <v>28</v>
      </c>
      <c r="R15">
        <v>0.53900000000000003</v>
      </c>
    </row>
    <row r="16" spans="1:26" x14ac:dyDescent="0.3">
      <c r="A16" t="s">
        <v>26</v>
      </c>
      <c r="B16" t="s">
        <v>44</v>
      </c>
      <c r="C16">
        <v>10</v>
      </c>
      <c r="D16" s="2">
        <v>113041766</v>
      </c>
      <c r="F16" t="s">
        <v>32</v>
      </c>
      <c r="G16" t="s">
        <v>32</v>
      </c>
      <c r="H16" t="s">
        <v>30</v>
      </c>
      <c r="I16">
        <v>16415884</v>
      </c>
      <c r="J16" t="s">
        <v>61</v>
      </c>
      <c r="K16" t="s">
        <v>60</v>
      </c>
      <c r="L16" t="s">
        <v>59</v>
      </c>
      <c r="M16" s="13" t="s">
        <v>67</v>
      </c>
      <c r="N16" t="s">
        <v>58</v>
      </c>
      <c r="O16">
        <v>1.28</v>
      </c>
      <c r="P16">
        <v>0.24686007793152501</v>
      </c>
      <c r="Q16" t="s">
        <v>45</v>
      </c>
      <c r="R16">
        <v>0.53</v>
      </c>
    </row>
    <row r="17" spans="1:18" ht="28.8" x14ac:dyDescent="0.3">
      <c r="A17" t="s">
        <v>26</v>
      </c>
      <c r="B17" t="s">
        <v>31</v>
      </c>
      <c r="C17">
        <v>10</v>
      </c>
      <c r="D17" s="2">
        <v>113049143</v>
      </c>
      <c r="F17" t="s">
        <v>32</v>
      </c>
      <c r="G17" t="s">
        <v>29</v>
      </c>
      <c r="H17" t="s">
        <v>30</v>
      </c>
      <c r="I17">
        <v>16936216</v>
      </c>
      <c r="J17" t="s">
        <v>37</v>
      </c>
      <c r="K17" t="s">
        <v>35</v>
      </c>
      <c r="L17" t="s">
        <v>34</v>
      </c>
      <c r="M17" s="13" t="s">
        <v>36</v>
      </c>
      <c r="N17" t="s">
        <v>33</v>
      </c>
      <c r="O17">
        <v>1.42</v>
      </c>
      <c r="P17">
        <v>0.350656871613169</v>
      </c>
      <c r="Q17" t="s">
        <v>29</v>
      </c>
      <c r="R17">
        <v>0.33700000000000002</v>
      </c>
    </row>
    <row r="18" spans="1:18" ht="28.8" x14ac:dyDescent="0.3">
      <c r="A18" t="s">
        <v>26</v>
      </c>
      <c r="B18" t="s">
        <v>38</v>
      </c>
      <c r="C18">
        <v>10</v>
      </c>
      <c r="D18" s="2">
        <v>112994329</v>
      </c>
      <c r="F18" t="s">
        <v>29</v>
      </c>
      <c r="G18" t="s">
        <v>28</v>
      </c>
      <c r="H18" t="s">
        <v>30</v>
      </c>
      <c r="I18">
        <v>16936218</v>
      </c>
      <c r="J18" t="s">
        <v>41</v>
      </c>
      <c r="K18" t="s">
        <v>69</v>
      </c>
      <c r="L18" t="s">
        <v>39</v>
      </c>
      <c r="M18" s="13" t="s">
        <v>42</v>
      </c>
      <c r="N18" t="s">
        <v>40</v>
      </c>
      <c r="O18">
        <v>1.51</v>
      </c>
      <c r="P18">
        <v>0.41210965082683298</v>
      </c>
      <c r="Q18" t="s">
        <v>29</v>
      </c>
      <c r="R18">
        <v>0.6</v>
      </c>
    </row>
    <row r="19" spans="1:18" ht="28.8" x14ac:dyDescent="0.3">
      <c r="A19" t="s">
        <v>26</v>
      </c>
      <c r="B19" t="s">
        <v>31</v>
      </c>
      <c r="C19">
        <v>10</v>
      </c>
      <c r="D19" s="2">
        <v>113049143</v>
      </c>
      <c r="F19" t="s">
        <v>32</v>
      </c>
      <c r="G19" t="s">
        <v>29</v>
      </c>
      <c r="H19" t="s">
        <v>30</v>
      </c>
      <c r="I19">
        <v>16936217</v>
      </c>
      <c r="J19" t="s">
        <v>65</v>
      </c>
      <c r="K19" t="s">
        <v>64</v>
      </c>
      <c r="L19" t="s">
        <v>66</v>
      </c>
      <c r="M19" s="13" t="s">
        <v>68</v>
      </c>
      <c r="N19">
        <v>2.5700000000000001E-4</v>
      </c>
      <c r="O19" s="6">
        <v>1.3620000000000001</v>
      </c>
      <c r="P19">
        <v>0.30895420772732002</v>
      </c>
      <c r="Q19" t="s">
        <v>29</v>
      </c>
      <c r="R19">
        <v>0.20100000000000001</v>
      </c>
    </row>
    <row r="20" spans="1:18" ht="28.8" x14ac:dyDescent="0.3">
      <c r="A20" t="s">
        <v>26</v>
      </c>
      <c r="B20" t="s">
        <v>27</v>
      </c>
      <c r="C20">
        <v>10</v>
      </c>
      <c r="D20" s="2">
        <v>112998590</v>
      </c>
      <c r="F20" t="s">
        <v>28</v>
      </c>
      <c r="G20" t="s">
        <v>29</v>
      </c>
      <c r="H20" t="s">
        <v>30</v>
      </c>
      <c r="I20">
        <v>16936217</v>
      </c>
      <c r="J20" t="s">
        <v>65</v>
      </c>
      <c r="K20" t="s">
        <v>64</v>
      </c>
      <c r="L20" t="s">
        <v>66</v>
      </c>
      <c r="M20" s="13" t="s">
        <v>68</v>
      </c>
      <c r="N20" s="3">
        <v>4.2299999999999998E-4</v>
      </c>
      <c r="O20" s="6">
        <v>1.333</v>
      </c>
      <c r="P20">
        <v>0.28743204119657101</v>
      </c>
      <c r="Q20" t="s">
        <v>29</v>
      </c>
      <c r="R20">
        <v>0.223</v>
      </c>
    </row>
    <row r="21" spans="1:18" ht="28.8" x14ac:dyDescent="0.3">
      <c r="A21" t="s">
        <v>26</v>
      </c>
      <c r="B21" t="s">
        <v>38</v>
      </c>
      <c r="C21">
        <v>10</v>
      </c>
      <c r="D21" s="2">
        <v>112994329</v>
      </c>
      <c r="F21" t="s">
        <v>29</v>
      </c>
      <c r="G21" t="s">
        <v>28</v>
      </c>
      <c r="H21" t="s">
        <v>30</v>
      </c>
      <c r="I21">
        <v>16936217</v>
      </c>
      <c r="J21" t="s">
        <v>65</v>
      </c>
      <c r="K21" t="s">
        <v>64</v>
      </c>
      <c r="L21" t="s">
        <v>66</v>
      </c>
      <c r="M21" s="13" t="s">
        <v>68</v>
      </c>
      <c r="N21">
        <v>4.1999999999999997E-3</v>
      </c>
      <c r="O21" s="6">
        <v>1.2490000000000001</v>
      </c>
      <c r="P21">
        <v>0.22234323114344001</v>
      </c>
      <c r="Q21" t="s">
        <v>28</v>
      </c>
      <c r="R21">
        <v>0.249</v>
      </c>
    </row>
    <row r="22" spans="1:18" ht="28.8" x14ac:dyDescent="0.3">
      <c r="A22" t="s">
        <v>26</v>
      </c>
      <c r="B22" t="s">
        <v>43</v>
      </c>
      <c r="C22">
        <v>10</v>
      </c>
      <c r="D22" s="2">
        <v>113047288</v>
      </c>
      <c r="F22" t="s">
        <v>32</v>
      </c>
      <c r="G22" t="s">
        <v>28</v>
      </c>
      <c r="H22" t="s">
        <v>30</v>
      </c>
      <c r="I22">
        <v>16936217</v>
      </c>
      <c r="J22" t="s">
        <v>65</v>
      </c>
      <c r="K22" t="s">
        <v>64</v>
      </c>
      <c r="L22" t="s">
        <v>66</v>
      </c>
      <c r="M22" s="13" t="s">
        <v>68</v>
      </c>
      <c r="N22">
        <v>0.03</v>
      </c>
      <c r="O22" s="6">
        <v>1.153</v>
      </c>
      <c r="P22">
        <v>0.14236724128692199</v>
      </c>
      <c r="Q22" t="s">
        <v>28</v>
      </c>
      <c r="R22">
        <v>0.45400000000000001</v>
      </c>
    </row>
    <row r="23" spans="1:18" ht="28.8" x14ac:dyDescent="0.3">
      <c r="A23" t="s">
        <v>26</v>
      </c>
      <c r="B23" t="s">
        <v>44</v>
      </c>
      <c r="C23">
        <v>10</v>
      </c>
      <c r="D23" s="2">
        <v>113041766</v>
      </c>
      <c r="F23" t="s">
        <v>32</v>
      </c>
      <c r="G23" t="s">
        <v>45</v>
      </c>
      <c r="H23" t="s">
        <v>30</v>
      </c>
      <c r="I23">
        <v>16936217</v>
      </c>
      <c r="J23" t="s">
        <v>65</v>
      </c>
      <c r="K23" t="s">
        <v>64</v>
      </c>
      <c r="L23" t="s">
        <v>66</v>
      </c>
      <c r="M23" s="13" t="s">
        <v>68</v>
      </c>
      <c r="N23">
        <v>2.9000000000000001E-2</v>
      </c>
      <c r="O23" s="6">
        <v>1.1599999999999999</v>
      </c>
      <c r="P23">
        <v>0.148420005118273</v>
      </c>
      <c r="Q23" t="s">
        <v>45</v>
      </c>
      <c r="R23">
        <v>0.45200000000000001</v>
      </c>
    </row>
    <row r="24" spans="1:18" ht="28.8" x14ac:dyDescent="0.3">
      <c r="A24" t="s">
        <v>26</v>
      </c>
      <c r="B24" t="s">
        <v>62</v>
      </c>
      <c r="C24">
        <v>10</v>
      </c>
      <c r="D24" s="2">
        <v>112992744</v>
      </c>
      <c r="F24" t="s">
        <v>29</v>
      </c>
      <c r="G24" t="s">
        <v>28</v>
      </c>
      <c r="H24" t="s">
        <v>30</v>
      </c>
      <c r="I24">
        <v>16936217</v>
      </c>
      <c r="J24" t="s">
        <v>65</v>
      </c>
      <c r="K24" t="s">
        <v>64</v>
      </c>
      <c r="L24" t="s">
        <v>66</v>
      </c>
      <c r="M24" s="13" t="s">
        <v>68</v>
      </c>
      <c r="N24" s="4">
        <v>5.3559999999999997E-3</v>
      </c>
      <c r="O24" s="6">
        <v>1.2609999999999999</v>
      </c>
      <c r="P24">
        <v>0.23190505698278199</v>
      </c>
      <c r="Q24" t="s">
        <v>28</v>
      </c>
      <c r="R24">
        <v>0.20499999999999999</v>
      </c>
    </row>
    <row r="25" spans="1:18" ht="28.8" x14ac:dyDescent="0.3">
      <c r="A25" t="s">
        <v>26</v>
      </c>
      <c r="B25" t="s">
        <v>63</v>
      </c>
      <c r="C25">
        <v>10</v>
      </c>
      <c r="D25" s="2">
        <v>113104538</v>
      </c>
      <c r="F25" t="s">
        <v>28</v>
      </c>
      <c r="G25" t="s">
        <v>28</v>
      </c>
      <c r="H25" t="s">
        <v>30</v>
      </c>
      <c r="I25">
        <v>16936217</v>
      </c>
      <c r="J25" t="s">
        <v>65</v>
      </c>
      <c r="K25" t="s">
        <v>64</v>
      </c>
      <c r="L25" t="s">
        <v>66</v>
      </c>
      <c r="M25" s="13" t="s">
        <v>68</v>
      </c>
      <c r="N25" s="5">
        <v>1.4938999999999999E-2</v>
      </c>
      <c r="O25" s="6">
        <v>1.39</v>
      </c>
      <c r="P25">
        <v>0.32930374714260002</v>
      </c>
      <c r="Q25" t="s">
        <v>29</v>
      </c>
      <c r="R25">
        <v>0.94599999999999995</v>
      </c>
    </row>
    <row r="26" spans="1:18" ht="43.2" x14ac:dyDescent="0.3">
      <c r="A26" t="s">
        <v>26</v>
      </c>
      <c r="B26" t="s">
        <v>31</v>
      </c>
      <c r="C26">
        <v>10</v>
      </c>
      <c r="D26" s="2">
        <v>113049143</v>
      </c>
      <c r="F26" t="s">
        <v>32</v>
      </c>
      <c r="G26" t="s">
        <v>29</v>
      </c>
      <c r="H26" t="s">
        <v>30</v>
      </c>
      <c r="I26">
        <v>16936215</v>
      </c>
      <c r="J26" t="s">
        <v>77</v>
      </c>
      <c r="K26" t="s">
        <v>76</v>
      </c>
      <c r="L26" t="s">
        <v>78</v>
      </c>
      <c r="M26" s="13" t="s">
        <v>79</v>
      </c>
      <c r="N26" t="s">
        <v>70</v>
      </c>
      <c r="O26">
        <v>1.29</v>
      </c>
      <c r="P26">
        <v>0.25464221837357998</v>
      </c>
      <c r="Q26" t="s">
        <v>29</v>
      </c>
      <c r="R26">
        <v>0.34699999999999998</v>
      </c>
    </row>
    <row r="27" spans="1:18" ht="43.2" x14ac:dyDescent="0.3">
      <c r="A27" t="s">
        <v>26</v>
      </c>
      <c r="B27" t="s">
        <v>27</v>
      </c>
      <c r="C27">
        <v>10</v>
      </c>
      <c r="D27" s="2">
        <v>112998590</v>
      </c>
      <c r="F27" t="s">
        <v>28</v>
      </c>
      <c r="G27" t="s">
        <v>29</v>
      </c>
      <c r="H27" t="s">
        <v>30</v>
      </c>
      <c r="I27">
        <v>16936215</v>
      </c>
      <c r="J27" t="s">
        <v>77</v>
      </c>
      <c r="K27" t="s">
        <v>76</v>
      </c>
      <c r="L27" t="s">
        <v>78</v>
      </c>
      <c r="M27" s="13" t="s">
        <v>79</v>
      </c>
      <c r="N27" t="s">
        <v>71</v>
      </c>
      <c r="O27">
        <v>1.36</v>
      </c>
      <c r="P27">
        <v>0.30748469974796</v>
      </c>
      <c r="Q27" t="s">
        <v>29</v>
      </c>
      <c r="R27">
        <v>0.36699999999999999</v>
      </c>
    </row>
    <row r="28" spans="1:18" ht="43.2" x14ac:dyDescent="0.3">
      <c r="A28" t="s">
        <v>26</v>
      </c>
      <c r="B28" t="s">
        <v>72</v>
      </c>
      <c r="C28">
        <v>10</v>
      </c>
      <c r="D28" s="2">
        <v>112996282</v>
      </c>
      <c r="F28" t="s">
        <v>45</v>
      </c>
      <c r="G28" t="s">
        <v>29</v>
      </c>
      <c r="H28" t="s">
        <v>30</v>
      </c>
      <c r="I28">
        <v>16936215</v>
      </c>
      <c r="J28" t="s">
        <v>77</v>
      </c>
      <c r="K28" t="s">
        <v>76</v>
      </c>
      <c r="L28" t="s">
        <v>78</v>
      </c>
      <c r="M28" s="13" t="s">
        <v>79</v>
      </c>
      <c r="N28" t="s">
        <v>73</v>
      </c>
      <c r="O28">
        <v>1.35</v>
      </c>
      <c r="P28">
        <v>0.30010459245033799</v>
      </c>
      <c r="Q28" t="s">
        <v>29</v>
      </c>
      <c r="R28">
        <v>0.38400000000000001</v>
      </c>
    </row>
    <row r="29" spans="1:18" ht="43.2" x14ac:dyDescent="0.3">
      <c r="A29" t="s">
        <v>26</v>
      </c>
      <c r="B29" t="s">
        <v>74</v>
      </c>
      <c r="C29">
        <v>10</v>
      </c>
      <c r="D29" s="2">
        <v>113029056</v>
      </c>
      <c r="F29" t="s">
        <v>29</v>
      </c>
      <c r="G29" t="s">
        <v>28</v>
      </c>
      <c r="H29" t="s">
        <v>30</v>
      </c>
      <c r="I29">
        <v>16936215</v>
      </c>
      <c r="J29" t="s">
        <v>77</v>
      </c>
      <c r="K29" t="s">
        <v>76</v>
      </c>
      <c r="L29" t="s">
        <v>78</v>
      </c>
      <c r="M29" s="13" t="s">
        <v>79</v>
      </c>
      <c r="N29" t="s">
        <v>75</v>
      </c>
      <c r="O29">
        <v>1.31</v>
      </c>
      <c r="P29">
        <v>0.27002713721305999</v>
      </c>
      <c r="Q29" t="s">
        <v>28</v>
      </c>
      <c r="R29">
        <v>0.34699999999999998</v>
      </c>
    </row>
    <row r="30" spans="1:18" ht="43.2" x14ac:dyDescent="0.3">
      <c r="A30" t="s">
        <v>26</v>
      </c>
      <c r="B30" t="s">
        <v>27</v>
      </c>
      <c r="C30">
        <v>10</v>
      </c>
      <c r="D30" s="2">
        <v>112998590</v>
      </c>
      <c r="F30" t="s">
        <v>28</v>
      </c>
      <c r="G30" t="s">
        <v>29</v>
      </c>
      <c r="H30" t="s">
        <v>30</v>
      </c>
      <c r="I30">
        <v>20424228</v>
      </c>
      <c r="J30" t="s">
        <v>124</v>
      </c>
      <c r="K30" t="s">
        <v>121</v>
      </c>
      <c r="L30" t="s">
        <v>122</v>
      </c>
      <c r="M30" s="13" t="s">
        <v>123</v>
      </c>
      <c r="N30" t="s">
        <v>120</v>
      </c>
      <c r="O30">
        <v>1.37</v>
      </c>
      <c r="P30">
        <v>0.31481073984003299</v>
      </c>
      <c r="Q30" t="s">
        <v>29</v>
      </c>
      <c r="R30">
        <v>0.26</v>
      </c>
    </row>
    <row r="31" spans="1:18" ht="28.8" x14ac:dyDescent="0.3">
      <c r="A31" t="s">
        <v>26</v>
      </c>
      <c r="B31" t="s">
        <v>27</v>
      </c>
      <c r="C31">
        <v>10</v>
      </c>
      <c r="D31" s="2">
        <v>112998590</v>
      </c>
      <c r="F31" t="s">
        <v>28</v>
      </c>
      <c r="G31" t="s">
        <v>29</v>
      </c>
      <c r="H31" t="s">
        <v>30</v>
      </c>
      <c r="I31">
        <v>17463246</v>
      </c>
      <c r="J31" t="s">
        <v>112</v>
      </c>
      <c r="K31" t="s">
        <v>113</v>
      </c>
      <c r="L31" t="s">
        <v>114</v>
      </c>
      <c r="M31" s="13" t="s">
        <v>115</v>
      </c>
      <c r="N31" s="7">
        <v>2.2999999999999998E-31</v>
      </c>
      <c r="O31">
        <v>1.38</v>
      </c>
      <c r="P31">
        <v>0.322083499169113</v>
      </c>
      <c r="Q31" t="s">
        <v>29</v>
      </c>
      <c r="R31">
        <v>0.26</v>
      </c>
    </row>
    <row r="32" spans="1:18" ht="28.8" x14ac:dyDescent="0.3">
      <c r="A32" t="s">
        <v>26</v>
      </c>
      <c r="B32" t="s">
        <v>27</v>
      </c>
      <c r="C32">
        <v>10</v>
      </c>
      <c r="D32" s="2">
        <v>112998590</v>
      </c>
      <c r="F32" t="s">
        <v>28</v>
      </c>
      <c r="G32" t="s">
        <v>29</v>
      </c>
      <c r="H32" t="s">
        <v>30</v>
      </c>
      <c r="I32">
        <v>20550665</v>
      </c>
      <c r="J32" t="s">
        <v>149</v>
      </c>
      <c r="K32" t="s">
        <v>150</v>
      </c>
      <c r="L32" t="s">
        <v>151</v>
      </c>
      <c r="M32" s="13" t="s">
        <v>152</v>
      </c>
      <c r="N32">
        <v>3.8000000000000002E-4</v>
      </c>
      <c r="O32">
        <v>1.54</v>
      </c>
      <c r="P32">
        <v>0.431782416425537</v>
      </c>
      <c r="Q32" t="s">
        <v>29</v>
      </c>
      <c r="R32">
        <v>0.06</v>
      </c>
    </row>
    <row r="33" spans="1:20" ht="28.8" x14ac:dyDescent="0.3">
      <c r="A33" t="s">
        <v>26</v>
      </c>
      <c r="B33" t="s">
        <v>31</v>
      </c>
      <c r="C33">
        <v>10</v>
      </c>
      <c r="D33" s="2">
        <v>113049143</v>
      </c>
      <c r="F33" t="s">
        <v>32</v>
      </c>
      <c r="G33" t="s">
        <v>29</v>
      </c>
      <c r="H33" t="s">
        <v>30</v>
      </c>
      <c r="I33">
        <v>17093941</v>
      </c>
      <c r="J33" t="s">
        <v>83</v>
      </c>
      <c r="K33" t="s">
        <v>84</v>
      </c>
      <c r="L33" t="s">
        <v>85</v>
      </c>
      <c r="M33" s="14" t="s">
        <v>86</v>
      </c>
      <c r="N33" t="s">
        <v>80</v>
      </c>
      <c r="O33">
        <v>1.5</v>
      </c>
      <c r="P33">
        <v>0.405465108108164</v>
      </c>
      <c r="Q33" t="s">
        <v>29</v>
      </c>
      <c r="R33">
        <v>0.3</v>
      </c>
    </row>
    <row r="34" spans="1:20" ht="28.8" x14ac:dyDescent="0.3">
      <c r="A34" t="s">
        <v>26</v>
      </c>
      <c r="B34" t="s">
        <v>27</v>
      </c>
      <c r="C34">
        <v>10</v>
      </c>
      <c r="D34" s="2">
        <v>112998590</v>
      </c>
      <c r="F34" t="s">
        <v>28</v>
      </c>
      <c r="G34" t="s">
        <v>29</v>
      </c>
      <c r="H34" t="s">
        <v>30</v>
      </c>
      <c r="I34">
        <v>17093941</v>
      </c>
      <c r="J34" t="s">
        <v>83</v>
      </c>
      <c r="K34" t="s">
        <v>84</v>
      </c>
      <c r="L34" t="s">
        <v>85</v>
      </c>
      <c r="M34" s="15" t="s">
        <v>86</v>
      </c>
      <c r="N34" t="s">
        <v>81</v>
      </c>
      <c r="O34">
        <v>1.46</v>
      </c>
      <c r="P34">
        <v>0.37843643572024499</v>
      </c>
      <c r="Q34" t="s">
        <v>29</v>
      </c>
      <c r="R34">
        <v>0.37</v>
      </c>
    </row>
    <row r="35" spans="1:20" ht="28.8" x14ac:dyDescent="0.3">
      <c r="A35" t="s">
        <v>26</v>
      </c>
      <c r="B35" t="s">
        <v>72</v>
      </c>
      <c r="C35">
        <v>10</v>
      </c>
      <c r="D35" s="2">
        <v>112996282</v>
      </c>
      <c r="F35" t="s">
        <v>45</v>
      </c>
      <c r="G35" t="s">
        <v>29</v>
      </c>
      <c r="H35" t="s">
        <v>30</v>
      </c>
      <c r="I35">
        <v>17093941</v>
      </c>
      <c r="J35" t="s">
        <v>83</v>
      </c>
      <c r="K35" t="s">
        <v>84</v>
      </c>
      <c r="L35" t="s">
        <v>85</v>
      </c>
      <c r="M35" s="15" t="s">
        <v>86</v>
      </c>
      <c r="N35" t="s">
        <v>82</v>
      </c>
      <c r="O35">
        <v>1.48</v>
      </c>
      <c r="P35">
        <v>0.39204208777602301</v>
      </c>
      <c r="Q35" t="s">
        <v>29</v>
      </c>
      <c r="R35">
        <v>0.37</v>
      </c>
    </row>
    <row r="36" spans="1:20" x14ac:dyDescent="0.3">
      <c r="A36" t="s">
        <v>26</v>
      </c>
      <c r="B36" t="s">
        <v>27</v>
      </c>
      <c r="C36">
        <v>10</v>
      </c>
      <c r="D36" s="2">
        <v>112998590</v>
      </c>
      <c r="F36" t="s">
        <v>28</v>
      </c>
      <c r="G36" t="s">
        <v>29</v>
      </c>
      <c r="H36" t="s">
        <v>30</v>
      </c>
      <c r="I36">
        <v>20424228</v>
      </c>
      <c r="J36" t="s">
        <v>124</v>
      </c>
      <c r="K36" t="s">
        <v>125</v>
      </c>
      <c r="L36" t="s">
        <v>85</v>
      </c>
      <c r="M36" s="13" t="s">
        <v>127</v>
      </c>
      <c r="N36" t="s">
        <v>126</v>
      </c>
      <c r="O36">
        <v>1.89</v>
      </c>
      <c r="P36">
        <v>0.636576829071551</v>
      </c>
      <c r="Q36" t="s">
        <v>29</v>
      </c>
      <c r="R36">
        <v>0.24</v>
      </c>
    </row>
    <row r="38" spans="1:20" ht="28.8" x14ac:dyDescent="0.3">
      <c r="A38" t="s">
        <v>26</v>
      </c>
      <c r="B38" t="s">
        <v>87</v>
      </c>
      <c r="C38">
        <v>1</v>
      </c>
      <c r="D38">
        <v>88677622</v>
      </c>
      <c r="F38" t="s">
        <v>28</v>
      </c>
      <c r="G38" t="s">
        <v>29</v>
      </c>
      <c r="H38" t="s">
        <v>88</v>
      </c>
      <c r="I38">
        <v>17463246</v>
      </c>
      <c r="J38" t="s">
        <v>112</v>
      </c>
      <c r="K38" t="s">
        <v>113</v>
      </c>
      <c r="L38" t="s">
        <v>114</v>
      </c>
      <c r="M38" s="13" t="s">
        <v>115</v>
      </c>
      <c r="N38" s="7">
        <v>9.6699999999999998E-4</v>
      </c>
      <c r="O38">
        <v>1.0900000000000001</v>
      </c>
      <c r="P38">
        <v>8.6177696241052398E-2</v>
      </c>
      <c r="Q38" t="s">
        <v>29</v>
      </c>
      <c r="R38">
        <v>0.39</v>
      </c>
    </row>
    <row r="39" spans="1:20" ht="28.8" x14ac:dyDescent="0.3">
      <c r="A39" t="s">
        <v>26</v>
      </c>
      <c r="B39" t="s">
        <v>89</v>
      </c>
      <c r="C39">
        <v>1</v>
      </c>
      <c r="D39" s="2">
        <v>119975336</v>
      </c>
      <c r="F39" t="s">
        <v>32</v>
      </c>
      <c r="G39" t="s">
        <v>29</v>
      </c>
      <c r="H39" t="s">
        <v>90</v>
      </c>
      <c r="I39">
        <v>17463246</v>
      </c>
      <c r="J39" t="s">
        <v>112</v>
      </c>
      <c r="K39" t="s">
        <v>113</v>
      </c>
      <c r="L39" t="s">
        <v>114</v>
      </c>
      <c r="M39" s="13" t="s">
        <v>115</v>
      </c>
      <c r="N39">
        <v>1.7475000000000001E-2</v>
      </c>
      <c r="O39">
        <v>1.1000000000000001</v>
      </c>
      <c r="P39">
        <v>9.5310179804324893E-2</v>
      </c>
      <c r="Q39" t="s">
        <v>29</v>
      </c>
      <c r="R39">
        <v>0.14000000000000001</v>
      </c>
    </row>
    <row r="40" spans="1:20" ht="28.8" x14ac:dyDescent="0.3">
      <c r="A40" t="s">
        <v>26</v>
      </c>
      <c r="B40" t="s">
        <v>94</v>
      </c>
      <c r="C40">
        <v>4</v>
      </c>
      <c r="D40" s="2">
        <v>111874141</v>
      </c>
      <c r="F40" t="s">
        <v>29</v>
      </c>
      <c r="G40" t="s">
        <v>45</v>
      </c>
      <c r="H40" s="2" t="s">
        <v>95</v>
      </c>
      <c r="I40">
        <v>17463246</v>
      </c>
      <c r="J40" t="s">
        <v>112</v>
      </c>
      <c r="K40" t="s">
        <v>113</v>
      </c>
      <c r="L40" t="s">
        <v>114</v>
      </c>
      <c r="M40" s="13" t="s">
        <v>115</v>
      </c>
      <c r="N40">
        <v>3.0465000000000002E-3</v>
      </c>
      <c r="O40">
        <v>1.0900000000000001</v>
      </c>
      <c r="P40">
        <v>8.6177696241052398E-2</v>
      </c>
      <c r="Q40" t="s">
        <v>45</v>
      </c>
      <c r="R40">
        <v>0.27</v>
      </c>
    </row>
    <row r="41" spans="1:20" ht="28.8" x14ac:dyDescent="0.3">
      <c r="A41" t="s">
        <v>26</v>
      </c>
      <c r="B41" t="s">
        <v>96</v>
      </c>
      <c r="C41">
        <v>5</v>
      </c>
      <c r="D41" s="2">
        <v>132660272</v>
      </c>
      <c r="F41" t="s">
        <v>45</v>
      </c>
      <c r="G41" t="s">
        <v>45</v>
      </c>
      <c r="H41" s="2" t="s">
        <v>97</v>
      </c>
      <c r="I41">
        <v>17463246</v>
      </c>
      <c r="J41" t="s">
        <v>112</v>
      </c>
      <c r="K41" t="s">
        <v>113</v>
      </c>
      <c r="L41" t="s">
        <v>114</v>
      </c>
      <c r="M41" s="13" t="s">
        <v>117</v>
      </c>
      <c r="N41">
        <v>2.1944999999999999E-2</v>
      </c>
      <c r="O41">
        <v>1.07</v>
      </c>
      <c r="P41">
        <v>6.7658648473814795E-2</v>
      </c>
      <c r="Q41" t="s">
        <v>45</v>
      </c>
      <c r="R41">
        <v>0.28000000000000003</v>
      </c>
    </row>
    <row r="42" spans="1:20" ht="28.8" x14ac:dyDescent="0.3">
      <c r="A42" t="s">
        <v>26</v>
      </c>
      <c r="B42" t="s">
        <v>100</v>
      </c>
      <c r="C42">
        <v>8</v>
      </c>
      <c r="D42" s="2">
        <v>70861155</v>
      </c>
      <c r="F42" t="s">
        <v>32</v>
      </c>
      <c r="G42" t="s">
        <v>45</v>
      </c>
      <c r="H42" s="2" t="s">
        <v>101</v>
      </c>
      <c r="I42">
        <v>17463246</v>
      </c>
      <c r="J42" t="s">
        <v>112</v>
      </c>
      <c r="K42" t="s">
        <v>113</v>
      </c>
      <c r="L42" t="s">
        <v>114</v>
      </c>
      <c r="M42" s="13" t="s">
        <v>115</v>
      </c>
      <c r="N42">
        <v>4.2320000000000003E-2</v>
      </c>
      <c r="O42">
        <v>0.92</v>
      </c>
      <c r="P42">
        <v>-8.3381608939051E-2</v>
      </c>
      <c r="S42" t="s">
        <v>45</v>
      </c>
      <c r="T42">
        <v>0.04</v>
      </c>
    </row>
    <row r="45" spans="1:20" x14ac:dyDescent="0.3">
      <c r="A45" t="s">
        <v>26</v>
      </c>
      <c r="B45" t="s">
        <v>161</v>
      </c>
      <c r="C45">
        <v>10</v>
      </c>
      <c r="D45" s="2">
        <v>12286011</v>
      </c>
      <c r="F45" t="s">
        <v>45</v>
      </c>
      <c r="G45" t="s">
        <v>32</v>
      </c>
      <c r="H45" t="s">
        <v>162</v>
      </c>
      <c r="I45">
        <v>19247373</v>
      </c>
      <c r="J45" t="s">
        <v>165</v>
      </c>
      <c r="K45" t="s">
        <v>164</v>
      </c>
      <c r="L45" t="s">
        <v>163</v>
      </c>
      <c r="N45">
        <v>3.1E-2</v>
      </c>
      <c r="O45">
        <v>1.27</v>
      </c>
      <c r="P45">
        <v>0.23901690047049901</v>
      </c>
      <c r="Q45" t="s">
        <v>32</v>
      </c>
      <c r="R45">
        <v>0.15</v>
      </c>
    </row>
    <row r="46" spans="1:20" x14ac:dyDescent="0.3">
      <c r="A46" t="s">
        <v>26</v>
      </c>
      <c r="D46" s="2"/>
      <c r="H46" s="2"/>
    </row>
    <row r="47" spans="1:20" x14ac:dyDescent="0.3">
      <c r="A47" t="s">
        <v>26</v>
      </c>
    </row>
    <row r="53" spans="7:8" x14ac:dyDescent="0.3">
      <c r="G53" s="17" t="s">
        <v>185</v>
      </c>
      <c r="H53" s="17" t="s">
        <v>184</v>
      </c>
    </row>
    <row r="54" spans="7:8" x14ac:dyDescent="0.3">
      <c r="G54" t="s">
        <v>50</v>
      </c>
      <c r="H54">
        <v>2116</v>
      </c>
    </row>
    <row r="55" spans="7:8" x14ac:dyDescent="0.3">
      <c r="G55" t="s">
        <v>53</v>
      </c>
      <c r="H55">
        <v>767</v>
      </c>
    </row>
    <row r="56" spans="7:8" x14ac:dyDescent="0.3">
      <c r="G56" t="s">
        <v>59</v>
      </c>
      <c r="H56">
        <v>891</v>
      </c>
    </row>
    <row r="57" spans="7:8" x14ac:dyDescent="0.3">
      <c r="G57" t="s">
        <v>34</v>
      </c>
      <c r="H57">
        <v>3520</v>
      </c>
    </row>
    <row r="58" spans="7:8" x14ac:dyDescent="0.3">
      <c r="G58" t="s">
        <v>39</v>
      </c>
      <c r="H58">
        <v>698</v>
      </c>
    </row>
    <row r="59" spans="7:8" x14ac:dyDescent="0.3">
      <c r="G59" t="s">
        <v>66</v>
      </c>
      <c r="H59">
        <v>2104</v>
      </c>
    </row>
    <row r="60" spans="7:8" x14ac:dyDescent="0.3">
      <c r="G60" t="s">
        <v>78</v>
      </c>
      <c r="H60">
        <v>6736</v>
      </c>
    </row>
    <row r="61" spans="7:8" x14ac:dyDescent="0.3">
      <c r="G61" t="s">
        <v>122</v>
      </c>
      <c r="H61">
        <v>32000</v>
      </c>
    </row>
    <row r="62" spans="7:8" x14ac:dyDescent="0.3">
      <c r="G62" t="s">
        <v>114</v>
      </c>
      <c r="H62">
        <v>13781</v>
      </c>
    </row>
    <row r="63" spans="7:8" x14ac:dyDescent="0.3">
      <c r="G63" t="s">
        <v>151</v>
      </c>
      <c r="H63">
        <v>2968</v>
      </c>
    </row>
    <row r="64" spans="7:8" x14ac:dyDescent="0.3">
      <c r="G64" t="s">
        <v>85</v>
      </c>
      <c r="H64">
        <v>7835</v>
      </c>
    </row>
    <row r="65" spans="7:8" x14ac:dyDescent="0.3">
      <c r="G65" t="s">
        <v>114</v>
      </c>
      <c r="H65">
        <v>13781</v>
      </c>
    </row>
  </sheetData>
  <autoFilter ref="A1:Z36" xr:uid="{6D5E40B1-8B36-41D1-AFBD-4594E58293A6}"/>
  <phoneticPr fontId="3" type="noConversion"/>
  <hyperlinks>
    <hyperlink ref="M33" location="TCF7L2!I2" display="Three SNPs previously associated with T2D in other populations () also significantly associated in Indian population." xr:uid="{9D6FF137-9B55-4F78-8D5D-9DCA30403609}"/>
    <hyperlink ref="M34" location="TCF7L2!I2" display="Three SNPs previously associated with T2D in other populations also significantly associated in Indian population." xr:uid="{DFB8D32C-5D9A-4A7D-B9D5-215DA5862DF0}"/>
    <hyperlink ref="M35" location="TCF7L2!I2" display="Three SNPs previously associated with T2D in other populations also significantly associated in Indian population." xr:uid="{627D2EC6-981A-4922-91A3-3809F3BDD07B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67C2-99CC-4C90-A490-D21ECA3D497F}">
  <dimension ref="D5:E19"/>
  <sheetViews>
    <sheetView zoomScale="80" workbookViewId="0">
      <selection activeCell="D5" sqref="D5:D19"/>
    </sheetView>
  </sheetViews>
  <sheetFormatPr defaultRowHeight="14.4" x14ac:dyDescent="0.3"/>
  <sheetData>
    <row r="5" spans="4:5" x14ac:dyDescent="0.3">
      <c r="D5" s="17" t="s">
        <v>188</v>
      </c>
      <c r="E5" s="17" t="s">
        <v>189</v>
      </c>
    </row>
    <row r="6" spans="4:5" x14ac:dyDescent="0.3">
      <c r="D6" t="s">
        <v>30</v>
      </c>
      <c r="E6">
        <v>9</v>
      </c>
    </row>
    <row r="7" spans="4:5" x14ac:dyDescent="0.3">
      <c r="D7" t="s">
        <v>111</v>
      </c>
      <c r="E7">
        <v>3</v>
      </c>
    </row>
    <row r="8" spans="4:5" x14ac:dyDescent="0.3">
      <c r="D8" t="s">
        <v>109</v>
      </c>
      <c r="E8">
        <v>2</v>
      </c>
    </row>
    <row r="9" spans="4:5" x14ac:dyDescent="0.3">
      <c r="D9" t="s">
        <v>107</v>
      </c>
      <c r="E9">
        <v>3</v>
      </c>
    </row>
    <row r="10" spans="4:5" x14ac:dyDescent="0.3">
      <c r="D10" t="s">
        <v>105</v>
      </c>
      <c r="E10">
        <v>3</v>
      </c>
    </row>
    <row r="11" spans="4:5" x14ac:dyDescent="0.3">
      <c r="D11" t="s">
        <v>103</v>
      </c>
      <c r="E11">
        <v>2</v>
      </c>
    </row>
    <row r="12" spans="4:5" x14ac:dyDescent="0.3">
      <c r="D12" t="s">
        <v>92</v>
      </c>
      <c r="E12">
        <v>2</v>
      </c>
    </row>
    <row r="13" spans="4:5" x14ac:dyDescent="0.3">
      <c r="D13" t="s">
        <v>99</v>
      </c>
      <c r="E13">
        <v>3</v>
      </c>
    </row>
    <row r="14" spans="4:5" x14ac:dyDescent="0.3">
      <c r="D14" t="s">
        <v>167</v>
      </c>
      <c r="E14">
        <v>1</v>
      </c>
    </row>
    <row r="15" spans="4:5" x14ac:dyDescent="0.3">
      <c r="D15" t="s">
        <v>162</v>
      </c>
      <c r="E15">
        <v>2</v>
      </c>
    </row>
    <row r="16" spans="4:5" x14ac:dyDescent="0.3">
      <c r="D16" t="s">
        <v>169</v>
      </c>
      <c r="E16">
        <v>1</v>
      </c>
    </row>
    <row r="17" spans="4:5" x14ac:dyDescent="0.3">
      <c r="D17" t="s">
        <v>171</v>
      </c>
      <c r="E17">
        <v>2</v>
      </c>
    </row>
    <row r="18" spans="4:5" x14ac:dyDescent="0.3">
      <c r="D18" t="s">
        <v>174</v>
      </c>
      <c r="E18">
        <v>1</v>
      </c>
    </row>
    <row r="19" spans="4:5" x14ac:dyDescent="0.3">
      <c r="D19" t="s">
        <v>90</v>
      </c>
      <c r="E19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8DD3-93B9-4C41-9298-D226E058E94F}">
  <dimension ref="B7:AJ86"/>
  <sheetViews>
    <sheetView tabSelected="1" topLeftCell="V4" zoomScale="130" zoomScaleNormal="70" workbookViewId="0">
      <selection activeCell="X21" sqref="X21"/>
    </sheetView>
  </sheetViews>
  <sheetFormatPr defaultRowHeight="14.4" x14ac:dyDescent="0.3"/>
  <sheetData>
    <row r="7" spans="4:36" x14ac:dyDescent="0.3">
      <c r="AC7" t="s">
        <v>203</v>
      </c>
      <c r="AD7" t="s">
        <v>204</v>
      </c>
      <c r="AE7" t="s">
        <v>206</v>
      </c>
      <c r="AF7" t="s">
        <v>207</v>
      </c>
      <c r="AG7" t="s">
        <v>205</v>
      </c>
      <c r="AH7" t="s">
        <v>208</v>
      </c>
      <c r="AI7" t="s">
        <v>209</v>
      </c>
      <c r="AJ7" t="s">
        <v>210</v>
      </c>
    </row>
    <row r="8" spans="4:36" x14ac:dyDescent="0.3">
      <c r="AB8">
        <v>2009</v>
      </c>
      <c r="AC8">
        <v>1</v>
      </c>
      <c r="AD8">
        <v>0</v>
      </c>
      <c r="AE8">
        <v>26</v>
      </c>
      <c r="AF8">
        <v>322</v>
      </c>
      <c r="AG8">
        <v>3</v>
      </c>
      <c r="AH8">
        <v>2</v>
      </c>
      <c r="AI8">
        <v>1</v>
      </c>
      <c r="AJ8">
        <v>11</v>
      </c>
    </row>
    <row r="9" spans="4:36" x14ac:dyDescent="0.3">
      <c r="AB9">
        <v>2016</v>
      </c>
      <c r="AC9">
        <v>58</v>
      </c>
      <c r="AD9">
        <v>3</v>
      </c>
      <c r="AE9">
        <v>349</v>
      </c>
      <c r="AF9">
        <v>1461</v>
      </c>
      <c r="AG9">
        <v>19</v>
      </c>
      <c r="AH9">
        <v>5</v>
      </c>
      <c r="AI9">
        <v>9</v>
      </c>
      <c r="AJ9">
        <v>484</v>
      </c>
    </row>
    <row r="12" spans="4:36" x14ac:dyDescent="0.3">
      <c r="D12" t="s">
        <v>199</v>
      </c>
      <c r="X12">
        <v>58</v>
      </c>
    </row>
    <row r="13" spans="4:36" x14ac:dyDescent="0.3">
      <c r="X13">
        <v>3</v>
      </c>
    </row>
    <row r="14" spans="4:36" x14ac:dyDescent="0.3">
      <c r="D14" t="s">
        <v>199</v>
      </c>
      <c r="X14">
        <v>349</v>
      </c>
    </row>
    <row r="15" spans="4:36" x14ac:dyDescent="0.3">
      <c r="D15" t="s">
        <v>199</v>
      </c>
      <c r="X15">
        <v>1461</v>
      </c>
    </row>
    <row r="16" spans="4:36" x14ac:dyDescent="0.3">
      <c r="D16" t="s">
        <v>199</v>
      </c>
      <c r="X16">
        <v>19</v>
      </c>
    </row>
    <row r="17" spans="2:28" x14ac:dyDescent="0.3">
      <c r="D17" t="s">
        <v>199</v>
      </c>
      <c r="X17">
        <v>5</v>
      </c>
    </row>
    <row r="18" spans="2:28" x14ac:dyDescent="0.3">
      <c r="D18" t="s">
        <v>199</v>
      </c>
      <c r="X18">
        <v>9</v>
      </c>
    </row>
    <row r="19" spans="2:28" x14ac:dyDescent="0.3">
      <c r="D19" t="s">
        <v>199</v>
      </c>
      <c r="X19">
        <v>484</v>
      </c>
    </row>
    <row r="20" spans="2:28" x14ac:dyDescent="0.3">
      <c r="B20" t="s">
        <v>186</v>
      </c>
      <c r="X20" s="17">
        <f>SUM(X12:X19)</f>
        <v>2388</v>
      </c>
    </row>
    <row r="21" spans="2:28" x14ac:dyDescent="0.3">
      <c r="B21" t="s">
        <v>50</v>
      </c>
      <c r="C21" t="s">
        <v>30</v>
      </c>
      <c r="AB21" s="18"/>
    </row>
    <row r="22" spans="2:28" x14ac:dyDescent="0.3">
      <c r="B22" t="s">
        <v>53</v>
      </c>
      <c r="C22" t="s">
        <v>30</v>
      </c>
    </row>
    <row r="23" spans="2:28" x14ac:dyDescent="0.3">
      <c r="B23" t="s">
        <v>59</v>
      </c>
      <c r="C23" t="s">
        <v>30</v>
      </c>
    </row>
    <row r="24" spans="2:28" x14ac:dyDescent="0.3">
      <c r="B24" t="s">
        <v>34</v>
      </c>
      <c r="C24" t="s">
        <v>30</v>
      </c>
    </row>
    <row r="25" spans="2:28" x14ac:dyDescent="0.3">
      <c r="B25" t="s">
        <v>39</v>
      </c>
      <c r="C25" t="s">
        <v>30</v>
      </c>
    </row>
    <row r="26" spans="2:28" x14ac:dyDescent="0.3">
      <c r="B26" t="s">
        <v>190</v>
      </c>
      <c r="C26" t="s">
        <v>200</v>
      </c>
      <c r="D26" t="s">
        <v>199</v>
      </c>
    </row>
    <row r="27" spans="2:28" x14ac:dyDescent="0.3">
      <c r="B27" t="s">
        <v>191</v>
      </c>
      <c r="C27" t="s">
        <v>30</v>
      </c>
      <c r="D27" t="s">
        <v>199</v>
      </c>
    </row>
    <row r="28" spans="2:28" x14ac:dyDescent="0.3">
      <c r="B28" t="s">
        <v>192</v>
      </c>
      <c r="C28" t="s">
        <v>201</v>
      </c>
      <c r="D28" t="s">
        <v>199</v>
      </c>
    </row>
    <row r="29" spans="2:28" x14ac:dyDescent="0.3">
      <c r="B29" t="s">
        <v>193</v>
      </c>
      <c r="C29" t="s">
        <v>200</v>
      </c>
      <c r="D29" t="s">
        <v>199</v>
      </c>
    </row>
    <row r="30" spans="2:28" x14ac:dyDescent="0.3">
      <c r="B30" t="s">
        <v>194</v>
      </c>
      <c r="C30" t="s">
        <v>200</v>
      </c>
      <c r="D30" t="s">
        <v>199</v>
      </c>
    </row>
    <row r="31" spans="2:28" x14ac:dyDescent="0.3">
      <c r="B31" t="s">
        <v>195</v>
      </c>
      <c r="C31" t="s">
        <v>200</v>
      </c>
      <c r="D31" t="s">
        <v>199</v>
      </c>
    </row>
    <row r="32" spans="2:28" x14ac:dyDescent="0.3">
      <c r="B32" t="s">
        <v>196</v>
      </c>
      <c r="C32" t="s">
        <v>197</v>
      </c>
      <c r="D32" t="s">
        <v>199</v>
      </c>
    </row>
    <row r="33" spans="2:4" x14ac:dyDescent="0.3">
      <c r="B33" t="s">
        <v>85</v>
      </c>
      <c r="C33" t="s">
        <v>198</v>
      </c>
      <c r="D33" t="s">
        <v>199</v>
      </c>
    </row>
    <row r="37" spans="2:4" x14ac:dyDescent="0.3">
      <c r="B37" t="s">
        <v>88</v>
      </c>
    </row>
    <row r="38" spans="2:4" x14ac:dyDescent="0.3">
      <c r="B38" t="s">
        <v>90</v>
      </c>
    </row>
    <row r="39" spans="2:4" x14ac:dyDescent="0.3">
      <c r="B39" s="2" t="s">
        <v>95</v>
      </c>
    </row>
    <row r="40" spans="2:4" x14ac:dyDescent="0.3">
      <c r="B40" s="2" t="s">
        <v>97</v>
      </c>
    </row>
    <row r="41" spans="2:4" x14ac:dyDescent="0.3">
      <c r="B41" s="2" t="s">
        <v>101</v>
      </c>
    </row>
    <row r="74" spans="4:12" x14ac:dyDescent="0.3">
      <c r="E74" t="s">
        <v>30</v>
      </c>
      <c r="F74" t="s">
        <v>111</v>
      </c>
      <c r="G74" t="s">
        <v>109</v>
      </c>
      <c r="H74" t="s">
        <v>107</v>
      </c>
      <c r="I74" t="s">
        <v>105</v>
      </c>
      <c r="J74" t="s">
        <v>103</v>
      </c>
      <c r="K74" t="s">
        <v>202</v>
      </c>
      <c r="L74" t="s">
        <v>99</v>
      </c>
    </row>
    <row r="75" spans="4:12" x14ac:dyDescent="0.3">
      <c r="D75" t="s">
        <v>50</v>
      </c>
      <c r="E75">
        <v>2116</v>
      </c>
    </row>
    <row r="76" spans="4:12" x14ac:dyDescent="0.3">
      <c r="D76" t="s">
        <v>53</v>
      </c>
      <c r="E76">
        <v>767</v>
      </c>
    </row>
    <row r="77" spans="4:12" x14ac:dyDescent="0.3">
      <c r="D77" t="s">
        <v>59</v>
      </c>
      <c r="E77">
        <v>891</v>
      </c>
    </row>
    <row r="78" spans="4:12" x14ac:dyDescent="0.3">
      <c r="D78" t="s">
        <v>34</v>
      </c>
      <c r="E78">
        <v>3520</v>
      </c>
    </row>
    <row r="79" spans="4:12" x14ac:dyDescent="0.3">
      <c r="D79" t="s">
        <v>39</v>
      </c>
      <c r="E79">
        <v>698</v>
      </c>
    </row>
    <row r="80" spans="4:12" x14ac:dyDescent="0.3">
      <c r="D80" t="s">
        <v>66</v>
      </c>
      <c r="E80">
        <v>2104</v>
      </c>
      <c r="F80">
        <v>13781</v>
      </c>
      <c r="G80">
        <v>13781</v>
      </c>
      <c r="H80">
        <v>13781</v>
      </c>
      <c r="I80">
        <v>13781</v>
      </c>
      <c r="J80">
        <v>13781</v>
      </c>
      <c r="K80">
        <v>13781</v>
      </c>
      <c r="L80">
        <v>13781</v>
      </c>
    </row>
    <row r="81" spans="4:12" x14ac:dyDescent="0.3">
      <c r="D81" t="s">
        <v>78</v>
      </c>
      <c r="E81">
        <v>6736</v>
      </c>
    </row>
    <row r="82" spans="4:12" x14ac:dyDescent="0.3">
      <c r="D82" t="s">
        <v>122</v>
      </c>
      <c r="E82">
        <v>32000</v>
      </c>
      <c r="F82">
        <v>32000</v>
      </c>
      <c r="G82">
        <v>32000</v>
      </c>
      <c r="H82">
        <v>32000</v>
      </c>
      <c r="I82">
        <v>32000</v>
      </c>
      <c r="J82">
        <v>32000</v>
      </c>
      <c r="K82">
        <v>32000</v>
      </c>
      <c r="L82">
        <v>32000</v>
      </c>
    </row>
    <row r="83" spans="4:12" x14ac:dyDescent="0.3">
      <c r="D83" t="s">
        <v>114</v>
      </c>
      <c r="E83">
        <v>13781</v>
      </c>
      <c r="F83">
        <v>479</v>
      </c>
    </row>
    <row r="84" spans="4:12" x14ac:dyDescent="0.3">
      <c r="D84" t="s">
        <v>151</v>
      </c>
      <c r="E84">
        <v>2968</v>
      </c>
      <c r="H84">
        <v>2968</v>
      </c>
      <c r="I84">
        <v>2968</v>
      </c>
      <c r="L84">
        <v>2968</v>
      </c>
    </row>
    <row r="85" spans="4:12" x14ac:dyDescent="0.3">
      <c r="D85" t="s">
        <v>85</v>
      </c>
      <c r="E85">
        <v>7835</v>
      </c>
      <c r="F85">
        <v>5164</v>
      </c>
      <c r="G85">
        <v>5164</v>
      </c>
      <c r="H85">
        <v>5164</v>
      </c>
      <c r="I85">
        <v>5164</v>
      </c>
      <c r="J85">
        <v>5164</v>
      </c>
      <c r="K85">
        <v>5164</v>
      </c>
      <c r="L85">
        <v>5164</v>
      </c>
    </row>
    <row r="86" spans="4:12" x14ac:dyDescent="0.3">
      <c r="D86" t="s">
        <v>114</v>
      </c>
      <c r="E86">
        <v>13781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B63D-BFF2-491D-9022-1A25F2925984}">
  <dimension ref="A1:Z17"/>
  <sheetViews>
    <sheetView workbookViewId="0">
      <selection activeCell="D14" sqref="D14:D17"/>
    </sheetView>
  </sheetViews>
  <sheetFormatPr defaultRowHeight="14.4" x14ac:dyDescent="0.3"/>
  <sheetData>
    <row r="1" spans="1:2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26</v>
      </c>
      <c r="B2" t="s">
        <v>110</v>
      </c>
      <c r="C2">
        <v>3</v>
      </c>
      <c r="D2" s="2">
        <v>12351626</v>
      </c>
      <c r="F2" t="s">
        <v>28</v>
      </c>
      <c r="H2" s="2" t="s">
        <v>111</v>
      </c>
      <c r="I2">
        <v>17463246</v>
      </c>
      <c r="J2" t="s">
        <v>112</v>
      </c>
      <c r="K2">
        <v>13781</v>
      </c>
      <c r="L2" t="s">
        <v>114</v>
      </c>
      <c r="M2" t="s">
        <v>119</v>
      </c>
      <c r="N2">
        <v>1.9E-2</v>
      </c>
      <c r="O2">
        <v>1.0900000000000001</v>
      </c>
      <c r="P2">
        <v>8.6177696241052398E-2</v>
      </c>
      <c r="Q2" t="s">
        <v>28</v>
      </c>
      <c r="R2">
        <v>0.86</v>
      </c>
    </row>
    <row r="3" spans="1:26" x14ac:dyDescent="0.3">
      <c r="A3" t="s">
        <v>26</v>
      </c>
      <c r="B3" t="s">
        <v>110</v>
      </c>
      <c r="C3">
        <v>3</v>
      </c>
      <c r="D3" s="2">
        <v>12351626</v>
      </c>
      <c r="F3" t="s">
        <v>28</v>
      </c>
      <c r="G3" t="s">
        <v>32</v>
      </c>
      <c r="H3" s="2" t="s">
        <v>111</v>
      </c>
      <c r="I3">
        <v>20424228</v>
      </c>
      <c r="J3" t="s">
        <v>124</v>
      </c>
      <c r="K3" t="s">
        <v>121</v>
      </c>
      <c r="L3" t="s">
        <v>122</v>
      </c>
      <c r="M3" s="8" t="s">
        <v>123</v>
      </c>
      <c r="N3" t="s">
        <v>128</v>
      </c>
      <c r="O3">
        <v>1.1399999999999999</v>
      </c>
      <c r="P3">
        <v>0.131028262406404</v>
      </c>
      <c r="Q3" t="s">
        <v>28</v>
      </c>
      <c r="R3">
        <v>0.86</v>
      </c>
    </row>
    <row r="4" spans="1:26" x14ac:dyDescent="0.3">
      <c r="A4" t="s">
        <v>26</v>
      </c>
      <c r="B4" s="9" t="s">
        <v>110</v>
      </c>
      <c r="C4">
        <v>3</v>
      </c>
      <c r="D4" s="2">
        <v>12351626</v>
      </c>
      <c r="F4" t="s">
        <v>28</v>
      </c>
      <c r="G4" t="s">
        <v>32</v>
      </c>
      <c r="H4" s="2" t="s">
        <v>111</v>
      </c>
      <c r="I4">
        <v>18091023</v>
      </c>
      <c r="J4" t="s">
        <v>147</v>
      </c>
      <c r="K4">
        <v>479</v>
      </c>
      <c r="L4" t="s">
        <v>148</v>
      </c>
      <c r="M4" t="s">
        <v>145</v>
      </c>
      <c r="N4">
        <v>3.6999999999999998E-2</v>
      </c>
      <c r="O4">
        <v>1.49</v>
      </c>
      <c r="P4">
        <v>0.398776119957367</v>
      </c>
      <c r="Q4" t="s">
        <v>28</v>
      </c>
      <c r="R4">
        <v>0.83</v>
      </c>
    </row>
    <row r="5" spans="1:26" x14ac:dyDescent="0.3">
      <c r="A5" t="s">
        <v>26</v>
      </c>
      <c r="B5" s="9" t="s">
        <v>146</v>
      </c>
      <c r="C5">
        <v>3</v>
      </c>
      <c r="D5">
        <v>12335246</v>
      </c>
      <c r="F5" t="s">
        <v>32</v>
      </c>
      <c r="G5" t="s">
        <v>28</v>
      </c>
      <c r="H5" s="2" t="s">
        <v>111</v>
      </c>
      <c r="I5">
        <v>18091023</v>
      </c>
      <c r="J5" t="s">
        <v>147</v>
      </c>
      <c r="K5">
        <v>479</v>
      </c>
      <c r="L5" t="s">
        <v>148</v>
      </c>
      <c r="N5">
        <v>0.03</v>
      </c>
      <c r="O5">
        <v>1.52</v>
      </c>
      <c r="P5">
        <v>0.41871033485818498</v>
      </c>
      <c r="Q5" t="s">
        <v>28</v>
      </c>
      <c r="R5">
        <v>0.28000000000000003</v>
      </c>
    </row>
    <row r="6" spans="1:26" x14ac:dyDescent="0.3">
      <c r="A6" t="s">
        <v>26</v>
      </c>
      <c r="B6" t="s">
        <v>110</v>
      </c>
      <c r="C6">
        <v>3</v>
      </c>
      <c r="D6" s="2">
        <v>12351626</v>
      </c>
      <c r="F6" t="s">
        <v>28</v>
      </c>
      <c r="G6" t="s">
        <v>32</v>
      </c>
      <c r="H6" s="2" t="s">
        <v>111</v>
      </c>
      <c r="I6">
        <v>20424228</v>
      </c>
      <c r="J6" t="s">
        <v>124</v>
      </c>
      <c r="K6">
        <v>5164</v>
      </c>
      <c r="L6" t="s">
        <v>85</v>
      </c>
      <c r="M6" t="s">
        <v>130</v>
      </c>
      <c r="N6" t="s">
        <v>129</v>
      </c>
      <c r="O6">
        <v>1.37</v>
      </c>
      <c r="P6">
        <v>0.31481073984003299</v>
      </c>
      <c r="Q6" t="s">
        <v>28</v>
      </c>
      <c r="R6">
        <v>0.87</v>
      </c>
    </row>
    <row r="13" spans="1:26" x14ac:dyDescent="0.3">
      <c r="C13" s="17" t="s">
        <v>185</v>
      </c>
      <c r="D13" s="17" t="s">
        <v>184</v>
      </c>
    </row>
    <row r="14" spans="1:26" x14ac:dyDescent="0.3">
      <c r="C14" t="s">
        <v>114</v>
      </c>
      <c r="D14">
        <v>13781</v>
      </c>
    </row>
    <row r="15" spans="1:26" x14ac:dyDescent="0.3">
      <c r="C15" t="s">
        <v>122</v>
      </c>
      <c r="D15">
        <v>32000</v>
      </c>
    </row>
    <row r="16" spans="1:26" x14ac:dyDescent="0.3">
      <c r="C16" t="s">
        <v>148</v>
      </c>
      <c r="D16">
        <v>479</v>
      </c>
    </row>
    <row r="17" spans="3:4" x14ac:dyDescent="0.3">
      <c r="C17" t="s">
        <v>85</v>
      </c>
      <c r="D17">
        <v>5164</v>
      </c>
    </row>
  </sheetData>
  <phoneticPr fontId="3" type="noConversion"/>
  <hyperlinks>
    <hyperlink ref="M3" location="PPARG!I2" display="ORs and P values obtained from combined analysis of the Diabetes Genetics Initiative (DGI), Finland-United States Investigation of NIDDM Genetics (FUSION), and Wellcome Trust Case Control Consortium (WTCCC) studies " xr:uid="{3AFA1B82-254C-48F6-A53E-525C2DDF77DD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4ACE-6385-41DD-8F43-69CD2B8F2586}">
  <dimension ref="A1:Z17"/>
  <sheetViews>
    <sheetView workbookViewId="0">
      <selection activeCell="D15" sqref="D15:D17"/>
    </sheetView>
  </sheetViews>
  <sheetFormatPr defaultRowHeight="14.4" x14ac:dyDescent="0.3"/>
  <sheetData>
    <row r="1" spans="1:2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26</v>
      </c>
      <c r="B2" t="s">
        <v>108</v>
      </c>
      <c r="C2">
        <v>11</v>
      </c>
      <c r="D2" s="2">
        <v>17388025</v>
      </c>
      <c r="F2" t="s">
        <v>29</v>
      </c>
      <c r="G2" t="s">
        <v>29</v>
      </c>
      <c r="H2" s="2" t="s">
        <v>109</v>
      </c>
      <c r="I2">
        <v>17463246</v>
      </c>
      <c r="J2" t="s">
        <v>112</v>
      </c>
      <c r="K2" t="s">
        <v>113</v>
      </c>
      <c r="L2" t="s">
        <v>114</v>
      </c>
      <c r="M2" t="s">
        <v>115</v>
      </c>
      <c r="N2" s="7">
        <v>9.9999999999999995E-8</v>
      </c>
      <c r="O2">
        <v>1.1499999999999999</v>
      </c>
      <c r="P2">
        <v>0.13976194237515799</v>
      </c>
      <c r="Q2" t="s">
        <v>29</v>
      </c>
      <c r="R2">
        <v>0.47</v>
      </c>
    </row>
    <row r="3" spans="1:26" x14ac:dyDescent="0.3">
      <c r="A3" t="s">
        <v>26</v>
      </c>
      <c r="B3" t="s">
        <v>108</v>
      </c>
      <c r="C3">
        <v>11</v>
      </c>
      <c r="D3" s="2">
        <v>17388025</v>
      </c>
      <c r="F3" t="s">
        <v>29</v>
      </c>
      <c r="G3" t="s">
        <v>29</v>
      </c>
      <c r="H3" s="2" t="s">
        <v>109</v>
      </c>
      <c r="I3">
        <v>20424228</v>
      </c>
      <c r="J3" t="s">
        <v>124</v>
      </c>
      <c r="K3" t="s">
        <v>121</v>
      </c>
      <c r="L3" t="s">
        <v>122</v>
      </c>
      <c r="M3" s="8" t="s">
        <v>123</v>
      </c>
      <c r="N3" t="s">
        <v>131</v>
      </c>
      <c r="O3">
        <v>1.1399999999999999</v>
      </c>
      <c r="P3">
        <v>0.131028262406404</v>
      </c>
      <c r="Q3" t="s">
        <v>29</v>
      </c>
      <c r="R3">
        <v>0.47</v>
      </c>
    </row>
    <row r="4" spans="1:26" x14ac:dyDescent="0.3">
      <c r="A4" t="s">
        <v>26</v>
      </c>
      <c r="B4" t="s">
        <v>108</v>
      </c>
      <c r="C4">
        <v>11</v>
      </c>
      <c r="D4" s="2">
        <v>17388025</v>
      </c>
      <c r="F4" t="s">
        <v>29</v>
      </c>
      <c r="G4" t="s">
        <v>29</v>
      </c>
      <c r="H4" s="2" t="s">
        <v>109</v>
      </c>
      <c r="I4">
        <v>20424228</v>
      </c>
      <c r="J4" t="s">
        <v>124</v>
      </c>
      <c r="K4" t="s">
        <v>125</v>
      </c>
      <c r="L4" t="s">
        <v>85</v>
      </c>
      <c r="M4" t="s">
        <v>135</v>
      </c>
      <c r="N4" t="s">
        <v>131</v>
      </c>
      <c r="O4">
        <v>1.39</v>
      </c>
      <c r="P4">
        <v>0.32930374714260002</v>
      </c>
      <c r="Q4" t="s">
        <v>29</v>
      </c>
      <c r="R4">
        <v>0.31</v>
      </c>
    </row>
    <row r="14" spans="1:26" x14ac:dyDescent="0.3">
      <c r="C14" s="17" t="s">
        <v>185</v>
      </c>
      <c r="D14" s="17" t="s">
        <v>184</v>
      </c>
    </row>
    <row r="15" spans="1:26" x14ac:dyDescent="0.3">
      <c r="C15" t="s">
        <v>114</v>
      </c>
      <c r="D15">
        <v>13781</v>
      </c>
    </row>
    <row r="16" spans="1:26" x14ac:dyDescent="0.3">
      <c r="C16" t="s">
        <v>122</v>
      </c>
      <c r="D16">
        <v>32000</v>
      </c>
    </row>
    <row r="17" spans="3:19" x14ac:dyDescent="0.3">
      <c r="C17" t="s">
        <v>85</v>
      </c>
      <c r="D17">
        <v>5164</v>
      </c>
      <c r="S17">
        <f>LN(O2)</f>
        <v>0.13976194237515863</v>
      </c>
    </row>
  </sheetData>
  <phoneticPr fontId="3" type="noConversion"/>
  <hyperlinks>
    <hyperlink ref="M3" location="KCNJ11!I2" display="ORs and P values obtained from combined analysis of the Diabetes Genetics Initiative (DGI), Finland-United States Investigation of NIDDM Genetics (FUSION), and Wellcome Trust Case Control Consortium (WTCCC) studies " xr:uid="{31D2CF98-70F1-4F75-A4FA-26B24AB3262A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E10B-0C32-4A05-99FA-42E81EBFF9FD}">
  <dimension ref="A1:Z21"/>
  <sheetViews>
    <sheetView topLeftCell="B1" zoomScale="110" zoomScaleNormal="110" workbookViewId="0">
      <selection activeCell="D18" sqref="D18:D21"/>
    </sheetView>
  </sheetViews>
  <sheetFormatPr defaultRowHeight="14.4" x14ac:dyDescent="0.3"/>
  <sheetData>
    <row r="1" spans="1:2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26</v>
      </c>
      <c r="B2" t="s">
        <v>106</v>
      </c>
      <c r="C2">
        <v>8</v>
      </c>
      <c r="D2" s="2">
        <v>117172544</v>
      </c>
      <c r="F2" t="s">
        <v>28</v>
      </c>
      <c r="H2" s="2" t="s">
        <v>107</v>
      </c>
      <c r="I2">
        <v>17463246</v>
      </c>
      <c r="J2" t="s">
        <v>112</v>
      </c>
      <c r="K2" t="s">
        <v>113</v>
      </c>
      <c r="L2" t="s">
        <v>114</v>
      </c>
      <c r="M2" t="s">
        <v>118</v>
      </c>
      <c r="N2">
        <v>4.7E-2</v>
      </c>
      <c r="O2">
        <v>1.07</v>
      </c>
      <c r="P2">
        <v>6.7658648473814795E-2</v>
      </c>
      <c r="Q2" t="s">
        <v>28</v>
      </c>
      <c r="R2">
        <v>0.65</v>
      </c>
    </row>
    <row r="3" spans="1:26" x14ac:dyDescent="0.3">
      <c r="A3" t="s">
        <v>26</v>
      </c>
      <c r="B3" t="s">
        <v>106</v>
      </c>
      <c r="C3">
        <v>8</v>
      </c>
      <c r="D3" s="2">
        <v>117172544</v>
      </c>
      <c r="F3" t="s">
        <v>28</v>
      </c>
      <c r="G3" t="s">
        <v>29</v>
      </c>
      <c r="H3" s="2" t="s">
        <v>132</v>
      </c>
      <c r="I3">
        <v>20424228</v>
      </c>
      <c r="J3" t="s">
        <v>124</v>
      </c>
      <c r="K3" t="s">
        <v>121</v>
      </c>
      <c r="L3" t="s">
        <v>122</v>
      </c>
      <c r="M3" s="8" t="s">
        <v>123</v>
      </c>
      <c r="N3" t="s">
        <v>133</v>
      </c>
      <c r="O3">
        <v>1.1200000000000001</v>
      </c>
      <c r="P3">
        <v>0.113328685307003</v>
      </c>
      <c r="Q3" t="s">
        <v>28</v>
      </c>
      <c r="R3">
        <v>0.65</v>
      </c>
    </row>
    <row r="4" spans="1:26" x14ac:dyDescent="0.3">
      <c r="A4" t="s">
        <v>26</v>
      </c>
      <c r="B4" t="s">
        <v>106</v>
      </c>
      <c r="C4">
        <v>8</v>
      </c>
      <c r="D4" s="2">
        <v>117172544</v>
      </c>
      <c r="F4" t="s">
        <v>28</v>
      </c>
      <c r="H4" s="2" t="s">
        <v>132</v>
      </c>
      <c r="I4">
        <v>20550665</v>
      </c>
      <c r="J4" t="s">
        <v>149</v>
      </c>
      <c r="K4" t="s">
        <v>150</v>
      </c>
      <c r="L4" t="s">
        <v>151</v>
      </c>
      <c r="N4" s="10">
        <v>5.0000000000000001E-3</v>
      </c>
      <c r="O4">
        <v>1.32</v>
      </c>
      <c r="P4">
        <v>0.277631736598279</v>
      </c>
      <c r="Q4" t="s">
        <v>28</v>
      </c>
      <c r="R4">
        <v>0.59</v>
      </c>
    </row>
    <row r="5" spans="1:26" x14ac:dyDescent="0.3">
      <c r="A5" t="s">
        <v>26</v>
      </c>
      <c r="B5" t="s">
        <v>158</v>
      </c>
      <c r="C5">
        <v>8</v>
      </c>
      <c r="D5" s="2">
        <v>117172786</v>
      </c>
      <c r="F5" t="s">
        <v>32</v>
      </c>
      <c r="H5" s="2" t="s">
        <v>132</v>
      </c>
      <c r="I5">
        <v>20550665</v>
      </c>
      <c r="J5" t="s">
        <v>149</v>
      </c>
      <c r="K5" t="s">
        <v>150</v>
      </c>
      <c r="L5" t="s">
        <v>151</v>
      </c>
      <c r="N5" s="10">
        <v>7.0000000000000001E-3</v>
      </c>
      <c r="O5">
        <v>1.29</v>
      </c>
      <c r="P5">
        <v>0.25464221837357998</v>
      </c>
      <c r="Q5" t="s">
        <v>28</v>
      </c>
      <c r="R5">
        <v>0.6</v>
      </c>
    </row>
    <row r="6" spans="1:26" x14ac:dyDescent="0.3">
      <c r="A6" t="s">
        <v>26</v>
      </c>
      <c r="B6" t="s">
        <v>159</v>
      </c>
      <c r="C6">
        <v>8</v>
      </c>
      <c r="D6" s="2">
        <v>117173494</v>
      </c>
      <c r="F6" t="s">
        <v>45</v>
      </c>
      <c r="H6" s="2" t="s">
        <v>132</v>
      </c>
      <c r="I6">
        <v>20550665</v>
      </c>
      <c r="J6" t="s">
        <v>149</v>
      </c>
      <c r="K6" t="s">
        <v>150</v>
      </c>
      <c r="L6" t="s">
        <v>151</v>
      </c>
      <c r="N6" t="s">
        <v>160</v>
      </c>
      <c r="O6">
        <v>1.41</v>
      </c>
      <c r="P6">
        <v>0.34358970439007602</v>
      </c>
      <c r="Q6" t="s">
        <v>45</v>
      </c>
      <c r="R6">
        <v>0.57999999999999996</v>
      </c>
    </row>
    <row r="7" spans="1:26" x14ac:dyDescent="0.3">
      <c r="A7" t="s">
        <v>26</v>
      </c>
      <c r="B7" t="s">
        <v>106</v>
      </c>
      <c r="C7">
        <v>8</v>
      </c>
      <c r="D7" s="2">
        <v>117172544</v>
      </c>
      <c r="F7" t="s">
        <v>28</v>
      </c>
      <c r="G7" t="s">
        <v>29</v>
      </c>
      <c r="H7" s="2" t="s">
        <v>107</v>
      </c>
      <c r="I7">
        <v>20424228</v>
      </c>
      <c r="J7" t="s">
        <v>124</v>
      </c>
      <c r="K7" t="s">
        <v>125</v>
      </c>
      <c r="L7" t="s">
        <v>85</v>
      </c>
      <c r="M7" t="s">
        <v>135</v>
      </c>
      <c r="N7" t="s">
        <v>134</v>
      </c>
      <c r="O7">
        <v>1.34</v>
      </c>
      <c r="P7">
        <v>0.29266961396281999</v>
      </c>
      <c r="Q7" t="s">
        <v>28</v>
      </c>
      <c r="R7">
        <v>0.77</v>
      </c>
    </row>
    <row r="17" spans="3:4" x14ac:dyDescent="0.3">
      <c r="C17" s="17" t="s">
        <v>185</v>
      </c>
      <c r="D17" s="17" t="s">
        <v>184</v>
      </c>
    </row>
    <row r="18" spans="3:4" x14ac:dyDescent="0.3">
      <c r="C18" t="s">
        <v>114</v>
      </c>
      <c r="D18">
        <v>13781</v>
      </c>
    </row>
    <row r="19" spans="3:4" x14ac:dyDescent="0.3">
      <c r="C19" t="s">
        <v>122</v>
      </c>
      <c r="D19">
        <v>32000</v>
      </c>
    </row>
    <row r="20" spans="3:4" x14ac:dyDescent="0.3">
      <c r="C20" t="s">
        <v>151</v>
      </c>
      <c r="D20">
        <v>2968</v>
      </c>
    </row>
    <row r="21" spans="3:4" x14ac:dyDescent="0.3">
      <c r="C21" t="s">
        <v>85</v>
      </c>
      <c r="D21">
        <v>5164</v>
      </c>
    </row>
  </sheetData>
  <phoneticPr fontId="3" type="noConversion"/>
  <hyperlinks>
    <hyperlink ref="M3" location="SLC30A8!I2" display="ORs and P values obtained from combined analysis of the Diabetes Genetics Initiative (DGI), Finland-United States Investigation of NIDDM Genetics (FUSION), and Wellcome Trust Case Control Consortium (WTCCC) studies " xr:uid="{0938BD8B-7068-41C2-A6D4-1B9BA8C08C2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9CB2-E660-4FEB-A175-E86E5BB85309}">
  <dimension ref="A1:Z19"/>
  <sheetViews>
    <sheetView workbookViewId="0">
      <selection activeCell="D16" sqref="D16:D19"/>
    </sheetView>
  </sheetViews>
  <sheetFormatPr defaultRowHeight="14.4" x14ac:dyDescent="0.3"/>
  <sheetData>
    <row r="1" spans="1:2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26</v>
      </c>
      <c r="B2" t="s">
        <v>104</v>
      </c>
      <c r="C2">
        <v>10</v>
      </c>
      <c r="D2" s="2">
        <v>92703125</v>
      </c>
      <c r="F2" t="s">
        <v>28</v>
      </c>
      <c r="H2" s="2" t="s">
        <v>105</v>
      </c>
      <c r="I2">
        <v>17463246</v>
      </c>
      <c r="J2" t="s">
        <v>112</v>
      </c>
      <c r="K2" t="s">
        <v>113</v>
      </c>
      <c r="L2" t="s">
        <v>114</v>
      </c>
      <c r="M2" t="s">
        <v>115</v>
      </c>
      <c r="N2" s="7">
        <v>1.7000000000000001E-4</v>
      </c>
      <c r="O2">
        <v>1.1399999999999999</v>
      </c>
      <c r="P2">
        <v>0.131028262406404</v>
      </c>
      <c r="Q2" t="s">
        <v>28</v>
      </c>
      <c r="R2">
        <v>0.53</v>
      </c>
    </row>
    <row r="3" spans="1:26" x14ac:dyDescent="0.3">
      <c r="A3" t="s">
        <v>26</v>
      </c>
      <c r="B3" t="s">
        <v>104</v>
      </c>
      <c r="C3">
        <v>10</v>
      </c>
      <c r="D3" s="2">
        <v>92703125</v>
      </c>
      <c r="F3" t="s">
        <v>28</v>
      </c>
      <c r="H3" s="2" t="s">
        <v>105</v>
      </c>
      <c r="I3">
        <v>20424228</v>
      </c>
      <c r="J3" t="s">
        <v>124</v>
      </c>
      <c r="K3" t="s">
        <v>121</v>
      </c>
      <c r="L3" t="s">
        <v>122</v>
      </c>
      <c r="M3" s="8" t="s">
        <v>123</v>
      </c>
      <c r="N3" t="s">
        <v>136</v>
      </c>
      <c r="O3">
        <v>1.1299999999999999</v>
      </c>
      <c r="P3">
        <v>0.122217632724249</v>
      </c>
      <c r="Q3" t="s">
        <v>32</v>
      </c>
      <c r="R3">
        <v>0.53</v>
      </c>
    </row>
    <row r="4" spans="1:26" x14ac:dyDescent="0.3">
      <c r="A4" t="s">
        <v>26</v>
      </c>
      <c r="B4" t="s">
        <v>104</v>
      </c>
      <c r="C4">
        <v>10</v>
      </c>
      <c r="D4" s="2">
        <v>92703125</v>
      </c>
      <c r="F4" t="s">
        <v>28</v>
      </c>
      <c r="H4" s="2" t="s">
        <v>105</v>
      </c>
      <c r="I4">
        <v>20550665</v>
      </c>
      <c r="J4" t="s">
        <v>149</v>
      </c>
      <c r="K4" t="s">
        <v>150</v>
      </c>
      <c r="L4" t="s">
        <v>151</v>
      </c>
      <c r="N4">
        <v>5.0000000000000001E-3</v>
      </c>
      <c r="O4">
        <v>1.23</v>
      </c>
      <c r="P4">
        <v>0.20701416938432601</v>
      </c>
      <c r="Q4" t="s">
        <v>32</v>
      </c>
      <c r="R4">
        <v>0.28000000000000003</v>
      </c>
    </row>
    <row r="5" spans="1:26" x14ac:dyDescent="0.3">
      <c r="A5" t="s">
        <v>26</v>
      </c>
      <c r="B5" s="10" t="s">
        <v>153</v>
      </c>
      <c r="C5">
        <v>10</v>
      </c>
      <c r="D5">
        <v>92722160</v>
      </c>
      <c r="F5" t="s">
        <v>32</v>
      </c>
      <c r="G5" t="s">
        <v>32</v>
      </c>
      <c r="H5" s="2" t="s">
        <v>105</v>
      </c>
      <c r="I5">
        <v>20550665</v>
      </c>
      <c r="J5" t="s">
        <v>149</v>
      </c>
      <c r="K5" t="s">
        <v>150</v>
      </c>
      <c r="L5" t="s">
        <v>151</v>
      </c>
      <c r="N5" t="s">
        <v>154</v>
      </c>
      <c r="O5">
        <v>1.39</v>
      </c>
      <c r="P5">
        <v>0.32930374714260002</v>
      </c>
      <c r="Q5" t="s">
        <v>32</v>
      </c>
      <c r="R5">
        <v>0.3</v>
      </c>
    </row>
    <row r="6" spans="1:26" x14ac:dyDescent="0.3">
      <c r="A6" t="s">
        <v>26</v>
      </c>
      <c r="B6" t="s">
        <v>155</v>
      </c>
      <c r="C6">
        <v>10</v>
      </c>
      <c r="D6">
        <v>92705802</v>
      </c>
      <c r="F6" t="s">
        <v>28</v>
      </c>
      <c r="G6" t="s">
        <v>28</v>
      </c>
      <c r="H6" s="2" t="s">
        <v>105</v>
      </c>
      <c r="I6">
        <v>20550665</v>
      </c>
      <c r="J6" t="s">
        <v>149</v>
      </c>
      <c r="K6" t="s">
        <v>150</v>
      </c>
      <c r="L6" t="s">
        <v>151</v>
      </c>
      <c r="N6" t="s">
        <v>156</v>
      </c>
      <c r="O6">
        <v>1.32</v>
      </c>
      <c r="P6">
        <v>0.277631736598279</v>
      </c>
      <c r="Q6" t="s">
        <v>28</v>
      </c>
      <c r="R6">
        <v>0.21</v>
      </c>
    </row>
    <row r="7" spans="1:26" x14ac:dyDescent="0.3">
      <c r="A7" t="s">
        <v>26</v>
      </c>
      <c r="B7" t="s">
        <v>104</v>
      </c>
      <c r="C7">
        <v>10</v>
      </c>
      <c r="D7" s="2">
        <v>92703125</v>
      </c>
      <c r="F7" t="s">
        <v>28</v>
      </c>
      <c r="H7" s="2" t="s">
        <v>105</v>
      </c>
      <c r="I7">
        <v>20424228</v>
      </c>
      <c r="J7" t="s">
        <v>124</v>
      </c>
      <c r="K7" t="s">
        <v>125</v>
      </c>
      <c r="L7" t="s">
        <v>85</v>
      </c>
      <c r="N7" t="s">
        <v>137</v>
      </c>
      <c r="O7">
        <v>1.27</v>
      </c>
      <c r="P7">
        <v>0.23901690047049901</v>
      </c>
      <c r="Q7" t="s">
        <v>32</v>
      </c>
      <c r="R7">
        <v>0.43</v>
      </c>
    </row>
    <row r="15" spans="1:26" x14ac:dyDescent="0.3">
      <c r="C15" s="17" t="s">
        <v>185</v>
      </c>
      <c r="D15" s="17" t="s">
        <v>184</v>
      </c>
    </row>
    <row r="16" spans="1:26" x14ac:dyDescent="0.3">
      <c r="C16" t="s">
        <v>114</v>
      </c>
      <c r="D16">
        <v>13781</v>
      </c>
    </row>
    <row r="17" spans="3:4" x14ac:dyDescent="0.3">
      <c r="C17" t="s">
        <v>122</v>
      </c>
      <c r="D17">
        <v>32000</v>
      </c>
    </row>
    <row r="18" spans="3:4" x14ac:dyDescent="0.3">
      <c r="C18" t="s">
        <v>151</v>
      </c>
      <c r="D18">
        <v>2968</v>
      </c>
    </row>
    <row r="19" spans="3:4" x14ac:dyDescent="0.3">
      <c r="C19" t="s">
        <v>85</v>
      </c>
      <c r="D19">
        <v>5164</v>
      </c>
    </row>
  </sheetData>
  <hyperlinks>
    <hyperlink ref="M3" location="HHEX!I2" display="ORs and P values obtained from combined analysis of the Diabetes Genetics Initiative (DGI), Finland-United States Investigation of NIDDM Genetics (FUSION), and Wellcome Trust Case Control Consortium (WTCCC) studies " xr:uid="{718B4AF3-5E13-4D1B-9A3D-99E3337DD426}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605D-23D3-4F15-B2FC-FDFB40E96132}">
  <dimension ref="A1:Z16"/>
  <sheetViews>
    <sheetView workbookViewId="0">
      <selection activeCell="C14" sqref="C14:C16"/>
    </sheetView>
  </sheetViews>
  <sheetFormatPr defaultRowHeight="14.4" x14ac:dyDescent="0.3"/>
  <sheetData>
    <row r="1" spans="1:2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26</v>
      </c>
      <c r="B2" t="s">
        <v>102</v>
      </c>
      <c r="C2">
        <v>9</v>
      </c>
      <c r="D2" s="2">
        <v>22134095</v>
      </c>
      <c r="F2" t="s">
        <v>29</v>
      </c>
      <c r="G2" t="s">
        <v>28</v>
      </c>
      <c r="H2" s="2" t="s">
        <v>103</v>
      </c>
      <c r="I2">
        <v>17463246</v>
      </c>
      <c r="J2" t="s">
        <v>112</v>
      </c>
      <c r="K2" t="s">
        <v>113</v>
      </c>
      <c r="L2" t="s">
        <v>114</v>
      </c>
      <c r="M2" t="s">
        <v>116</v>
      </c>
      <c r="N2">
        <v>2.16E-5</v>
      </c>
      <c r="O2">
        <v>1.2</v>
      </c>
      <c r="P2">
        <v>0.18232155679395401</v>
      </c>
      <c r="Q2" t="s">
        <v>29</v>
      </c>
      <c r="R2">
        <v>0.83</v>
      </c>
    </row>
    <row r="3" spans="1:26" x14ac:dyDescent="0.3">
      <c r="A3" t="s">
        <v>26</v>
      </c>
      <c r="B3" t="s">
        <v>102</v>
      </c>
      <c r="C3">
        <v>9</v>
      </c>
      <c r="D3" s="2">
        <v>22134095</v>
      </c>
      <c r="F3" t="s">
        <v>29</v>
      </c>
      <c r="G3" t="s">
        <v>28</v>
      </c>
      <c r="H3" s="2" t="s">
        <v>103</v>
      </c>
      <c r="I3">
        <v>20424228</v>
      </c>
      <c r="J3" t="s">
        <v>124</v>
      </c>
      <c r="K3" t="s">
        <v>121</v>
      </c>
      <c r="L3" t="s">
        <v>122</v>
      </c>
      <c r="M3" s="8" t="s">
        <v>123</v>
      </c>
      <c r="N3" t="s">
        <v>138</v>
      </c>
      <c r="O3">
        <v>1.2</v>
      </c>
      <c r="P3">
        <v>0.18232155679395401</v>
      </c>
      <c r="Q3" t="s">
        <v>29</v>
      </c>
      <c r="R3">
        <v>0.83</v>
      </c>
    </row>
    <row r="4" spans="1:26" x14ac:dyDescent="0.3">
      <c r="A4" t="s">
        <v>26</v>
      </c>
      <c r="B4" t="s">
        <v>102</v>
      </c>
      <c r="C4">
        <v>9</v>
      </c>
      <c r="D4" s="2">
        <v>22134095</v>
      </c>
      <c r="F4" t="s">
        <v>29</v>
      </c>
      <c r="G4" t="s">
        <v>28</v>
      </c>
      <c r="H4" s="2" t="s">
        <v>103</v>
      </c>
      <c r="I4">
        <v>20424228</v>
      </c>
      <c r="J4" t="s">
        <v>124</v>
      </c>
      <c r="K4" t="s">
        <v>125</v>
      </c>
      <c r="L4" t="s">
        <v>85</v>
      </c>
      <c r="N4" t="s">
        <v>139</v>
      </c>
      <c r="O4">
        <v>1.37</v>
      </c>
      <c r="P4">
        <v>0.31481073984003299</v>
      </c>
      <c r="Q4" t="s">
        <v>29</v>
      </c>
      <c r="R4">
        <v>0.86</v>
      </c>
    </row>
    <row r="13" spans="1:26" x14ac:dyDescent="0.3">
      <c r="B13" s="17" t="s">
        <v>186</v>
      </c>
      <c r="C13" s="17" t="s">
        <v>187</v>
      </c>
    </row>
    <row r="14" spans="1:26" x14ac:dyDescent="0.3">
      <c r="B14" t="s">
        <v>114</v>
      </c>
      <c r="C14">
        <v>13781</v>
      </c>
    </row>
    <row r="15" spans="1:26" x14ac:dyDescent="0.3">
      <c r="B15" t="s">
        <v>122</v>
      </c>
      <c r="C15">
        <v>32000</v>
      </c>
    </row>
    <row r="16" spans="1:26" x14ac:dyDescent="0.3">
      <c r="B16" t="s">
        <v>85</v>
      </c>
      <c r="C16">
        <v>5164</v>
      </c>
    </row>
  </sheetData>
  <hyperlinks>
    <hyperlink ref="M3" location="CDNK2B!I2" display="ORs and P values obtained from combined analysis of the Diabetes Genetics Initiative (DGI), Finland-United States Investigation of NIDDM Genetics (FUSION), and Wellcome Trust Case Control Consortium (WTCCC) studies " xr:uid="{65B1E6B9-A452-4A87-A582-0F72B8FE8209}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8290-6A3A-4CB5-B826-135B6528FA10}">
  <dimension ref="A1:Z14"/>
  <sheetViews>
    <sheetView workbookViewId="0">
      <selection activeCell="J36" sqref="J36"/>
    </sheetView>
  </sheetViews>
  <sheetFormatPr defaultRowHeight="14.4" x14ac:dyDescent="0.3"/>
  <sheetData>
    <row r="1" spans="1:2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26</v>
      </c>
      <c r="B2" t="s">
        <v>93</v>
      </c>
      <c r="C2">
        <v>3</v>
      </c>
      <c r="D2" s="2">
        <v>185811292</v>
      </c>
      <c r="F2" t="s">
        <v>45</v>
      </c>
      <c r="G2" t="s">
        <v>28</v>
      </c>
      <c r="H2" t="s">
        <v>92</v>
      </c>
      <c r="I2">
        <v>17463246</v>
      </c>
      <c r="J2" t="s">
        <v>112</v>
      </c>
      <c r="K2" t="s">
        <v>113</v>
      </c>
      <c r="L2" t="s">
        <v>114</v>
      </c>
      <c r="M2" t="s">
        <v>116</v>
      </c>
      <c r="N2" s="7">
        <v>2.0690000000000002E-9</v>
      </c>
      <c r="O2">
        <v>1.19</v>
      </c>
      <c r="P2">
        <v>0.17395330712343701</v>
      </c>
      <c r="Q2" t="s">
        <v>28</v>
      </c>
      <c r="R2">
        <v>0.32</v>
      </c>
    </row>
    <row r="3" spans="1:26" x14ac:dyDescent="0.3">
      <c r="A3" t="s">
        <v>26</v>
      </c>
      <c r="B3" t="s">
        <v>91</v>
      </c>
      <c r="C3">
        <v>3</v>
      </c>
      <c r="D3" s="2">
        <v>185793899</v>
      </c>
      <c r="F3" t="s">
        <v>32</v>
      </c>
      <c r="G3" t="s">
        <v>29</v>
      </c>
      <c r="H3" t="s">
        <v>92</v>
      </c>
      <c r="I3">
        <v>17463246</v>
      </c>
      <c r="J3" t="s">
        <v>112</v>
      </c>
      <c r="K3" t="s">
        <v>113</v>
      </c>
      <c r="L3" t="s">
        <v>114</v>
      </c>
      <c r="M3" t="s">
        <v>116</v>
      </c>
      <c r="N3" s="7">
        <v>5.4750000000000002E-9</v>
      </c>
      <c r="O3">
        <v>1.18</v>
      </c>
      <c r="P3">
        <v>0.16551443847757299</v>
      </c>
      <c r="Q3" t="s">
        <v>29</v>
      </c>
      <c r="R3">
        <v>0.31</v>
      </c>
    </row>
    <row r="4" spans="1:26" x14ac:dyDescent="0.3">
      <c r="A4" t="s">
        <v>26</v>
      </c>
      <c r="B4" t="s">
        <v>91</v>
      </c>
      <c r="C4">
        <v>3</v>
      </c>
      <c r="D4" s="2">
        <v>185793899</v>
      </c>
      <c r="F4" t="s">
        <v>32</v>
      </c>
      <c r="G4" t="s">
        <v>29</v>
      </c>
      <c r="H4" t="s">
        <v>92</v>
      </c>
      <c r="I4">
        <v>20424228</v>
      </c>
      <c r="J4" t="s">
        <v>124</v>
      </c>
      <c r="K4" t="s">
        <v>121</v>
      </c>
      <c r="L4" t="s">
        <v>122</v>
      </c>
      <c r="M4" s="8" t="s">
        <v>123</v>
      </c>
      <c r="N4" t="s">
        <v>140</v>
      </c>
      <c r="O4">
        <v>1.1399999999999999</v>
      </c>
      <c r="P4">
        <v>0.131028262406404</v>
      </c>
      <c r="Q4" t="s">
        <v>29</v>
      </c>
      <c r="R4">
        <v>0.28999999999999998</v>
      </c>
    </row>
    <row r="5" spans="1:26" x14ac:dyDescent="0.3">
      <c r="A5" t="s">
        <v>26</v>
      </c>
      <c r="B5" t="s">
        <v>91</v>
      </c>
      <c r="C5">
        <v>3</v>
      </c>
      <c r="D5" s="2">
        <v>185793899</v>
      </c>
      <c r="F5" t="s">
        <v>32</v>
      </c>
      <c r="G5" t="s">
        <v>29</v>
      </c>
      <c r="H5" t="s">
        <v>92</v>
      </c>
      <c r="I5">
        <v>20424228</v>
      </c>
      <c r="J5" t="s">
        <v>124</v>
      </c>
      <c r="K5" t="s">
        <v>125</v>
      </c>
      <c r="L5" t="s">
        <v>85</v>
      </c>
      <c r="N5" t="s">
        <v>141</v>
      </c>
      <c r="O5">
        <v>1.2</v>
      </c>
      <c r="P5">
        <v>0.18232155679395401</v>
      </c>
      <c r="Q5" t="s">
        <v>29</v>
      </c>
      <c r="R5">
        <v>0.44</v>
      </c>
    </row>
    <row r="11" spans="1:26" x14ac:dyDescent="0.3">
      <c r="B11" s="17" t="s">
        <v>186</v>
      </c>
      <c r="C11" s="17" t="s">
        <v>187</v>
      </c>
    </row>
    <row r="12" spans="1:26" x14ac:dyDescent="0.3">
      <c r="B12" t="s">
        <v>114</v>
      </c>
      <c r="C12">
        <v>13781</v>
      </c>
    </row>
    <row r="13" spans="1:26" x14ac:dyDescent="0.3">
      <c r="B13" t="s">
        <v>122</v>
      </c>
      <c r="C13">
        <v>32000</v>
      </c>
      <c r="S13">
        <f>LOG(1.2)</f>
        <v>7.9181246047624818E-2</v>
      </c>
    </row>
    <row r="14" spans="1:26" x14ac:dyDescent="0.3">
      <c r="B14" t="s">
        <v>85</v>
      </c>
      <c r="C14">
        <v>5164</v>
      </c>
      <c r="S14">
        <f>LN(1.2)</f>
        <v>0.18232155679395459</v>
      </c>
    </row>
  </sheetData>
  <hyperlinks>
    <hyperlink ref="M4" location="IGF2BP2!I2" display="ORs and P values obtained from combined analysis of the Diabetes Genetics Initiative (DGI), Finland-United States Investigation of NIDDM Genetics (FUSION), and Wellcome Trust Case Control Consortium (WTCCC) studies " xr:uid="{11F355B9-5D56-4075-97B3-F7B32EBF122D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2430-CE9F-43E4-B701-B4CB680735D8}">
  <dimension ref="A1:Z19"/>
  <sheetViews>
    <sheetView workbookViewId="0">
      <selection activeCell="P3" sqref="P3:P5"/>
    </sheetView>
  </sheetViews>
  <sheetFormatPr defaultRowHeight="14.4" x14ac:dyDescent="0.3"/>
  <sheetData>
    <row r="1" spans="1:2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26</v>
      </c>
      <c r="B2" t="s">
        <v>98</v>
      </c>
      <c r="C2">
        <v>6</v>
      </c>
      <c r="D2" s="2">
        <v>20661019</v>
      </c>
      <c r="F2" t="s">
        <v>32</v>
      </c>
      <c r="G2" t="s">
        <v>28</v>
      </c>
      <c r="H2" t="s">
        <v>99</v>
      </c>
      <c r="I2">
        <v>17463246</v>
      </c>
      <c r="J2" t="s">
        <v>112</v>
      </c>
      <c r="K2" t="s">
        <v>113</v>
      </c>
      <c r="L2" t="s">
        <v>114</v>
      </c>
      <c r="M2" t="s">
        <v>116</v>
      </c>
      <c r="N2">
        <v>2.3584999999999998E-2</v>
      </c>
      <c r="O2">
        <v>1.06</v>
      </c>
      <c r="P2">
        <v>5.8268908123975803E-2</v>
      </c>
      <c r="Q2" t="s">
        <v>28</v>
      </c>
      <c r="R2">
        <v>0.35</v>
      </c>
    </row>
    <row r="3" spans="1:26" x14ac:dyDescent="0.3">
      <c r="A3" t="s">
        <v>26</v>
      </c>
      <c r="B3" t="s">
        <v>142</v>
      </c>
      <c r="C3">
        <v>6</v>
      </c>
      <c r="D3" s="2">
        <v>20660803</v>
      </c>
      <c r="F3" t="s">
        <v>45</v>
      </c>
      <c r="G3" t="s">
        <v>28</v>
      </c>
      <c r="H3" t="s">
        <v>99</v>
      </c>
      <c r="I3">
        <v>20424228</v>
      </c>
      <c r="J3" t="s">
        <v>124</v>
      </c>
      <c r="K3" t="s">
        <v>121</v>
      </c>
      <c r="L3" t="s">
        <v>122</v>
      </c>
      <c r="M3" s="8" t="s">
        <v>123</v>
      </c>
      <c r="N3" t="s">
        <v>143</v>
      </c>
      <c r="O3">
        <v>1.1200000000000001</v>
      </c>
      <c r="P3">
        <v>0.113328685307003</v>
      </c>
      <c r="Q3" t="s">
        <v>28</v>
      </c>
      <c r="R3">
        <v>0.31</v>
      </c>
    </row>
    <row r="4" spans="1:26" x14ac:dyDescent="0.3">
      <c r="A4" t="s">
        <v>26</v>
      </c>
      <c r="B4" t="s">
        <v>142</v>
      </c>
      <c r="C4">
        <v>6</v>
      </c>
      <c r="D4" s="2">
        <v>20660803</v>
      </c>
      <c r="F4" t="s">
        <v>45</v>
      </c>
      <c r="G4" t="s">
        <v>28</v>
      </c>
      <c r="H4" t="s">
        <v>99</v>
      </c>
      <c r="I4">
        <v>20550665</v>
      </c>
      <c r="J4" t="s">
        <v>149</v>
      </c>
      <c r="K4" t="s">
        <v>150</v>
      </c>
      <c r="L4" t="s">
        <v>151</v>
      </c>
      <c r="N4" t="s">
        <v>157</v>
      </c>
      <c r="O4">
        <v>1.44</v>
      </c>
      <c r="P4">
        <v>0.36464311358790902</v>
      </c>
      <c r="Q4" t="s">
        <v>28</v>
      </c>
      <c r="R4">
        <v>0.45</v>
      </c>
    </row>
    <row r="5" spans="1:26" x14ac:dyDescent="0.3">
      <c r="A5" t="s">
        <v>26</v>
      </c>
      <c r="B5" t="s">
        <v>142</v>
      </c>
      <c r="C5">
        <v>6</v>
      </c>
      <c r="D5" s="2">
        <v>20660803</v>
      </c>
      <c r="F5" t="s">
        <v>45</v>
      </c>
      <c r="G5" t="s">
        <v>28</v>
      </c>
      <c r="H5" t="s">
        <v>99</v>
      </c>
      <c r="I5">
        <v>20424228</v>
      </c>
      <c r="J5" t="s">
        <v>124</v>
      </c>
      <c r="K5" t="s">
        <v>125</v>
      </c>
      <c r="L5" t="s">
        <v>85</v>
      </c>
      <c r="N5" t="s">
        <v>144</v>
      </c>
      <c r="O5">
        <v>1.18</v>
      </c>
      <c r="P5">
        <v>0.16551443847757299</v>
      </c>
      <c r="Q5" t="s">
        <v>28</v>
      </c>
      <c r="R5">
        <v>0.24</v>
      </c>
    </row>
    <row r="15" spans="1:26" x14ac:dyDescent="0.3">
      <c r="B15" s="17" t="s">
        <v>186</v>
      </c>
      <c r="C15" s="17" t="s">
        <v>187</v>
      </c>
    </row>
    <row r="16" spans="1:26" x14ac:dyDescent="0.3">
      <c r="B16" t="s">
        <v>114</v>
      </c>
      <c r="C16">
        <v>13781</v>
      </c>
    </row>
    <row r="17" spans="2:20" x14ac:dyDescent="0.3">
      <c r="B17" t="s">
        <v>122</v>
      </c>
      <c r="C17">
        <v>32000</v>
      </c>
      <c r="T17">
        <f>LN(1.18)</f>
        <v>0.16551443847757333</v>
      </c>
    </row>
    <row r="18" spans="2:20" x14ac:dyDescent="0.3">
      <c r="B18" t="s">
        <v>151</v>
      </c>
      <c r="C18">
        <v>2968</v>
      </c>
    </row>
    <row r="19" spans="2:20" x14ac:dyDescent="0.3">
      <c r="B19" t="s">
        <v>85</v>
      </c>
      <c r="C19">
        <v>5164</v>
      </c>
    </row>
  </sheetData>
  <phoneticPr fontId="3" type="noConversion"/>
  <hyperlinks>
    <hyperlink ref="M3" location="Sheet7!I2" display="ORs and P values obtained from combined analysis of the Diabetes Genetics Initiative (DGI), Finland-United States Investigation of NIDDM Genetics (FUSION), and Wellcome Trust Case Control Consortium (WTCCC) studies " xr:uid="{32C8D2D2-3124-4656-BD1E-A6A3F160471F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9FCA-0D03-447C-8E6F-0C47670116F2}">
  <dimension ref="A1:Z11"/>
  <sheetViews>
    <sheetView zoomScale="85" workbookViewId="0">
      <selection activeCell="F21" sqref="F21"/>
    </sheetView>
  </sheetViews>
  <sheetFormatPr defaultRowHeight="14.4" x14ac:dyDescent="0.3"/>
  <sheetData>
    <row r="1" spans="1:2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26</v>
      </c>
      <c r="B2" s="10" t="s">
        <v>166</v>
      </c>
      <c r="C2">
        <v>7</v>
      </c>
      <c r="D2" s="2">
        <v>28140937</v>
      </c>
      <c r="F2" t="s">
        <v>29</v>
      </c>
      <c r="G2" t="s">
        <v>28</v>
      </c>
      <c r="H2" t="s">
        <v>167</v>
      </c>
      <c r="I2" t="s">
        <v>175</v>
      </c>
      <c r="J2" t="s">
        <v>176</v>
      </c>
      <c r="K2" t="s">
        <v>177</v>
      </c>
      <c r="L2" t="s">
        <v>122</v>
      </c>
      <c r="M2" t="s">
        <v>178</v>
      </c>
      <c r="N2" s="7">
        <v>5.0000000000000002E-14</v>
      </c>
      <c r="O2">
        <v>1.1000000000000001</v>
      </c>
      <c r="P2">
        <v>9.5310179804324893E-2</v>
      </c>
      <c r="Q2" t="s">
        <v>29</v>
      </c>
      <c r="R2">
        <v>0.501</v>
      </c>
    </row>
    <row r="3" spans="1:26" x14ac:dyDescent="0.3">
      <c r="A3" t="s">
        <v>26</v>
      </c>
      <c r="B3" s="10" t="s">
        <v>161</v>
      </c>
      <c r="C3">
        <v>10</v>
      </c>
      <c r="D3" s="2">
        <v>12286011</v>
      </c>
      <c r="F3" t="s">
        <v>45</v>
      </c>
      <c r="G3" t="s">
        <v>32</v>
      </c>
      <c r="H3" t="s">
        <v>162</v>
      </c>
      <c r="I3" t="s">
        <v>175</v>
      </c>
      <c r="J3" t="s">
        <v>176</v>
      </c>
      <c r="K3" t="s">
        <v>177</v>
      </c>
      <c r="L3" t="s">
        <v>122</v>
      </c>
      <c r="M3" t="s">
        <v>178</v>
      </c>
      <c r="N3" s="11">
        <v>1.2E-10</v>
      </c>
      <c r="O3">
        <v>1.1100000000000001</v>
      </c>
      <c r="P3">
        <v>0.10436001532424199</v>
      </c>
      <c r="Q3" t="s">
        <v>32</v>
      </c>
      <c r="R3">
        <v>0.183</v>
      </c>
    </row>
    <row r="4" spans="1:26" x14ac:dyDescent="0.3">
      <c r="A4" t="s">
        <v>26</v>
      </c>
      <c r="B4" s="10" t="s">
        <v>168</v>
      </c>
      <c r="C4">
        <v>12</v>
      </c>
      <c r="D4" s="2">
        <v>71269322</v>
      </c>
      <c r="F4" t="s">
        <v>28</v>
      </c>
      <c r="G4" t="s">
        <v>28</v>
      </c>
      <c r="H4" t="s">
        <v>169</v>
      </c>
      <c r="I4" t="s">
        <v>175</v>
      </c>
      <c r="J4" t="s">
        <v>176</v>
      </c>
      <c r="K4" t="s">
        <v>177</v>
      </c>
      <c r="L4" t="s">
        <v>122</v>
      </c>
      <c r="M4" t="s">
        <v>178</v>
      </c>
      <c r="N4" s="11">
        <v>1.0999999999999999E-9</v>
      </c>
      <c r="O4">
        <v>1.0900000000000001</v>
      </c>
      <c r="P4">
        <v>8.6177696241052398E-2</v>
      </c>
      <c r="Q4" t="s">
        <v>28</v>
      </c>
      <c r="R4">
        <v>0.26900000000000002</v>
      </c>
    </row>
    <row r="5" spans="1:26" x14ac:dyDescent="0.3">
      <c r="A5" t="s">
        <v>26</v>
      </c>
      <c r="B5" s="10" t="s">
        <v>170</v>
      </c>
      <c r="C5">
        <v>2</v>
      </c>
      <c r="D5" s="2">
        <v>43505684</v>
      </c>
      <c r="F5" t="s">
        <v>29</v>
      </c>
      <c r="G5" t="s">
        <v>28</v>
      </c>
      <c r="H5" t="s">
        <v>171</v>
      </c>
      <c r="I5" t="s">
        <v>175</v>
      </c>
      <c r="J5" t="s">
        <v>176</v>
      </c>
      <c r="K5" t="s">
        <v>177</v>
      </c>
      <c r="L5" t="s">
        <v>122</v>
      </c>
      <c r="M5" t="s">
        <v>178</v>
      </c>
      <c r="N5" s="11">
        <v>1.0999999999999999E-9</v>
      </c>
      <c r="O5">
        <v>1.1499999999999999</v>
      </c>
      <c r="P5">
        <v>0.13976194237515799</v>
      </c>
      <c r="Q5" t="s">
        <v>29</v>
      </c>
      <c r="R5">
        <v>0.90200000000000002</v>
      </c>
    </row>
    <row r="6" spans="1:26" x14ac:dyDescent="0.3">
      <c r="A6" t="s">
        <v>26</v>
      </c>
      <c r="B6" s="10" t="s">
        <v>172</v>
      </c>
      <c r="C6">
        <v>3</v>
      </c>
      <c r="D6" s="2" t="s">
        <v>173</v>
      </c>
      <c r="F6" t="s">
        <v>28</v>
      </c>
      <c r="G6" t="s">
        <v>29</v>
      </c>
      <c r="H6" t="s">
        <v>174</v>
      </c>
      <c r="I6" t="s">
        <v>175</v>
      </c>
      <c r="J6" t="s">
        <v>176</v>
      </c>
      <c r="K6" t="s">
        <v>177</v>
      </c>
      <c r="L6" t="s">
        <v>122</v>
      </c>
      <c r="M6" t="s">
        <v>178</v>
      </c>
      <c r="N6" s="11">
        <v>5.4000000000000001E-4</v>
      </c>
      <c r="O6">
        <v>1.1299999999999999</v>
      </c>
      <c r="P6">
        <v>0.122217632724249</v>
      </c>
      <c r="Q6" t="s">
        <v>28</v>
      </c>
      <c r="R6">
        <v>0.76100000000000001</v>
      </c>
    </row>
    <row r="7" spans="1:26" x14ac:dyDescent="0.3">
      <c r="A7" t="s">
        <v>26</v>
      </c>
      <c r="B7" s="10" t="s">
        <v>89</v>
      </c>
      <c r="C7">
        <v>1</v>
      </c>
      <c r="D7" s="2">
        <v>119975336</v>
      </c>
      <c r="F7" t="s">
        <v>32</v>
      </c>
      <c r="G7" t="s">
        <v>29</v>
      </c>
      <c r="H7" t="s">
        <v>90</v>
      </c>
      <c r="I7" t="s">
        <v>175</v>
      </c>
      <c r="J7" t="s">
        <v>176</v>
      </c>
      <c r="K7" t="s">
        <v>177</v>
      </c>
      <c r="L7" t="s">
        <v>122</v>
      </c>
      <c r="M7" t="s">
        <v>178</v>
      </c>
      <c r="N7" s="11">
        <v>4.1000000000000003E-8</v>
      </c>
      <c r="O7">
        <v>1.1299999999999999</v>
      </c>
      <c r="P7">
        <v>0.122217632724249</v>
      </c>
      <c r="Q7" t="s">
        <v>29</v>
      </c>
      <c r="R7">
        <v>0.106</v>
      </c>
    </row>
    <row r="9" spans="1:26" x14ac:dyDescent="0.3">
      <c r="A9" t="s">
        <v>26</v>
      </c>
      <c r="B9" t="s">
        <v>161</v>
      </c>
      <c r="C9">
        <v>10</v>
      </c>
      <c r="D9" s="2">
        <v>12286011</v>
      </c>
      <c r="F9" t="s">
        <v>45</v>
      </c>
      <c r="G9" t="s">
        <v>32</v>
      </c>
      <c r="H9" t="s">
        <v>162</v>
      </c>
      <c r="I9">
        <v>19247373</v>
      </c>
      <c r="J9" t="s">
        <v>165</v>
      </c>
      <c r="K9" t="s">
        <v>164</v>
      </c>
      <c r="L9" t="s">
        <v>163</v>
      </c>
      <c r="M9" s="8" t="s">
        <v>179</v>
      </c>
      <c r="N9">
        <v>3.1E-2</v>
      </c>
      <c r="O9">
        <v>1.27</v>
      </c>
      <c r="P9">
        <v>0.23901690047049901</v>
      </c>
      <c r="Q9" t="s">
        <v>32</v>
      </c>
      <c r="R9">
        <v>0.15</v>
      </c>
    </row>
    <row r="11" spans="1:26" x14ac:dyDescent="0.3">
      <c r="A11" t="s">
        <v>26</v>
      </c>
      <c r="B11" t="s">
        <v>170</v>
      </c>
      <c r="C11">
        <v>2</v>
      </c>
      <c r="D11" s="2">
        <v>43505684</v>
      </c>
      <c r="F11" t="s">
        <v>29</v>
      </c>
      <c r="G11" t="s">
        <v>28</v>
      </c>
      <c r="H11" t="s">
        <v>171</v>
      </c>
      <c r="I11">
        <v>19670153</v>
      </c>
      <c r="J11" t="s">
        <v>180</v>
      </c>
      <c r="K11" t="s">
        <v>181</v>
      </c>
      <c r="L11" t="s">
        <v>182</v>
      </c>
      <c r="M11" t="s">
        <v>183</v>
      </c>
      <c r="N11" s="11">
        <v>5.5E-2</v>
      </c>
      <c r="O11">
        <v>1.24</v>
      </c>
      <c r="P11">
        <f>LN(O11)</f>
        <v>0.21511137961694549</v>
      </c>
      <c r="Q11" t="s">
        <v>29</v>
      </c>
      <c r="R11">
        <v>0.89700000000000002</v>
      </c>
    </row>
  </sheetData>
  <phoneticPr fontId="3" type="noConversion"/>
  <hyperlinks>
    <hyperlink ref="M9" location="Sheet2!I2" display="Only one SNP out of six found in meta-analysis in European population replicated in Indian Sikhs for T2D." xr:uid="{94046980-86B8-459F-B272-AFF4B43D00DB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I R i V b a Z K s K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8 T m N u a A c 2 A Q h N / g V x L j 3 2 f 5 A W P S 1 6 z s t N Y b L N b A p A n t / k A 9 Q S w M E F A A C A A g A d I R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E Y l U o i k e 4 D g A A A B E A A A A T A B w A R m 9 y b X V s Y X M v U 2 V j d G l v b j E u b S C i G A A o o B Q A A A A A A A A A A A A A A A A A A A A A A A A A A A A r T k 0 u y c z P U w i G 0 I b W A F B L A Q I t A B Q A A g A I A H S E Y l W 2 m S r C p A A A A P Y A A A A S A A A A A A A A A A A A A A A A A A A A A A B D b 2 5 m a W c v U G F j a 2 F n Z S 5 4 b W x Q S w E C L Q A U A A I A C A B 0 h G J V D 8 r p q 6 Q A A A D p A A A A E w A A A A A A A A A A A A A A A A D w A A A A W 0 N v b n R l b n R f V H l w Z X N d L n h t b F B L A Q I t A B Q A A g A I A H S E Y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j + + i B d + 0 k R Z m s i 7 d 1 c q g 2 A A A A A A I A A A A A A B B m A A A A A Q A A I A A A A A n m + U W f 0 C n h B n z N 0 A i m h i d d x o L f c p 2 s + E 8 G i m N b y I K x A A A A A A 6 A A A A A A g A A I A A A A E U 2 f 0 E I t B J D z k r B n X E c Z f T g I j e z k G O 8 m Z I 8 p X + 1 u M r 9 U A A A A D 1 F T f p x I G Q o N s O n s U 6 k b 6 1 J g k O f n L Z T 8 S B L r a 3 A k h 7 7 n i K b J p G m q 7 g Q 8 z Z o A 5 r K x Y b 2 J F i l k 2 U f Y u 7 a 3 d b G c A b s E c i P c 9 N u e U d W p X I j 5 Y u v Q A A A A J W t E X J Q Q c k H n 6 w u 0 l p u u 8 N D r i 3 / 8 5 t J t f 6 X n F s h A x s q S V F v R / Z + + L q S Z c / V 0 m K 9 u 9 x Y y M e H C F t x w 8 8 G i 2 8 R o A k = < / D a t a M a s h u p > 
</file>

<file path=customXml/itemProps1.xml><?xml version="1.0" encoding="utf-8"?>
<ds:datastoreItem xmlns:ds="http://schemas.openxmlformats.org/officeDocument/2006/customXml" ds:itemID="{CB37B958-8E26-4A96-BF74-66644C2F30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TCF7L2</vt:lpstr>
      <vt:lpstr>PPARG</vt:lpstr>
      <vt:lpstr>KCNJ11</vt:lpstr>
      <vt:lpstr>SLC30A8</vt:lpstr>
      <vt:lpstr>HHEX</vt:lpstr>
      <vt:lpstr>CDNK2B</vt:lpstr>
      <vt:lpstr>IGF2BP2</vt:lpstr>
      <vt:lpstr>CDKAL1</vt:lpstr>
      <vt:lpstr>Sheet2</vt:lpstr>
      <vt:lpstr>Number of articles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Porwal</dc:creator>
  <cp:lastModifiedBy>Piyush Porwal</cp:lastModifiedBy>
  <cp:lastPrinted>2022-11-02T06:36:19Z</cp:lastPrinted>
  <dcterms:created xsi:type="dcterms:W3CDTF">2022-10-28T04:48:55Z</dcterms:created>
  <dcterms:modified xsi:type="dcterms:W3CDTF">2022-11-09T14:44:17Z</dcterms:modified>
</cp:coreProperties>
</file>