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oyagi/Documents/"/>
    </mc:Choice>
  </mc:AlternateContent>
  <xr:revisionPtr revIDLastSave="0" documentId="13_ncr:1_{CE91DEFC-5559-EF47-9A5D-318BC326EB78}" xr6:coauthVersionLast="47" xr6:coauthVersionMax="47" xr10:uidLastSave="{00000000-0000-0000-0000-000000000000}"/>
  <bookViews>
    <workbookView xWindow="0" yWindow="500" windowWidth="28800" windowHeight="16480" xr2:uid="{7D46054A-F77B-354C-8503-7D13F970BF34}"/>
  </bookViews>
  <sheets>
    <sheet name="計算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4" l="1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H3" i="4"/>
  <c r="I3" i="4" s="1"/>
  <c r="O11" i="4" l="1"/>
  <c r="N11" i="4"/>
  <c r="F11" i="4"/>
  <c r="E11" i="4"/>
  <c r="D11" i="4"/>
  <c r="K11" i="4"/>
  <c r="J11" i="4"/>
  <c r="Q11" i="4"/>
  <c r="P11" i="4"/>
  <c r="G11" i="4"/>
  <c r="M11" i="4"/>
  <c r="I11" i="4"/>
  <c r="H11" i="4"/>
  <c r="L11" i="4"/>
  <c r="C11" i="4"/>
</calcChain>
</file>

<file path=xl/sharedStrings.xml><?xml version="1.0" encoding="utf-8"?>
<sst xmlns="http://schemas.openxmlformats.org/spreadsheetml/2006/main" count="16" uniqueCount="16">
  <si>
    <t>ファーム</t>
    <phoneticPr fontId="1"/>
  </si>
  <si>
    <t>ジョーズ</t>
    <phoneticPr fontId="1"/>
  </si>
  <si>
    <t>エコジョーズ</t>
    <phoneticPr fontId="1"/>
  </si>
  <si>
    <t>エコウィル</t>
    <phoneticPr fontId="1"/>
  </si>
  <si>
    <t>エネファーム</t>
    <phoneticPr fontId="1"/>
  </si>
  <si>
    <t>価格</t>
    <rPh sb="0" eb="2">
      <t xml:space="preserve">カカク </t>
    </rPh>
    <phoneticPr fontId="1"/>
  </si>
  <si>
    <t>耐用年数</t>
    <rPh sb="0" eb="4">
      <t xml:space="preserve">タイヨウネンスウ </t>
    </rPh>
    <phoneticPr fontId="1"/>
  </si>
  <si>
    <t>使用年数</t>
    <rPh sb="0" eb="2">
      <t xml:space="preserve">シヨウネンスイウ </t>
    </rPh>
    <rPh sb="2" eb="4">
      <t xml:space="preserve">ネンスウ </t>
    </rPh>
    <phoneticPr fontId="1"/>
  </si>
  <si>
    <t>発電実績累計</t>
    <rPh sb="0" eb="2">
      <t xml:space="preserve">ハツデｎ </t>
    </rPh>
    <rPh sb="2" eb="4">
      <t xml:space="preserve">ジッセキ </t>
    </rPh>
    <rPh sb="4" eb="6">
      <t xml:space="preserve">ルイケイ </t>
    </rPh>
    <phoneticPr fontId="1"/>
  </si>
  <si>
    <t>単価</t>
    <rPh sb="0" eb="2">
      <t xml:space="preserve">タンカ </t>
    </rPh>
    <phoneticPr fontId="1"/>
  </si>
  <si>
    <t>累積</t>
    <rPh sb="0" eb="2">
      <t xml:space="preserve">ルイセキ </t>
    </rPh>
    <phoneticPr fontId="1"/>
  </si>
  <si>
    <t>エコウィル→エコジョーズ</t>
    <phoneticPr fontId="1"/>
  </si>
  <si>
    <t>年間実績</t>
    <rPh sb="0" eb="2">
      <t xml:space="preserve">ネンカン </t>
    </rPh>
    <rPh sb="2" eb="4">
      <t xml:space="preserve">ジッセキ </t>
    </rPh>
    <phoneticPr fontId="1"/>
  </si>
  <si>
    <t>年間見込</t>
    <rPh sb="0" eb="4">
      <t xml:space="preserve">ネンカンミコミ </t>
    </rPh>
    <phoneticPr fontId="1"/>
  </si>
  <si>
    <t>年</t>
    <rPh sb="0" eb="1">
      <t xml:space="preserve">ネン </t>
    </rPh>
    <phoneticPr fontId="1"/>
  </si>
  <si>
    <t>経過</t>
    <rPh sb="0" eb="2">
      <t xml:space="preserve">ケイカ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</si>
</sst>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0" formatCode="0&quot;kwh&quot;"/>
    <numFmt numFmtId="181" formatCode="0&quot;円&quot;"/>
    <numFmt numFmtId="182" formatCode="#,##0&quot;円&quot;"/>
    <numFmt numFmtId="183" formatCode="0&quot;年&quot;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80" fontId="0" fillId="0" borderId="2" xfId="0" applyNumberFormat="1" applyBorder="1">
      <alignment vertical="center"/>
    </xf>
    <xf numFmtId="181" fontId="0" fillId="0" borderId="2" xfId="0" applyNumberFormat="1" applyBorder="1">
      <alignment vertical="center"/>
    </xf>
    <xf numFmtId="182" fontId="0" fillId="0" borderId="2" xfId="0" applyNumberFormat="1" applyBorder="1">
      <alignment vertical="center"/>
    </xf>
    <xf numFmtId="183" fontId="0" fillId="0" borderId="2" xfId="0" applyNumberFormat="1" applyBorder="1">
      <alignment vertical="center"/>
    </xf>
    <xf numFmtId="38" fontId="0" fillId="0" borderId="1" xfId="1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38" fontId="0" fillId="0" borderId="5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0" borderId="11" xfId="1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38" fontId="0" fillId="0" borderId="18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59769051396376E-2"/>
          <c:y val="0.12637790746754499"/>
          <c:w val="0.96082008248657125"/>
          <c:h val="0.79880416188231662"/>
        </c:manualLayout>
      </c:layout>
      <c:lineChart>
        <c:grouping val="standard"/>
        <c:varyColors val="0"/>
        <c:ser>
          <c:idx val="0"/>
          <c:order val="0"/>
          <c:tx>
            <c:strRef>
              <c:f>計算!$B$11</c:f>
              <c:strCache>
                <c:ptCount val="1"/>
                <c:pt idx="0">
                  <c:v>エコウィル→エコジョーズ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計算!$C$10:$Q$10</c:f>
              <c:numCache>
                <c:formatCode>General</c:formatCode>
                <c:ptCount val="1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</c:numCache>
            </c:numRef>
          </c:cat>
          <c:val>
            <c:numRef>
              <c:f>計算!$C$11:$Q$11</c:f>
              <c:numCache>
                <c:formatCode>#,##0_);[Red]\(#,##0\)</c:formatCode>
                <c:ptCount val="15"/>
                <c:pt idx="0">
                  <c:v>38503.846153846156</c:v>
                </c:pt>
                <c:pt idx="1">
                  <c:v>77007.692307692312</c:v>
                </c:pt>
                <c:pt idx="2">
                  <c:v>115511.53846153847</c:v>
                </c:pt>
                <c:pt idx="3">
                  <c:v>-372992.30769230769</c:v>
                </c:pt>
                <c:pt idx="4">
                  <c:v>-372992.30769230769</c:v>
                </c:pt>
                <c:pt idx="5">
                  <c:v>-372992.30769230769</c:v>
                </c:pt>
                <c:pt idx="6">
                  <c:v>-372992.30769230769</c:v>
                </c:pt>
                <c:pt idx="7">
                  <c:v>-372992.30769230769</c:v>
                </c:pt>
                <c:pt idx="8">
                  <c:v>-372992.30769230769</c:v>
                </c:pt>
                <c:pt idx="9">
                  <c:v>-372992.30769230769</c:v>
                </c:pt>
                <c:pt idx="10">
                  <c:v>-372992.30769230769</c:v>
                </c:pt>
                <c:pt idx="11">
                  <c:v>-372992.30769230769</c:v>
                </c:pt>
                <c:pt idx="12">
                  <c:v>-372992.30769230769</c:v>
                </c:pt>
                <c:pt idx="13">
                  <c:v>-372992.30769230769</c:v>
                </c:pt>
                <c:pt idx="14">
                  <c:v>-372992.30769230769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7-0E48-ABB2-16D2F9F5F65E}"/>
            </c:ext>
          </c:extLst>
        </c:ser>
        <c:ser>
          <c:idx val="1"/>
          <c:order val="1"/>
          <c:tx>
            <c:strRef>
              <c:f>計算!$B$13</c:f>
              <c:strCache>
                <c:ptCount val="1"/>
                <c:pt idx="0">
                  <c:v>ファーム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計算!$C$10:$Q$10</c:f>
              <c:numCache>
                <c:formatCode>General</c:formatCode>
                <c:ptCount val="1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</c:numCache>
            </c:numRef>
          </c:cat>
          <c:val>
            <c:numRef>
              <c:f>計算!$C$13:$Q$13</c:f>
              <c:numCache>
                <c:formatCode>#,##0_);[Red]\(#,##0\)</c:formatCode>
                <c:ptCount val="15"/>
                <c:pt idx="0">
                  <c:v>-1020000</c:v>
                </c:pt>
                <c:pt idx="1">
                  <c:v>-940000</c:v>
                </c:pt>
                <c:pt idx="2">
                  <c:v>-860000</c:v>
                </c:pt>
                <c:pt idx="3">
                  <c:v>-780000</c:v>
                </c:pt>
                <c:pt idx="4">
                  <c:v>-700000</c:v>
                </c:pt>
                <c:pt idx="5">
                  <c:v>-620000</c:v>
                </c:pt>
                <c:pt idx="6">
                  <c:v>-540000</c:v>
                </c:pt>
                <c:pt idx="7">
                  <c:v>-460000</c:v>
                </c:pt>
                <c:pt idx="8">
                  <c:v>-380000</c:v>
                </c:pt>
                <c:pt idx="9">
                  <c:v>-300000</c:v>
                </c:pt>
                <c:pt idx="10">
                  <c:v>-220000</c:v>
                </c:pt>
                <c:pt idx="11">
                  <c:v>-140000</c:v>
                </c:pt>
                <c:pt idx="12">
                  <c:v>-60000</c:v>
                </c:pt>
                <c:pt idx="13">
                  <c:v>-180000</c:v>
                </c:pt>
                <c:pt idx="14">
                  <c:v>-100000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7-0E48-ABB2-16D2F9F5F65E}"/>
            </c:ext>
          </c:extLst>
        </c:ser>
        <c:ser>
          <c:idx val="2"/>
          <c:order val="2"/>
          <c:tx>
            <c:strRef>
              <c:f>計算!$B$12</c:f>
              <c:strCache>
                <c:ptCount val="1"/>
                <c:pt idx="0">
                  <c:v>ジョーズ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計算!$C$10:$Q$10</c:f>
              <c:numCache>
                <c:formatCode>General</c:formatCode>
                <c:ptCount val="1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</c:numCache>
            </c:numRef>
          </c:cat>
          <c:val>
            <c:numRef>
              <c:f>計算!$C$12:$Q$12</c:f>
              <c:numCache>
                <c:formatCode>#,##0_);[Red]\(#,##0\)</c:formatCode>
                <c:ptCount val="15"/>
                <c:pt idx="0">
                  <c:v>-450000</c:v>
                </c:pt>
                <c:pt idx="1">
                  <c:v>-450000</c:v>
                </c:pt>
                <c:pt idx="2">
                  <c:v>-450000</c:v>
                </c:pt>
                <c:pt idx="3">
                  <c:v>-450000</c:v>
                </c:pt>
                <c:pt idx="4">
                  <c:v>-450000</c:v>
                </c:pt>
                <c:pt idx="5">
                  <c:v>-450000</c:v>
                </c:pt>
                <c:pt idx="6">
                  <c:v>-450000</c:v>
                </c:pt>
                <c:pt idx="7">
                  <c:v>-450000</c:v>
                </c:pt>
                <c:pt idx="8">
                  <c:v>-450000</c:v>
                </c:pt>
                <c:pt idx="9">
                  <c:v>-450000</c:v>
                </c:pt>
                <c:pt idx="10">
                  <c:v>-450000</c:v>
                </c:pt>
                <c:pt idx="11">
                  <c:v>-450000</c:v>
                </c:pt>
                <c:pt idx="12">
                  <c:v>-450000</c:v>
                </c:pt>
                <c:pt idx="13">
                  <c:v>-450000</c:v>
                </c:pt>
                <c:pt idx="14">
                  <c:v>-450000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7-0E48-ABB2-16D2F9F5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795503"/>
        <c:axId val="1984470479"/>
      </c:lineChart>
      <c:catAx>
        <c:axId val="148279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4470479"/>
        <c:crosses val="autoZero"/>
        <c:auto val="1"/>
        <c:lblAlgn val="ctr"/>
        <c:lblOffset val="100"/>
        <c:noMultiLvlLbl val="0"/>
      </c:catAx>
      <c:valAx>
        <c:axId val="19844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7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15633932502267"/>
          <c:y val="4.0279668701863801E-2"/>
          <c:w val="0.48302816453271447"/>
          <c:h val="4.9688234320292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33904</xdr:colOff>
      <xdr:row>14</xdr:row>
      <xdr:rowOff>29881</xdr:rowOff>
    </xdr:from>
    <xdr:to>
      <xdr:col>14</xdr:col>
      <xdr:colOff>896471</xdr:colOff>
      <xdr:row>40</xdr:row>
      <xdr:rowOff>44822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13C1C4-BA9D-8E49-BFBC-0C66D2DD8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53D5-AC1D-024A-A14C-6AA33DA987DB}">
  <sheetPr>
    <pageSetUpPr fitToPage="1"/>
  </sheetPr>
  <dimension ref="B2:Q13"/>
  <sheetViews>
    <sheetView showGridLines="0" tabSelected="1" zoomScale="93" workbookViewId="0">
      <selection activeCell="P42" sqref="P42"/>
    </sheetView>
  </sheetViews>
  <sheetFormatPr baseColWidth="10" defaultRowHeight="20"/>
  <cols>
    <col min="1" max="1" width="6" customWidth="1"/>
    <col min="2" max="2" width="23.28515625" bestFit="1" customWidth="1"/>
    <col min="3" max="3" width="11" bestFit="1" customWidth="1"/>
  </cols>
  <sheetData>
    <row r="2" spans="2:17" ht="21" thickBot="1">
      <c r="C2" t="s">
        <v>6</v>
      </c>
      <c r="D2" t="s">
        <v>7</v>
      </c>
      <c r="F2" t="s">
        <v>8</v>
      </c>
      <c r="G2" t="s">
        <v>9</v>
      </c>
      <c r="H2" t="s">
        <v>10</v>
      </c>
      <c r="I2" t="s">
        <v>12</v>
      </c>
    </row>
    <row r="3" spans="2:17" ht="21" thickBot="1">
      <c r="B3" s="22" t="s">
        <v>3</v>
      </c>
      <c r="C3" s="4">
        <v>15</v>
      </c>
      <c r="D3" s="4">
        <v>13</v>
      </c>
      <c r="F3" s="1">
        <v>20022</v>
      </c>
      <c r="G3" s="2">
        <v>25</v>
      </c>
      <c r="H3" s="3">
        <f>F3*G3</f>
        <v>500550</v>
      </c>
      <c r="I3" s="3">
        <f>H3/D3</f>
        <v>38503.846153846156</v>
      </c>
    </row>
    <row r="4" spans="2:17">
      <c r="B4" s="22"/>
    </row>
    <row r="5" spans="2:17" ht="21" thickBot="1">
      <c r="B5" s="22"/>
      <c r="C5" t="s">
        <v>5</v>
      </c>
      <c r="I5" t="s">
        <v>13</v>
      </c>
    </row>
    <row r="6" spans="2:17" ht="21" thickBot="1">
      <c r="B6" s="22" t="s">
        <v>2</v>
      </c>
      <c r="C6" s="3">
        <v>450000</v>
      </c>
      <c r="I6" s="3">
        <v>80000</v>
      </c>
    </row>
    <row r="7" spans="2:17" ht="21" thickBot="1">
      <c r="B7" s="22" t="s">
        <v>4</v>
      </c>
      <c r="C7" s="3">
        <v>1100000</v>
      </c>
    </row>
    <row r="8" spans="2:17" ht="21" thickBot="1"/>
    <row r="9" spans="2:17">
      <c r="B9" s="18" t="s">
        <v>15</v>
      </c>
      <c r="C9" s="13">
        <v>0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7">
        <v>14</v>
      </c>
    </row>
    <row r="10" spans="2:17" ht="21" thickBot="1">
      <c r="B10" s="19" t="s">
        <v>14</v>
      </c>
      <c r="C10" s="14">
        <v>2022</v>
      </c>
      <c r="D10" s="11">
        <v>2023</v>
      </c>
      <c r="E10" s="11">
        <v>2024</v>
      </c>
      <c r="F10" s="11">
        <v>2025</v>
      </c>
      <c r="G10" s="11">
        <v>2026</v>
      </c>
      <c r="H10" s="11">
        <v>2027</v>
      </c>
      <c r="I10" s="11">
        <v>2028</v>
      </c>
      <c r="J10" s="11">
        <v>2029</v>
      </c>
      <c r="K10" s="11">
        <v>2030</v>
      </c>
      <c r="L10" s="11">
        <v>2031</v>
      </c>
      <c r="M10" s="11">
        <v>2032</v>
      </c>
      <c r="N10" s="11">
        <v>2033</v>
      </c>
      <c r="O10" s="11">
        <v>2034</v>
      </c>
      <c r="P10" s="11">
        <v>2035</v>
      </c>
      <c r="Q10" s="12">
        <v>2036</v>
      </c>
    </row>
    <row r="11" spans="2:17">
      <c r="B11" s="20" t="s">
        <v>11</v>
      </c>
      <c r="C11" s="15">
        <f>IF($D$3+C$9&lt;=$C$3,$I$3*(C$9+1),($C$3-$D$3)*$I$3-$C$6)</f>
        <v>38503.846153846156</v>
      </c>
      <c r="D11" s="9">
        <f>IF($D$3+D$9&lt;=$C$3,$I$3*(D$9+1),($C$3-$D$3)*$I$3-$C$6)</f>
        <v>77007.692307692312</v>
      </c>
      <c r="E11" s="9">
        <f>IF($D$3+E$9&lt;=$C$3,$I$3*(E$9+1),($C$3-$D$3)*$I$3-$C$6)</f>
        <v>115511.53846153847</v>
      </c>
      <c r="F11" s="9">
        <f>IF($D$3+F$9&lt;=$C$3,$I$3*(F$9+1),($C$3-$D$3)*$I$3-$C$6)</f>
        <v>-372992.30769230769</v>
      </c>
      <c r="G11" s="9">
        <f>IF($D$3+G$9&lt;=$C$3,$I$3*(G$9+1),($C$3-$D$3)*$I$3-$C$6)</f>
        <v>-372992.30769230769</v>
      </c>
      <c r="H11" s="9">
        <f>IF($D$3+H$9&lt;=$C$3,$I$3*(H$9+1),($C$3-$D$3)*$I$3-$C$6)</f>
        <v>-372992.30769230769</v>
      </c>
      <c r="I11" s="9">
        <f>IF($D$3+I$9&lt;=$C$3,$I$3*(I$9+1),($C$3-$D$3)*$I$3-$C$6)</f>
        <v>-372992.30769230769</v>
      </c>
      <c r="J11" s="9">
        <f>IF($D$3+J$9&lt;=$C$3,$I$3*(J$9+1),($C$3-$D$3)*$I$3-$C$6)</f>
        <v>-372992.30769230769</v>
      </c>
      <c r="K11" s="9">
        <f>IF($D$3+K$9&lt;=$C$3,$I$3*(K$9+1),($C$3-$D$3)*$I$3-$C$6)</f>
        <v>-372992.30769230769</v>
      </c>
      <c r="L11" s="9">
        <f>IF($D$3+L$9&lt;=$C$3,$I$3*(L$9+1),($C$3-$D$3)*$I$3-$C$6)</f>
        <v>-372992.30769230769</v>
      </c>
      <c r="M11" s="9">
        <f>IF($D$3+M$9&lt;=$C$3,$I$3*(M$9+1),($C$3-$D$3)*$I$3-$C$6)</f>
        <v>-372992.30769230769</v>
      </c>
      <c r="N11" s="9">
        <f>IF($D$3+N$9&lt;=$C$3,$I$3*(N$9+1),($C$3-$D$3)*$I$3-$C$6)</f>
        <v>-372992.30769230769</v>
      </c>
      <c r="O11" s="9">
        <f t="shared" ref="O11:Q11" si="0">IF($D$3+O$9&lt;=$C$3,$I$3*(O$9+1),($C$3-$D$3)*$I$3-$C$6)</f>
        <v>-372992.30769230769</v>
      </c>
      <c r="P11" s="9">
        <f t="shared" si="0"/>
        <v>-372992.30769230769</v>
      </c>
      <c r="Q11" s="10">
        <f t="shared" si="0"/>
        <v>-372992.30769230769</v>
      </c>
    </row>
    <row r="12" spans="2:17">
      <c r="B12" s="21" t="s">
        <v>1</v>
      </c>
      <c r="C12" s="16">
        <f>-$C$6</f>
        <v>-450000</v>
      </c>
      <c r="D12" s="5">
        <f t="shared" ref="D12:Q12" si="1">-$C$6</f>
        <v>-450000</v>
      </c>
      <c r="E12" s="5">
        <f t="shared" si="1"/>
        <v>-450000</v>
      </c>
      <c r="F12" s="5">
        <f t="shared" si="1"/>
        <v>-450000</v>
      </c>
      <c r="G12" s="5">
        <f t="shared" si="1"/>
        <v>-450000</v>
      </c>
      <c r="H12" s="5">
        <f t="shared" si="1"/>
        <v>-450000</v>
      </c>
      <c r="I12" s="5">
        <f t="shared" si="1"/>
        <v>-450000</v>
      </c>
      <c r="J12" s="5">
        <f t="shared" si="1"/>
        <v>-450000</v>
      </c>
      <c r="K12" s="5">
        <f t="shared" si="1"/>
        <v>-450000</v>
      </c>
      <c r="L12" s="5">
        <f t="shared" si="1"/>
        <v>-450000</v>
      </c>
      <c r="M12" s="5">
        <f t="shared" si="1"/>
        <v>-450000</v>
      </c>
      <c r="N12" s="5">
        <f t="shared" si="1"/>
        <v>-450000</v>
      </c>
      <c r="O12" s="5">
        <f t="shared" si="1"/>
        <v>-450000</v>
      </c>
      <c r="P12" s="5">
        <f t="shared" si="1"/>
        <v>-450000</v>
      </c>
      <c r="Q12" s="8">
        <f t="shared" si="1"/>
        <v>-450000</v>
      </c>
    </row>
    <row r="13" spans="2:17" ht="21" thickBot="1">
      <c r="B13" s="19" t="s">
        <v>0</v>
      </c>
      <c r="C13" s="17">
        <f>-$C$7+$I$6*(C9+1)+IF(C9&gt;12,-200000,0)</f>
        <v>-1020000</v>
      </c>
      <c r="D13" s="17">
        <f t="shared" ref="D13:Q13" si="2">-$C$7+$I$6*(D9+1)+IF(D9&gt;12,-200000,0)</f>
        <v>-940000</v>
      </c>
      <c r="E13" s="17">
        <f t="shared" si="2"/>
        <v>-860000</v>
      </c>
      <c r="F13" s="17">
        <f t="shared" si="2"/>
        <v>-780000</v>
      </c>
      <c r="G13" s="17">
        <f t="shared" si="2"/>
        <v>-700000</v>
      </c>
      <c r="H13" s="17">
        <f t="shared" si="2"/>
        <v>-620000</v>
      </c>
      <c r="I13" s="17">
        <f t="shared" si="2"/>
        <v>-540000</v>
      </c>
      <c r="J13" s="17">
        <f t="shared" si="2"/>
        <v>-460000</v>
      </c>
      <c r="K13" s="17">
        <f t="shared" si="2"/>
        <v>-380000</v>
      </c>
      <c r="L13" s="17">
        <f t="shared" si="2"/>
        <v>-300000</v>
      </c>
      <c r="M13" s="17">
        <f t="shared" si="2"/>
        <v>-220000</v>
      </c>
      <c r="N13" s="17">
        <f t="shared" si="2"/>
        <v>-140000</v>
      </c>
      <c r="O13" s="17">
        <f t="shared" si="2"/>
        <v>-60000</v>
      </c>
      <c r="P13" s="17">
        <f t="shared" si="2"/>
        <v>-180000</v>
      </c>
      <c r="Q13" s="23">
        <f t="shared" si="2"/>
        <v>-100000</v>
      </c>
    </row>
  </sheetData>
  <phoneticPr fontId="1"/>
  <pageMargins left="0.7" right="0.7" top="0.75" bottom="0.75" header="0.3" footer="0.3"/>
  <pageSetup paperSize="9" scale="4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 Yagi</dc:creator>
  <cp:lastModifiedBy>矢木 浩人</cp:lastModifiedBy>
  <cp:lastPrinted>2022-07-09T12:52:32Z</cp:lastPrinted>
  <dcterms:created xsi:type="dcterms:W3CDTF">2022-07-09T12:38:39Z</dcterms:created>
  <dcterms:modified xsi:type="dcterms:W3CDTF">2022-07-09T14:10:29Z</dcterms:modified>
</cp:coreProperties>
</file>