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prianto_chalmers_se/Documents/Documents/99. RegModel/modelinput/"/>
    </mc:Choice>
  </mc:AlternateContent>
  <xr:revisionPtr revIDLastSave="194" documentId="8_{ACD66D21-D5B8-45C3-BD3A-35885435EC83}" xr6:coauthVersionLast="47" xr6:coauthVersionMax="47" xr10:uidLastSave="{66E9DDA3-C714-466B-A72C-6166C185971B}"/>
  <bookViews>
    <workbookView xWindow="-28920" yWindow="-120" windowWidth="29040" windowHeight="15840" xr2:uid="{514A0534-691C-4995-81E2-0A52E1BB676C}"/>
  </bookViews>
  <sheets>
    <sheet name="sto_tech_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D9" i="1"/>
  <c r="D8" i="1"/>
  <c r="D7" i="1"/>
  <c r="E6" i="1"/>
  <c r="D6" i="1"/>
  <c r="E5" i="1"/>
  <c r="D5" i="1"/>
  <c r="D4" i="1"/>
  <c r="D3" i="1"/>
  <c r="B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tc={4E7F0765-A729-41B2-8A84-CD6DEAA047EC}</author>
    <author>tc={F1C622A8-11B3-4796-B154-EDFD9AD53FF5}</author>
    <author>tc={97C39B57-0305-4573-ABD9-6AB3A2D57A0F}</author>
    <author>tc={EA3E585F-DE18-4984-9F91-4BE08A0D87C7}</author>
  </authors>
  <commentList>
    <comment ref="F1" authorId="0" shapeId="0" xr:uid="{4E7F0765-A729-41B2-8A84-CD6DEAA047E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Considers round-trip efficiency</t>
      </text>
    </comment>
    <comment ref="Q1" authorId="1" shapeId="0" xr:uid="{F1C622A8-11B3-4796-B154-EDFD9AD53FF5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according to DEA tech data</t>
      </text>
    </comment>
    <comment ref="R1" authorId="2" shapeId="0" xr:uid="{97C39B57-0305-4573-ABD9-6AB3A2D57A0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refer to group tech prop file</t>
      </text>
    </comment>
    <comment ref="D10" authorId="3" shapeId="0" xr:uid="{EA3E585F-DE18-4984-9F91-4BE08A0D87C7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investment</t>
      </text>
    </comment>
  </commentList>
</comments>
</file>

<file path=xl/sharedStrings.xml><?xml version="1.0" encoding="utf-8"?>
<sst xmlns="http://schemas.openxmlformats.org/spreadsheetml/2006/main" count="61" uniqueCount="55">
  <si>
    <t>Tech</t>
  </si>
  <si>
    <t>InvCost</t>
  </si>
  <si>
    <t>FuelCost</t>
  </si>
  <si>
    <t>FixOM</t>
  </si>
  <si>
    <t>VarOM</t>
  </si>
  <si>
    <t>Efficiency</t>
  </si>
  <si>
    <t>Alpha</t>
  </si>
  <si>
    <t>Carrier</t>
  </si>
  <si>
    <t>Lifetime</t>
  </si>
  <si>
    <t>EL</t>
  </si>
  <si>
    <t>InjectionRate</t>
  </si>
  <si>
    <t>WithdrawalRate</t>
  </si>
  <si>
    <t>use 2050 ctrl scenario</t>
  </si>
  <si>
    <t>financial data converted into M€/MW units from DEA datasheet</t>
  </si>
  <si>
    <t>DEA data takes precedence, if not found, use techprop data</t>
  </si>
  <si>
    <t>Abbr_name</t>
  </si>
  <si>
    <t>DEA_name</t>
  </si>
  <si>
    <t>Techprop_name</t>
  </si>
  <si>
    <t>PTES</t>
  </si>
  <si>
    <t>Pit TES</t>
  </si>
  <si>
    <t>140 PTES seasonal</t>
  </si>
  <si>
    <t>HEAT</t>
  </si>
  <si>
    <t>PIT_heat</t>
  </si>
  <si>
    <t>TTES</t>
  </si>
  <si>
    <t>Hot Tank TES</t>
  </si>
  <si>
    <t>141 Large hot water tank</t>
  </si>
  <si>
    <t>HST</t>
  </si>
  <si>
    <t>H2 Storage Tank</t>
  </si>
  <si>
    <t>151a Hydrogen Storage - Tanks</t>
  </si>
  <si>
    <t>H2</t>
  </si>
  <si>
    <t>LOHC</t>
  </si>
  <si>
    <t>H2 LOHC Storage</t>
  </si>
  <si>
    <t>151b Hydrogen Storage - LOHC</t>
  </si>
  <si>
    <t>LRC</t>
  </si>
  <si>
    <t>H2 Cavern Storage</t>
  </si>
  <si>
    <t>151c Hydrogen Storage - Caverns</t>
  </si>
  <si>
    <t>Ch_eff</t>
  </si>
  <si>
    <t>Dch_eff</t>
  </si>
  <si>
    <t>Injection rate considers input capacity for one unit</t>
  </si>
  <si>
    <t>Withdrawal rate considers output capacity for one unit</t>
  </si>
  <si>
    <t>Empty values in DEA datasheet for input/output capacity is considered 1</t>
  </si>
  <si>
    <t>PHS</t>
  </si>
  <si>
    <t>Pumped Hydro Storage</t>
  </si>
  <si>
    <t>160 Pumped hydro storage</t>
  </si>
  <si>
    <t>FLY</t>
  </si>
  <si>
    <t>Flywheels</t>
  </si>
  <si>
    <t>162 Flywheels</t>
  </si>
  <si>
    <t>LIBAT</t>
  </si>
  <si>
    <t>Lithium Ion Battery</t>
  </si>
  <si>
    <t>180 Lithium Ion Battery</t>
  </si>
  <si>
    <t>VRBAT</t>
  </si>
  <si>
    <t>Vanadium Redox Battery</t>
  </si>
  <si>
    <t>181 Vanadium Redox Flow Battery</t>
  </si>
  <si>
    <t>CO2_factor</t>
  </si>
  <si>
    <t>Space_m2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</si>
</sst>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du Prianto" id="{5DD0A206-E658-466A-A14B-212C435798CE}" userId="Pandu Pri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7-17T12:40:26.86" personId="{5DD0A206-E658-466A-A14B-212C435798CE}" id="{4E7F0765-A729-41B2-8A84-CD6DEAA047EC}">
    <text>Considers round-trip efficiency</text>
  </threadedComment>
  <threadedComment ref="Q1" dT="2024-07-16T11:34:38.40" personId="{5DD0A206-E658-466A-A14B-212C435798CE}" id="{F1C622A8-11B3-4796-B154-EDFD9AD53FF5}">
    <text>Name according to DEA tech data</text>
  </threadedComment>
  <threadedComment ref="R1" dT="2024-07-16T12:07:26.54" personId="{5DD0A206-E658-466A-A14B-212C435798CE}" id="{97C39B57-0305-4573-ABD9-6AB3A2D57A0F}">
    <text>Name refer to group tech prop file</text>
  </threadedComment>
  <threadedComment ref="D10" dT="2024-07-18T07:49:15.90" personId="{5DD0A206-E658-466A-A14B-212C435798CE}" id="{EA3E585F-DE18-4984-9F91-4BE08A0D87C7}">
    <text>% of investment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8E3E-E6C6-47C6-8B61-C2116D5FF263}">
  <dimension ref="A1:R10"/>
  <sheetViews>
    <sheetView tabSelected="1" workbookViewId="0">
      <selection activeCell="N5" sqref="N5"/>
    </sheetView>
  </sheetViews>
  <sheetFormatPr defaultRowHeight="15" x14ac:dyDescent="0.25"/>
  <cols>
    <col min="4" max="5" width="12" bestFit="1" customWidth="1"/>
    <col min="16" max="16" width="15.140625" bestFit="1" customWidth="1"/>
    <col min="17" max="17" width="10.28515625" bestFit="1" customWidth="1"/>
    <col min="18" max="18" width="15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37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53</v>
      </c>
      <c r="O1" t="s">
        <v>54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f>0.47789196/1000</f>
        <v>4.7789195999999999E-4</v>
      </c>
      <c r="D2">
        <f>3.0721626/1000000</f>
        <v>3.0721625999999999E-6</v>
      </c>
      <c r="E2">
        <v>0</v>
      </c>
      <c r="F2">
        <v>0.7</v>
      </c>
      <c r="G2">
        <v>1</v>
      </c>
      <c r="H2">
        <v>1</v>
      </c>
      <c r="J2" t="s">
        <v>21</v>
      </c>
      <c r="K2">
        <v>25</v>
      </c>
      <c r="L2">
        <v>30</v>
      </c>
      <c r="M2">
        <v>30</v>
      </c>
      <c r="N2">
        <v>0</v>
      </c>
      <c r="O2">
        <v>1</v>
      </c>
      <c r="P2" t="s">
        <v>19</v>
      </c>
      <c r="Q2" t="s">
        <v>20</v>
      </c>
      <c r="R2" t="s">
        <v>22</v>
      </c>
    </row>
    <row r="3" spans="1:18" x14ac:dyDescent="0.25">
      <c r="A3" t="s">
        <v>23</v>
      </c>
      <c r="B3">
        <f>3.03609552831171/1000</f>
        <v>3.0360955283117099E-3</v>
      </c>
      <c r="D3">
        <f>8.80686612/1000000</f>
        <v>8.8068661200000003E-6</v>
      </c>
      <c r="E3">
        <v>0</v>
      </c>
      <c r="F3">
        <v>0.98</v>
      </c>
      <c r="G3">
        <v>1</v>
      </c>
      <c r="H3">
        <v>1</v>
      </c>
      <c r="J3" t="s">
        <v>21</v>
      </c>
      <c r="K3">
        <v>40</v>
      </c>
      <c r="L3">
        <v>2.9</v>
      </c>
      <c r="M3">
        <v>2.9</v>
      </c>
      <c r="N3">
        <v>0</v>
      </c>
      <c r="O3">
        <v>1</v>
      </c>
      <c r="P3" t="s">
        <v>24</v>
      </c>
      <c r="Q3" t="s">
        <v>25</v>
      </c>
    </row>
    <row r="4" spans="1:18" x14ac:dyDescent="0.25">
      <c r="A4" t="s">
        <v>26</v>
      </c>
      <c r="B4">
        <v>2.2331400000000001E-2</v>
      </c>
      <c r="D4">
        <f>425.36/1000000</f>
        <v>4.2536000000000001E-4</v>
      </c>
      <c r="E4">
        <v>0</v>
      </c>
      <c r="F4">
        <v>0.9</v>
      </c>
      <c r="G4">
        <v>0.9</v>
      </c>
      <c r="H4">
        <v>1</v>
      </c>
      <c r="J4" t="s">
        <v>29</v>
      </c>
      <c r="K4">
        <v>30</v>
      </c>
      <c r="L4">
        <v>1</v>
      </c>
      <c r="M4">
        <v>0.08</v>
      </c>
      <c r="N4">
        <v>0</v>
      </c>
      <c r="O4">
        <v>1</v>
      </c>
      <c r="P4" t="s">
        <v>27</v>
      </c>
      <c r="Q4" t="s">
        <v>28</v>
      </c>
    </row>
    <row r="5" spans="1:18" x14ac:dyDescent="0.25">
      <c r="A5" t="s">
        <v>30</v>
      </c>
      <c r="B5">
        <v>4.2536000000000001E-4</v>
      </c>
      <c r="D5">
        <f>0.00001809311296/1000000</f>
        <v>1.8093112960000001E-11</v>
      </c>
      <c r="E5">
        <f>0.00000452327824/1000000</f>
        <v>4.5232782400000002E-12</v>
      </c>
      <c r="F5">
        <v>0.75</v>
      </c>
      <c r="G5">
        <v>0.75</v>
      </c>
      <c r="H5">
        <v>1</v>
      </c>
      <c r="J5" t="s">
        <v>29</v>
      </c>
      <c r="K5">
        <v>20</v>
      </c>
      <c r="L5">
        <v>300</v>
      </c>
      <c r="M5">
        <v>50</v>
      </c>
      <c r="N5">
        <v>0</v>
      </c>
      <c r="O5">
        <v>1</v>
      </c>
      <c r="P5" t="s">
        <v>31</v>
      </c>
      <c r="Q5" t="s">
        <v>32</v>
      </c>
    </row>
    <row r="6" spans="1:18" x14ac:dyDescent="0.25">
      <c r="A6" t="s">
        <v>33</v>
      </c>
      <c r="B6">
        <v>1.27608E-3</v>
      </c>
      <c r="D6">
        <f>0.00002713966944/1000000</f>
        <v>2.7139669440000001E-11</v>
      </c>
      <c r="E6">
        <f>0.000014430162241248/1000000</f>
        <v>1.4430162241248E-11</v>
      </c>
      <c r="F6">
        <v>0.99</v>
      </c>
      <c r="G6">
        <v>0.99</v>
      </c>
      <c r="H6">
        <v>1</v>
      </c>
      <c r="J6" t="s">
        <v>29</v>
      </c>
      <c r="K6">
        <v>100</v>
      </c>
      <c r="L6">
        <v>150</v>
      </c>
      <c r="M6">
        <v>1</v>
      </c>
      <c r="N6">
        <v>0</v>
      </c>
      <c r="O6">
        <v>1</v>
      </c>
      <c r="P6" t="s">
        <v>34</v>
      </c>
      <c r="Q6" t="s">
        <v>35</v>
      </c>
    </row>
    <row r="7" spans="1:18" x14ac:dyDescent="0.25">
      <c r="A7" t="s">
        <v>41</v>
      </c>
      <c r="B7">
        <v>4.2535999999999996</v>
      </c>
      <c r="D7">
        <f>8507.2/1000000</f>
        <v>8.5072000000000012E-3</v>
      </c>
      <c r="E7">
        <v>0</v>
      </c>
      <c r="F7">
        <v>0.75</v>
      </c>
      <c r="G7">
        <v>0.75</v>
      </c>
      <c r="H7">
        <v>1</v>
      </c>
      <c r="J7" t="s">
        <v>9</v>
      </c>
      <c r="K7">
        <v>50</v>
      </c>
      <c r="L7">
        <v>1</v>
      </c>
      <c r="M7">
        <v>1</v>
      </c>
      <c r="N7">
        <v>0</v>
      </c>
      <c r="O7">
        <v>1</v>
      </c>
      <c r="P7" t="s">
        <v>42</v>
      </c>
      <c r="Q7" t="s">
        <v>43</v>
      </c>
    </row>
    <row r="8" spans="1:18" x14ac:dyDescent="0.25">
      <c r="A8" t="s">
        <v>44</v>
      </c>
      <c r="B8">
        <v>0.35623899999999997</v>
      </c>
      <c r="D8">
        <f>797.55/1000000</f>
        <v>7.9754999999999995E-4</v>
      </c>
      <c r="E8">
        <v>9</v>
      </c>
      <c r="F8">
        <v>0.98</v>
      </c>
      <c r="G8">
        <v>0.99</v>
      </c>
      <c r="H8">
        <v>0.99</v>
      </c>
      <c r="J8" t="s">
        <v>9</v>
      </c>
      <c r="K8">
        <v>25</v>
      </c>
      <c r="L8">
        <v>1</v>
      </c>
      <c r="M8">
        <v>1</v>
      </c>
      <c r="N8">
        <v>0</v>
      </c>
      <c r="O8">
        <v>1</v>
      </c>
      <c r="P8" t="s">
        <v>45</v>
      </c>
      <c r="Q8" t="s">
        <v>46</v>
      </c>
    </row>
    <row r="9" spans="1:18" x14ac:dyDescent="0.25">
      <c r="A9" t="s">
        <v>47</v>
      </c>
      <c r="B9">
        <v>0.27116699999999999</v>
      </c>
      <c r="D9">
        <f>0.574236/1000</f>
        <v>5.74236E-4</v>
      </c>
      <c r="E9">
        <f>1.70144/1000000</f>
        <v>1.70144E-6</v>
      </c>
      <c r="F9">
        <v>0.96</v>
      </c>
      <c r="G9">
        <v>0.98499999999999999</v>
      </c>
      <c r="H9">
        <v>0.97499999999999998</v>
      </c>
      <c r="J9" t="s">
        <v>9</v>
      </c>
      <c r="K9">
        <v>30</v>
      </c>
      <c r="L9">
        <v>4</v>
      </c>
      <c r="M9">
        <v>24</v>
      </c>
      <c r="N9">
        <v>0</v>
      </c>
      <c r="O9">
        <v>1</v>
      </c>
      <c r="P9" t="s">
        <v>48</v>
      </c>
      <c r="Q9" t="s">
        <v>49</v>
      </c>
    </row>
    <row r="10" spans="1:18" x14ac:dyDescent="0.25">
      <c r="A10" t="s">
        <v>50</v>
      </c>
      <c r="B10">
        <v>0.35092200000000001</v>
      </c>
      <c r="D10">
        <v>1.4999999999999999E-2</v>
      </c>
      <c r="E10">
        <f>0.95706/1000000</f>
        <v>9.5706000000000007E-7</v>
      </c>
      <c r="F10">
        <v>0.78</v>
      </c>
      <c r="G10">
        <v>1</v>
      </c>
      <c r="H10">
        <v>1</v>
      </c>
      <c r="J10" t="s">
        <v>9</v>
      </c>
      <c r="K10">
        <v>20</v>
      </c>
      <c r="L10">
        <v>0.5</v>
      </c>
      <c r="M10">
        <v>0.5</v>
      </c>
      <c r="N10">
        <v>0</v>
      </c>
      <c r="O10">
        <v>1</v>
      </c>
      <c r="P10" t="s">
        <v>51</v>
      </c>
      <c r="Q10" t="s">
        <v>52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082C-F36F-4714-9132-662BEB6719DF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sto_tech_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Nugroho Prianto</dc:creator>
  <cp:lastModifiedBy>Pandu Prianto</cp:lastModifiedBy>
  <dcterms:created xsi:type="dcterms:W3CDTF">2024-06-10T10:46:31Z</dcterms:created>
  <dcterms:modified xsi:type="dcterms:W3CDTF">2024-07-31T14:21:20Z</dcterms:modified>
</cp:coreProperties>
</file>