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初期設定" sheetId="1" r:id="rId4"/>
    <sheet state="visible" name="名簿" sheetId="2" r:id="rId5"/>
    <sheet state="visible" name="座席表（生徒目線）" sheetId="3" r:id="rId6"/>
    <sheet state="visible" name="座席表　教員目線" sheetId="4" r:id="rId7"/>
    <sheet state="visible" name="座席表（生徒目線） 5列" sheetId="5" r:id="rId8"/>
    <sheet state="visible" name="座席表　教員目線 5列" sheetId="6" r:id="rId9"/>
    <sheet state="visible" name="座席表（生徒目線）8列" sheetId="7" r:id="rId10"/>
    <sheet state="visible" name="座席表　教員目線 8列" sheetId="8" r:id="rId11"/>
    <sheet state="visible" name="マグネットシール（大）" sheetId="9" r:id="rId12"/>
    <sheet state="visible" name="マグネットシール（中）" sheetId="10" r:id="rId13"/>
    <sheet state="visible" name="マグネットシール（小）" sheetId="11" r:id="rId14"/>
  </sheets>
  <definedNames/>
  <calcPr/>
</workbook>
</file>

<file path=xl/sharedStrings.xml><?xml version="1.0" encoding="utf-8"?>
<sst xmlns="http://schemas.openxmlformats.org/spreadsheetml/2006/main" count="70" uniqueCount="57">
  <si>
    <t>クラス名</t>
  </si>
  <si>
    <t>年</t>
  </si>
  <si>
    <t>組</t>
  </si>
  <si>
    <t>出席番号</t>
  </si>
  <si>
    <t>名前</t>
  </si>
  <si>
    <t>ふりがな</t>
  </si>
  <si>
    <t>織田信長</t>
  </si>
  <si>
    <t>おだのぶなが</t>
  </si>
  <si>
    <t>伊達政宗</t>
  </si>
  <si>
    <t>だてまさむね</t>
  </si>
  <si>
    <t>坂本龍馬</t>
  </si>
  <si>
    <t>さかもとりょうま</t>
  </si>
  <si>
    <t>源義経</t>
  </si>
  <si>
    <t>みなもとのよしつね</t>
  </si>
  <si>
    <t>福沢諭吉</t>
  </si>
  <si>
    <t>ふくざわゆきち</t>
  </si>
  <si>
    <t>真田政宗</t>
  </si>
  <si>
    <t>さなだまさむね</t>
  </si>
  <si>
    <t>徳川家康</t>
  </si>
  <si>
    <t>とくがわいえやす</t>
  </si>
  <si>
    <t>上杉謙信</t>
  </si>
  <si>
    <t>うえすぎけんしん</t>
  </si>
  <si>
    <t>武田信玄</t>
  </si>
  <si>
    <t>たけだしんげん</t>
  </si>
  <si>
    <t>野口英世</t>
  </si>
  <si>
    <t>のぐちひでよ</t>
  </si>
  <si>
    <t>土方歳三</t>
  </si>
  <si>
    <t>つちかたさいぞう</t>
  </si>
  <si>
    <t>豊臣秀吉</t>
  </si>
  <si>
    <t>とよとみひでよし</t>
  </si>
  <si>
    <t>伊能忠敬</t>
  </si>
  <si>
    <t>いのうただたか</t>
  </si>
  <si>
    <t>西郷隆盛</t>
  </si>
  <si>
    <t>さいごうたかもり</t>
  </si>
  <si>
    <t>宮本武蔵</t>
  </si>
  <si>
    <t>みやもとむさし</t>
  </si>
  <si>
    <t>沖田総司</t>
  </si>
  <si>
    <t>おきたそうし</t>
  </si>
  <si>
    <t>勝海舟</t>
  </si>
  <si>
    <t>かつかいしゅう</t>
  </si>
  <si>
    <t>アインシュタイン</t>
  </si>
  <si>
    <t>あいんしゅたいん</t>
  </si>
  <si>
    <t>黒田官兵衛</t>
  </si>
  <si>
    <t>くろだかんべえ</t>
  </si>
  <si>
    <t>吉田松陰</t>
  </si>
  <si>
    <t>よしだしょういん</t>
  </si>
  <si>
    <t>東郷平八郎</t>
  </si>
  <si>
    <t>とうごうへいはちろう</t>
  </si>
  <si>
    <t>竹中重治</t>
  </si>
  <si>
    <t>たけなかしげはる</t>
  </si>
  <si>
    <t>本多忠勝</t>
  </si>
  <si>
    <t>ほんだただかつ</t>
  </si>
  <si>
    <t>組名簿</t>
  </si>
  <si>
    <t>番</t>
  </si>
  <si>
    <t>教卓</t>
  </si>
  <si>
    <t>入力用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</si>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</sst>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Arial"/>
    </font>
    <font>
      <color theme="1"/>
      <name val="Arial"/>
    </font>
    <font>
      <sz val="18.0"/>
      <color theme="1"/>
      <name val="Arial"/>
      <scheme val="minor"/>
    </font>
    <font>
      <sz val="25.0"/>
      <color theme="1"/>
      <name val="Arial"/>
      <scheme val="minor"/>
    </font>
    <font/>
    <font>
      <sz val="17.0"/>
      <color theme="1"/>
      <name val="Arial"/>
      <scheme val="minor"/>
    </font>
    <font>
      <sz val="14.0"/>
      <color theme="1"/>
      <name val="Arial"/>
      <scheme val="minor"/>
    </font>
    <font>
      <sz val="116.0"/>
      <color theme="1"/>
      <name val="Arial"/>
      <scheme val="minor"/>
    </font>
    <font>
      <sz val="50.0"/>
      <color theme="1"/>
      <name val="Arial"/>
      <scheme val="minor"/>
    </font>
    <font>
      <sz val="28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16">
    <border/>
    <border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 vertical="bottom"/>
    </xf>
    <xf borderId="0" fillId="2" fontId="3" numFmtId="0" xfId="0" applyAlignment="1" applyFont="1">
      <alignment readingOrder="0" vertical="bottom"/>
    </xf>
    <xf borderId="0" fillId="2" fontId="3" numFmtId="0" xfId="0" applyAlignment="1" applyFont="1">
      <alignment horizontal="center" readingOrder="0" vertical="bottom"/>
    </xf>
    <xf borderId="0" fillId="2" fontId="2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1" numFmtId="0" xfId="0" applyFont="1"/>
    <xf borderId="1" fillId="0" fontId="4" numFmtId="0" xfId="0" applyBorder="1" applyFont="1"/>
    <xf borderId="1" fillId="0" fontId="4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vertical="center"/>
    </xf>
    <xf borderId="3" fillId="0" fontId="5" numFmtId="0" xfId="0" applyAlignment="1" applyBorder="1" applyFont="1">
      <alignment horizontal="center" readingOrder="0"/>
    </xf>
    <xf borderId="4" fillId="0" fontId="6" numFmtId="0" xfId="0" applyBorder="1" applyFont="1"/>
    <xf borderId="5" fillId="0" fontId="6" numFmtId="0" xfId="0" applyBorder="1" applyFont="1"/>
    <xf borderId="0" fillId="0" fontId="7" numFmtId="0" xfId="0" applyAlignment="1" applyFont="1">
      <alignment horizontal="center" readingOrder="0"/>
    </xf>
    <xf borderId="2" fillId="2" fontId="1" numFmtId="0" xfId="0" applyAlignment="1" applyBorder="1" applyFont="1">
      <alignment readingOrder="0"/>
    </xf>
    <xf borderId="0" fillId="0" fontId="1" numFmtId="0" xfId="0" applyFont="1"/>
    <xf borderId="2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6" fillId="0" fontId="8" numFmtId="0" xfId="0" applyAlignment="1" applyBorder="1" applyFont="1">
      <alignment horizontal="center"/>
    </xf>
    <xf borderId="7" fillId="0" fontId="6" numFmtId="0" xfId="0" applyBorder="1" applyFont="1"/>
    <xf borderId="2" fillId="2" fontId="1" numFmtId="0" xfId="0" applyBorder="1" applyFont="1"/>
    <xf borderId="2" fillId="0" fontId="1" numFmtId="0" xfId="0" applyBorder="1" applyFont="1"/>
    <xf borderId="8" fillId="0" fontId="5" numFmtId="0" xfId="0" applyAlignment="1" applyBorder="1" applyFont="1">
      <alignment horizontal="center" readingOrder="0"/>
    </xf>
    <xf borderId="9" fillId="0" fontId="6" numFmtId="0" xfId="0" applyBorder="1" applyFont="1"/>
    <xf borderId="10" fillId="0" fontId="6" numFmtId="0" xfId="0" applyBorder="1" applyFont="1"/>
    <xf borderId="0" fillId="0" fontId="5" numFmtId="0" xfId="0" applyAlignment="1" applyFont="1">
      <alignment horizontal="center" readingOrder="0"/>
    </xf>
    <xf borderId="11" fillId="0" fontId="6" numFmtId="0" xfId="0" applyBorder="1" applyFont="1"/>
    <xf borderId="12" fillId="0" fontId="6" numFmtId="0" xfId="0" applyBorder="1" applyFont="1"/>
    <xf borderId="13" fillId="0" fontId="6" numFmtId="0" xfId="0" applyBorder="1" applyFont="1"/>
    <xf borderId="14" fillId="0" fontId="6" numFmtId="0" xfId="0" applyBorder="1" applyFont="1"/>
    <xf borderId="15" fillId="0" fontId="6" numFmtId="0" xfId="0" applyBorder="1" applyFont="1"/>
    <xf borderId="2" fillId="0" fontId="5" numFmtId="0" xfId="0" applyAlignment="1" applyBorder="1" applyFont="1">
      <alignment horizontal="center" readingOrder="0"/>
    </xf>
    <xf borderId="2" fillId="0" fontId="5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vertical="center"/>
    </xf>
    <xf borderId="6" fillId="0" fontId="8" numFmtId="0" xfId="0" applyAlignment="1" applyBorder="1" applyFont="1">
      <alignment horizontal="center" vertical="center"/>
    </xf>
    <xf borderId="0" fillId="0" fontId="8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2" fillId="0" fontId="9" numFmtId="0" xfId="0" applyAlignment="1" applyBorder="1" applyFont="1">
      <alignment horizontal="center" vertical="center"/>
    </xf>
    <xf borderId="0" fillId="0" fontId="1" numFmtId="14" xfId="0" applyAlignment="1" applyFont="1" applyNumberFormat="1">
      <alignment readingOrder="0"/>
    </xf>
    <xf borderId="2" fillId="0" fontId="10" numFmtId="0" xfId="0" applyAlignment="1" applyBorder="1" applyFont="1">
      <alignment horizontal="center" vertical="center"/>
    </xf>
    <xf borderId="2" fillId="0" fontId="11" numFmtId="0" xfId="0" applyAlignment="1" applyBorder="1" applyFont="1">
      <alignment horizontal="center" vertical="center"/>
    </xf>
    <xf borderId="6" fillId="0" fontId="11" numFmtId="0" xfId="0" applyAlignment="1" applyBorder="1" applyFont="1">
      <alignment horizontal="center" vertical="center"/>
    </xf>
    <xf borderId="9" fillId="0" fontId="10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</cols>
  <sheetData>
    <row r="2">
      <c r="B2" s="1" t="s">
        <v>0</v>
      </c>
      <c r="C2" s="2">
        <v>1.0</v>
      </c>
      <c r="D2" s="1" t="s">
        <v>1</v>
      </c>
      <c r="E2" s="2">
        <v>1.0</v>
      </c>
      <c r="F2" s="1" t="s">
        <v>2</v>
      </c>
    </row>
    <row r="4">
      <c r="B4" s="1" t="s">
        <v>3</v>
      </c>
      <c r="C4" s="1" t="s">
        <v>4</v>
      </c>
      <c r="D4" s="1" t="s">
        <v>5</v>
      </c>
    </row>
    <row r="5">
      <c r="B5" s="1">
        <v>1.0</v>
      </c>
      <c r="C5" s="3" t="s">
        <v>6</v>
      </c>
      <c r="D5" s="4" t="s">
        <v>7</v>
      </c>
    </row>
    <row r="6">
      <c r="B6" s="1">
        <v>2.0</v>
      </c>
      <c r="C6" s="3" t="s">
        <v>8</v>
      </c>
      <c r="D6" s="4" t="s">
        <v>9</v>
      </c>
    </row>
    <row r="7">
      <c r="B7" s="1">
        <v>3.0</v>
      </c>
      <c r="C7" s="3" t="s">
        <v>10</v>
      </c>
      <c r="D7" s="4" t="s">
        <v>11</v>
      </c>
    </row>
    <row r="8">
      <c r="B8" s="1">
        <v>4.0</v>
      </c>
      <c r="C8" s="3" t="s">
        <v>12</v>
      </c>
      <c r="D8" s="4" t="s">
        <v>13</v>
      </c>
    </row>
    <row r="9">
      <c r="B9" s="1">
        <v>5.0</v>
      </c>
      <c r="C9" s="3" t="s">
        <v>14</v>
      </c>
      <c r="D9" s="4" t="s">
        <v>15</v>
      </c>
    </row>
    <row r="10">
      <c r="B10" s="1">
        <v>6.0</v>
      </c>
      <c r="C10" s="3" t="s">
        <v>16</v>
      </c>
      <c r="D10" s="4" t="s">
        <v>17</v>
      </c>
    </row>
    <row r="11">
      <c r="B11" s="1">
        <v>7.0</v>
      </c>
      <c r="C11" s="3" t="s">
        <v>18</v>
      </c>
      <c r="D11" s="5" t="s">
        <v>19</v>
      </c>
    </row>
    <row r="12">
      <c r="B12" s="1">
        <v>8.0</v>
      </c>
      <c r="C12" s="3" t="s">
        <v>20</v>
      </c>
      <c r="D12" s="4" t="s">
        <v>21</v>
      </c>
    </row>
    <row r="13">
      <c r="B13" s="1">
        <v>9.0</v>
      </c>
      <c r="C13" s="3" t="s">
        <v>22</v>
      </c>
      <c r="D13" s="4" t="s">
        <v>23</v>
      </c>
    </row>
    <row r="14">
      <c r="B14" s="1">
        <v>10.0</v>
      </c>
      <c r="C14" s="3" t="s">
        <v>24</v>
      </c>
      <c r="D14" s="4" t="s">
        <v>25</v>
      </c>
    </row>
    <row r="15">
      <c r="B15" s="1">
        <v>11.0</v>
      </c>
      <c r="C15" s="3" t="s">
        <v>26</v>
      </c>
      <c r="D15" s="4" t="s">
        <v>27</v>
      </c>
    </row>
    <row r="16">
      <c r="B16" s="1">
        <v>12.0</v>
      </c>
      <c r="C16" s="3" t="s">
        <v>28</v>
      </c>
      <c r="D16" s="4" t="s">
        <v>29</v>
      </c>
    </row>
    <row r="17">
      <c r="B17" s="1">
        <v>13.0</v>
      </c>
      <c r="C17" s="3" t="s">
        <v>30</v>
      </c>
      <c r="D17" s="4" t="s">
        <v>31</v>
      </c>
    </row>
    <row r="18">
      <c r="B18" s="1">
        <v>14.0</v>
      </c>
      <c r="C18" s="3" t="s">
        <v>32</v>
      </c>
      <c r="D18" s="4" t="s">
        <v>33</v>
      </c>
    </row>
    <row r="19">
      <c r="B19" s="1">
        <v>15.0</v>
      </c>
      <c r="C19" s="3" t="s">
        <v>34</v>
      </c>
      <c r="D19" s="4" t="s">
        <v>35</v>
      </c>
    </row>
    <row r="20">
      <c r="B20" s="1">
        <v>16.0</v>
      </c>
      <c r="C20" s="3" t="s">
        <v>36</v>
      </c>
      <c r="D20" s="4" t="s">
        <v>37</v>
      </c>
    </row>
    <row r="21">
      <c r="B21" s="1">
        <v>17.0</v>
      </c>
      <c r="C21" s="3" t="s">
        <v>38</v>
      </c>
      <c r="D21" s="4" t="s">
        <v>39</v>
      </c>
    </row>
    <row r="22">
      <c r="B22" s="1">
        <v>18.0</v>
      </c>
      <c r="C22" s="3" t="s">
        <v>40</v>
      </c>
      <c r="D22" s="4" t="s">
        <v>41</v>
      </c>
    </row>
    <row r="23">
      <c r="B23" s="1">
        <v>19.0</v>
      </c>
      <c r="C23" s="3" t="s">
        <v>42</v>
      </c>
      <c r="D23" s="4" t="s">
        <v>43</v>
      </c>
    </row>
    <row r="24">
      <c r="B24" s="1">
        <v>20.0</v>
      </c>
      <c r="C24" s="3" t="s">
        <v>44</v>
      </c>
      <c r="D24" s="4" t="s">
        <v>45</v>
      </c>
    </row>
    <row r="25">
      <c r="B25" s="1">
        <v>21.0</v>
      </c>
      <c r="C25" s="3" t="s">
        <v>46</v>
      </c>
      <c r="D25" s="4" t="s">
        <v>47</v>
      </c>
    </row>
    <row r="26">
      <c r="B26" s="1">
        <v>22.0</v>
      </c>
      <c r="C26" s="3" t="s">
        <v>48</v>
      </c>
      <c r="D26" s="4" t="s">
        <v>49</v>
      </c>
    </row>
    <row r="27">
      <c r="B27" s="1">
        <v>23.0</v>
      </c>
      <c r="C27" s="3" t="s">
        <v>50</v>
      </c>
      <c r="D27" s="4" t="s">
        <v>51</v>
      </c>
    </row>
    <row r="28">
      <c r="B28" s="1">
        <v>24.0</v>
      </c>
      <c r="C28" s="6"/>
      <c r="D28" s="7"/>
    </row>
    <row r="29">
      <c r="B29" s="1">
        <v>25.0</v>
      </c>
      <c r="C29" s="6"/>
      <c r="D29" s="7"/>
    </row>
    <row r="30">
      <c r="B30" s="1">
        <v>26.0</v>
      </c>
      <c r="C30" s="6"/>
      <c r="D30" s="7"/>
    </row>
    <row r="31">
      <c r="B31" s="1">
        <v>27.0</v>
      </c>
      <c r="C31" s="8"/>
      <c r="D31" s="8"/>
    </row>
    <row r="32">
      <c r="B32" s="1">
        <v>28.0</v>
      </c>
      <c r="C32" s="8"/>
      <c r="D32" s="8"/>
    </row>
    <row r="33">
      <c r="B33" s="1">
        <v>29.0</v>
      </c>
      <c r="C33" s="8"/>
      <c r="D33" s="8"/>
    </row>
    <row r="34">
      <c r="B34" s="1">
        <v>30.0</v>
      </c>
      <c r="C34" s="8"/>
      <c r="D34" s="8"/>
    </row>
    <row r="35">
      <c r="B35" s="1">
        <v>31.0</v>
      </c>
      <c r="C35" s="8"/>
      <c r="D35" s="8"/>
    </row>
    <row r="36">
      <c r="B36" s="1">
        <v>32.0</v>
      </c>
      <c r="C36" s="8"/>
      <c r="D36" s="8"/>
    </row>
    <row r="37">
      <c r="B37" s="1">
        <v>33.0</v>
      </c>
      <c r="C37" s="8"/>
      <c r="D37" s="8"/>
    </row>
    <row r="38">
      <c r="B38" s="1">
        <v>34.0</v>
      </c>
      <c r="C38" s="8"/>
      <c r="D38" s="8"/>
    </row>
    <row r="39">
      <c r="B39" s="1">
        <v>35.0</v>
      </c>
      <c r="C39" s="8"/>
      <c r="D39" s="8"/>
    </row>
    <row r="40">
      <c r="B40" s="1">
        <v>36.0</v>
      </c>
      <c r="C40" s="8"/>
      <c r="D40" s="8"/>
    </row>
    <row r="41">
      <c r="B41" s="1">
        <v>37.0</v>
      </c>
      <c r="C41" s="8"/>
      <c r="D41" s="8"/>
    </row>
    <row r="42">
      <c r="B42" s="1">
        <v>38.0</v>
      </c>
      <c r="C42" s="8"/>
      <c r="D42" s="8"/>
    </row>
    <row r="43">
      <c r="B43" s="1">
        <v>39.0</v>
      </c>
      <c r="C43" s="8"/>
      <c r="D43" s="8"/>
    </row>
    <row r="44">
      <c r="B44" s="1">
        <v>40.0</v>
      </c>
      <c r="C44" s="8"/>
      <c r="D44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.0"/>
    <col customWidth="1" min="2" max="3" width="62.63"/>
  </cols>
  <sheetData>
    <row r="2" ht="127.5" customHeight="1">
      <c r="B2" s="43" t="str">
        <f>'初期設定'!C5</f>
        <v>織田信長</v>
      </c>
      <c r="C2" s="43" t="str">
        <f>'初期設定'!C6</f>
        <v>伊達政宗</v>
      </c>
    </row>
    <row r="3" ht="127.5" customHeight="1">
      <c r="B3" s="43" t="str">
        <f>'初期設定'!C7</f>
        <v>坂本龍馬</v>
      </c>
      <c r="C3" s="43" t="str">
        <f>'初期設定'!C8</f>
        <v>源義経</v>
      </c>
    </row>
    <row r="4" ht="127.5" customHeight="1">
      <c r="B4" s="43" t="str">
        <f>'初期設定'!C9</f>
        <v>福沢諭吉</v>
      </c>
      <c r="C4" s="43" t="str">
        <f>'初期設定'!C10</f>
        <v>真田政宗</v>
      </c>
    </row>
    <row r="5" ht="127.5" customHeight="1">
      <c r="B5" s="43" t="str">
        <f>'初期設定'!C11</f>
        <v>徳川家康</v>
      </c>
      <c r="C5" s="43" t="str">
        <f>'初期設定'!C12</f>
        <v>上杉謙信</v>
      </c>
    </row>
    <row r="6" ht="127.5" customHeight="1">
      <c r="B6" s="43" t="str">
        <f>'初期設定'!C13</f>
        <v>武田信玄</v>
      </c>
      <c r="C6" s="43" t="str">
        <f>'初期設定'!C14</f>
        <v>野口英世</v>
      </c>
    </row>
    <row r="7" ht="127.5" customHeight="1">
      <c r="B7" s="43" t="str">
        <f>'初期設定'!C15</f>
        <v>土方歳三</v>
      </c>
      <c r="C7" s="43" t="str">
        <f>'初期設定'!C16</f>
        <v>豊臣秀吉</v>
      </c>
    </row>
    <row r="8" ht="127.5" customHeight="1">
      <c r="B8" s="43" t="str">
        <f>'初期設定'!C17</f>
        <v>伊能忠敬</v>
      </c>
      <c r="C8" s="43" t="str">
        <f>'初期設定'!C18</f>
        <v>西郷隆盛</v>
      </c>
    </row>
    <row r="9" ht="127.5" customHeight="1">
      <c r="B9" s="43" t="str">
        <f>'初期設定'!C19</f>
        <v>宮本武蔵</v>
      </c>
      <c r="C9" s="43" t="str">
        <f>'初期設定'!C20</f>
        <v>沖田総司</v>
      </c>
    </row>
    <row r="10" ht="127.5" customHeight="1">
      <c r="B10" s="43" t="str">
        <f>'初期設定'!C21</f>
        <v>勝海舟</v>
      </c>
      <c r="C10" s="43" t="str">
        <f>'初期設定'!C22</f>
        <v>アインシュタイン</v>
      </c>
    </row>
    <row r="11" ht="127.5" customHeight="1">
      <c r="B11" s="43" t="str">
        <f>'初期設定'!C23</f>
        <v>黒田官兵衛</v>
      </c>
      <c r="C11" s="43" t="str">
        <f>'初期設定'!C24</f>
        <v>吉田松陰</v>
      </c>
    </row>
    <row r="12" ht="127.5" customHeight="1">
      <c r="B12" s="43" t="str">
        <f>'初期設定'!C25</f>
        <v>東郷平八郎</v>
      </c>
      <c r="C12" s="43" t="str">
        <f>'初期設定'!C26</f>
        <v>竹中重治</v>
      </c>
    </row>
    <row r="13" ht="127.5" customHeight="1">
      <c r="B13" s="43" t="str">
        <f>'初期設定'!C27</f>
        <v>本多忠勝</v>
      </c>
      <c r="C13" s="43" t="str">
        <f>'初期設定'!C28</f>
        <v/>
      </c>
    </row>
    <row r="14" ht="127.5" customHeight="1">
      <c r="B14" s="43" t="str">
        <f>'初期設定'!C29</f>
        <v/>
      </c>
      <c r="C14" s="43" t="str">
        <f>'初期設定'!C30</f>
        <v/>
      </c>
    </row>
    <row r="15" ht="127.5" customHeight="1">
      <c r="B15" s="43" t="str">
        <f>'初期設定'!C31</f>
        <v/>
      </c>
      <c r="C15" s="43" t="str">
        <f>'初期設定'!C32</f>
        <v/>
      </c>
    </row>
    <row r="16" ht="127.5" customHeight="1">
      <c r="B16" s="43" t="str">
        <f>'初期設定'!C33</f>
        <v/>
      </c>
      <c r="C16" s="43" t="str">
        <f>'初期設定'!C34</f>
        <v/>
      </c>
    </row>
    <row r="17" ht="127.5" customHeight="1">
      <c r="B17" s="43" t="str">
        <f>'初期設定'!C35</f>
        <v/>
      </c>
      <c r="C17" s="43" t="str">
        <f>'初期設定'!C36</f>
        <v/>
      </c>
    </row>
    <row r="18" ht="127.5" customHeight="1">
      <c r="B18" s="43" t="str">
        <f>'初期設定'!C37</f>
        <v/>
      </c>
      <c r="C18" s="43" t="str">
        <f>'初期設定'!C38</f>
        <v/>
      </c>
    </row>
    <row r="19" ht="15.0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.0"/>
    <col customWidth="1" min="2" max="5" width="31.38"/>
  </cols>
  <sheetData>
    <row r="1">
      <c r="A1" s="42"/>
    </row>
    <row r="2" ht="63.75" customHeight="1">
      <c r="B2" s="44" t="str">
        <f>'初期設定'!C5</f>
        <v>織田信長</v>
      </c>
      <c r="C2" s="44" t="str">
        <f>'初期設定'!C6</f>
        <v>伊達政宗</v>
      </c>
      <c r="D2" s="44" t="str">
        <f t="shared" ref="D2:E2" si="1">B2</f>
        <v>織田信長</v>
      </c>
      <c r="E2" s="44" t="str">
        <f t="shared" si="1"/>
        <v>伊達政宗</v>
      </c>
    </row>
    <row r="3" ht="63.75" customHeight="1">
      <c r="B3" s="44" t="str">
        <f>'初期設定'!C7</f>
        <v>坂本龍馬</v>
      </c>
      <c r="C3" s="44" t="str">
        <f>'初期設定'!C8</f>
        <v>源義経</v>
      </c>
      <c r="D3" s="44" t="str">
        <f t="shared" ref="D3:E3" si="2">B3</f>
        <v>坂本龍馬</v>
      </c>
      <c r="E3" s="44" t="str">
        <f t="shared" si="2"/>
        <v>源義経</v>
      </c>
    </row>
    <row r="4" ht="63.75" customHeight="1">
      <c r="B4" s="44" t="str">
        <f>'初期設定'!C9</f>
        <v>福沢諭吉</v>
      </c>
      <c r="C4" s="44" t="str">
        <f>'初期設定'!C10</f>
        <v>真田政宗</v>
      </c>
      <c r="D4" s="44" t="str">
        <f t="shared" ref="D4:E4" si="3">B4</f>
        <v>福沢諭吉</v>
      </c>
      <c r="E4" s="44" t="str">
        <f t="shared" si="3"/>
        <v>真田政宗</v>
      </c>
    </row>
    <row r="5" ht="63.75" customHeight="1">
      <c r="B5" s="44" t="str">
        <f>'初期設定'!C11</f>
        <v>徳川家康</v>
      </c>
      <c r="C5" s="44" t="str">
        <f>'初期設定'!C12</f>
        <v>上杉謙信</v>
      </c>
      <c r="D5" s="44" t="str">
        <f t="shared" ref="D5:E5" si="4">B5</f>
        <v>徳川家康</v>
      </c>
      <c r="E5" s="44" t="str">
        <f t="shared" si="4"/>
        <v>上杉謙信</v>
      </c>
    </row>
    <row r="6" ht="63.75" customHeight="1">
      <c r="B6" s="44" t="str">
        <f>'初期設定'!C13</f>
        <v>武田信玄</v>
      </c>
      <c r="C6" s="44" t="str">
        <f>'初期設定'!C14</f>
        <v>野口英世</v>
      </c>
      <c r="D6" s="44" t="str">
        <f t="shared" ref="D6:E6" si="5">B6</f>
        <v>武田信玄</v>
      </c>
      <c r="E6" s="44" t="str">
        <f t="shared" si="5"/>
        <v>野口英世</v>
      </c>
    </row>
    <row r="7" ht="63.75" customHeight="1">
      <c r="B7" s="44" t="str">
        <f>'初期設定'!C15</f>
        <v>土方歳三</v>
      </c>
      <c r="C7" s="44" t="str">
        <f>'初期設定'!C16</f>
        <v>豊臣秀吉</v>
      </c>
      <c r="D7" s="44" t="str">
        <f t="shared" ref="D7:E7" si="6">B7</f>
        <v>土方歳三</v>
      </c>
      <c r="E7" s="44" t="str">
        <f t="shared" si="6"/>
        <v>豊臣秀吉</v>
      </c>
    </row>
    <row r="8" ht="63.75" customHeight="1">
      <c r="B8" s="44" t="str">
        <f>'初期設定'!C17</f>
        <v>伊能忠敬</v>
      </c>
      <c r="C8" s="44" t="str">
        <f>'初期設定'!C18</f>
        <v>西郷隆盛</v>
      </c>
      <c r="D8" s="44" t="str">
        <f t="shared" ref="D8:E8" si="7">B8</f>
        <v>伊能忠敬</v>
      </c>
      <c r="E8" s="44" t="str">
        <f t="shared" si="7"/>
        <v>西郷隆盛</v>
      </c>
    </row>
    <row r="9" ht="63.75" customHeight="1">
      <c r="B9" s="44" t="str">
        <f>'初期設定'!C19</f>
        <v>宮本武蔵</v>
      </c>
      <c r="C9" s="44" t="str">
        <f>'初期設定'!C20</f>
        <v>沖田総司</v>
      </c>
      <c r="D9" s="44" t="str">
        <f t="shared" ref="D9:E9" si="8">B9</f>
        <v>宮本武蔵</v>
      </c>
      <c r="E9" s="44" t="str">
        <f t="shared" si="8"/>
        <v>沖田総司</v>
      </c>
    </row>
    <row r="10" ht="63.75" customHeight="1">
      <c r="B10" s="44" t="str">
        <f>'初期設定'!C21</f>
        <v>勝海舟</v>
      </c>
      <c r="C10" s="44" t="str">
        <f>'初期設定'!C22</f>
        <v>アインシュタイン</v>
      </c>
      <c r="D10" s="44" t="str">
        <f t="shared" ref="D10:E10" si="9">B10</f>
        <v>勝海舟</v>
      </c>
      <c r="E10" s="44" t="str">
        <f t="shared" si="9"/>
        <v>アインシュタイン</v>
      </c>
    </row>
    <row r="11" ht="63.75" customHeight="1">
      <c r="B11" s="44" t="str">
        <f>'初期設定'!C23</f>
        <v>黒田官兵衛</v>
      </c>
      <c r="C11" s="44" t="str">
        <f>'初期設定'!C24</f>
        <v>吉田松陰</v>
      </c>
      <c r="D11" s="44" t="str">
        <f t="shared" ref="D11:E11" si="10">B11</f>
        <v>黒田官兵衛</v>
      </c>
      <c r="E11" s="44" t="str">
        <f t="shared" si="10"/>
        <v>吉田松陰</v>
      </c>
    </row>
    <row r="12" ht="63.75" customHeight="1">
      <c r="B12" s="44" t="str">
        <f>'初期設定'!C25</f>
        <v>東郷平八郎</v>
      </c>
      <c r="C12" s="44" t="str">
        <f>'初期設定'!C26</f>
        <v>竹中重治</v>
      </c>
      <c r="D12" s="44" t="str">
        <f t="shared" ref="D12:E12" si="11">B12</f>
        <v>東郷平八郎</v>
      </c>
      <c r="E12" s="44" t="str">
        <f t="shared" si="11"/>
        <v>竹中重治</v>
      </c>
    </row>
    <row r="13" ht="63.75" customHeight="1">
      <c r="B13" s="44" t="str">
        <f>'初期設定'!C27</f>
        <v>本多忠勝</v>
      </c>
      <c r="C13" s="44" t="str">
        <f>'初期設定'!C28</f>
        <v/>
      </c>
      <c r="D13" s="44" t="str">
        <f t="shared" ref="D13:E13" si="12">B13</f>
        <v>本多忠勝</v>
      </c>
      <c r="E13" s="44" t="str">
        <f t="shared" si="12"/>
        <v/>
      </c>
    </row>
    <row r="14" ht="63.75" customHeight="1">
      <c r="B14" s="44" t="str">
        <f>'初期設定'!C29</f>
        <v/>
      </c>
      <c r="C14" s="44" t="str">
        <f>'初期設定'!C30</f>
        <v/>
      </c>
      <c r="D14" s="44" t="str">
        <f t="shared" ref="D14:E14" si="13">B14</f>
        <v/>
      </c>
      <c r="E14" s="44" t="str">
        <f t="shared" si="13"/>
        <v/>
      </c>
    </row>
    <row r="15" ht="63.75" customHeight="1">
      <c r="B15" s="44" t="str">
        <f>'初期設定'!C31</f>
        <v/>
      </c>
      <c r="C15" s="44" t="str">
        <f>'初期設定'!C32</f>
        <v/>
      </c>
      <c r="D15" s="44" t="str">
        <f t="shared" ref="D15:E15" si="14">B15</f>
        <v/>
      </c>
      <c r="E15" s="44" t="str">
        <f t="shared" si="14"/>
        <v/>
      </c>
    </row>
    <row r="16" ht="63.75" customHeight="1">
      <c r="B16" s="44" t="str">
        <f>'初期設定'!C33</f>
        <v/>
      </c>
      <c r="C16" s="44" t="str">
        <f>'初期設定'!C34</f>
        <v/>
      </c>
      <c r="D16" s="44" t="str">
        <f t="shared" ref="D16:E16" si="15">B16</f>
        <v/>
      </c>
      <c r="E16" s="44" t="str">
        <f t="shared" si="15"/>
        <v/>
      </c>
    </row>
    <row r="17" ht="63.75" customHeight="1">
      <c r="B17" s="44" t="str">
        <f>'初期設定'!C35</f>
        <v/>
      </c>
      <c r="C17" s="44" t="str">
        <f>'初期設定'!C36</f>
        <v/>
      </c>
      <c r="D17" s="44" t="str">
        <f t="shared" ref="D17:E17" si="16">B17</f>
        <v/>
      </c>
      <c r="E17" s="44" t="str">
        <f t="shared" si="16"/>
        <v/>
      </c>
    </row>
    <row r="18" ht="63.75" customHeight="1">
      <c r="B18" s="44" t="str">
        <f>'初期設定'!C37</f>
        <v/>
      </c>
      <c r="C18" s="44" t="str">
        <f>'初期設定'!C38</f>
        <v/>
      </c>
      <c r="D18" s="45" t="str">
        <f t="shared" ref="D18:E18" si="17">B18</f>
        <v/>
      </c>
      <c r="E18" s="45" t="str">
        <f t="shared" si="17"/>
        <v/>
      </c>
    </row>
    <row r="19" ht="15.0" customHeight="1">
      <c r="D19" s="46" t="str">
        <f t="shared" ref="D19:E19" si="18">#REF!</f>
        <v>#REF!</v>
      </c>
      <c r="E19" s="46" t="str">
        <f t="shared" si="18"/>
        <v>#REF!</v>
      </c>
    </row>
    <row r="20" ht="15.0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25"/>
    <col customWidth="1" min="2" max="4" width="3.88"/>
    <col customWidth="1" min="5" max="6" width="15.13"/>
    <col customWidth="1" min="7" max="23" width="3.88"/>
  </cols>
  <sheetData>
    <row r="2">
      <c r="B2" s="9"/>
      <c r="C2" s="10" t="s">
        <v>1</v>
      </c>
      <c r="D2" s="9"/>
      <c r="E2" s="10" t="s">
        <v>52</v>
      </c>
    </row>
    <row r="4" ht="52.5" customHeight="1">
      <c r="B4" s="11" t="s">
        <v>1</v>
      </c>
      <c r="C4" s="11" t="s">
        <v>2</v>
      </c>
      <c r="D4" s="11" t="s">
        <v>53</v>
      </c>
      <c r="E4" s="11" t="s">
        <v>4</v>
      </c>
      <c r="F4" s="11" t="s">
        <v>5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</row>
    <row r="5" ht="18.75" customHeight="1">
      <c r="B5" s="12">
        <f>IF(E5="","",'初期設定'!$C$2)</f>
        <v>1</v>
      </c>
      <c r="C5" s="12">
        <f>IF(E5="","",'初期設定'!$E$2)</f>
        <v>1</v>
      </c>
      <c r="D5" s="12">
        <f>IF(E5="","",'初期設定'!B5)</f>
        <v>1</v>
      </c>
      <c r="E5" s="12" t="str">
        <f>'初期設定'!C5</f>
        <v>織田信長</v>
      </c>
      <c r="F5" s="12" t="str">
        <f>'初期設定'!D5</f>
        <v>おだのぶなが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</row>
    <row r="6" ht="18.75" customHeight="1">
      <c r="B6" s="12">
        <f>IF(E6="","",'初期設定'!$C$2)</f>
        <v>1</v>
      </c>
      <c r="C6" s="12">
        <f>IF(E6="","",'初期設定'!$E$2)</f>
        <v>1</v>
      </c>
      <c r="D6" s="12">
        <f>IF(E6="","",'初期設定'!B6)</f>
        <v>2</v>
      </c>
      <c r="E6" s="12" t="str">
        <f>'初期設定'!C6</f>
        <v>伊達政宗</v>
      </c>
      <c r="F6" s="12" t="str">
        <f>'初期設定'!D6</f>
        <v>だてまさむね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</row>
    <row r="7" ht="18.75" customHeight="1">
      <c r="B7" s="12">
        <f>IF(E7="","",'初期設定'!$C$2)</f>
        <v>1</v>
      </c>
      <c r="C7" s="12">
        <f>IF(E7="","",'初期設定'!$E$2)</f>
        <v>1</v>
      </c>
      <c r="D7" s="12">
        <f>IF(E7="","",'初期設定'!B7)</f>
        <v>3</v>
      </c>
      <c r="E7" s="12" t="str">
        <f>'初期設定'!C7</f>
        <v>坂本龍馬</v>
      </c>
      <c r="F7" s="12" t="str">
        <f>'初期設定'!D7</f>
        <v>さかもとりょうま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</row>
    <row r="8" ht="18.75" customHeight="1">
      <c r="B8" s="12">
        <f>IF(E8="","",'初期設定'!$C$2)</f>
        <v>1</v>
      </c>
      <c r="C8" s="12">
        <f>IF(E8="","",'初期設定'!$E$2)</f>
        <v>1</v>
      </c>
      <c r="D8" s="12">
        <f>IF(E8="","",'初期設定'!B8)</f>
        <v>4</v>
      </c>
      <c r="E8" s="12" t="str">
        <f>'初期設定'!C8</f>
        <v>源義経</v>
      </c>
      <c r="F8" s="12" t="str">
        <f>'初期設定'!D8</f>
        <v>みなもとのよしつね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</row>
    <row r="9" ht="18.75" customHeight="1">
      <c r="B9" s="12">
        <f>IF(E9="","",'初期設定'!$C$2)</f>
        <v>1</v>
      </c>
      <c r="C9" s="12">
        <f>IF(E9="","",'初期設定'!$E$2)</f>
        <v>1</v>
      </c>
      <c r="D9" s="12">
        <f>IF(E9="","",'初期設定'!B9)</f>
        <v>5</v>
      </c>
      <c r="E9" s="12" t="str">
        <f>'初期設定'!C9</f>
        <v>福沢諭吉</v>
      </c>
      <c r="F9" s="12" t="str">
        <f>'初期設定'!D9</f>
        <v>ふくざわゆきち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</row>
    <row r="10" ht="18.75" customHeight="1">
      <c r="B10" s="12">
        <f>IF(E10="","",'初期設定'!$C$2)</f>
        <v>1</v>
      </c>
      <c r="C10" s="12">
        <f>IF(E10="","",'初期設定'!$E$2)</f>
        <v>1</v>
      </c>
      <c r="D10" s="12">
        <f>IF(E10="","",'初期設定'!B10)</f>
        <v>6</v>
      </c>
      <c r="E10" s="12" t="str">
        <f>'初期設定'!C10</f>
        <v>真田政宗</v>
      </c>
      <c r="F10" s="12" t="str">
        <f>'初期設定'!D10</f>
        <v>さなだまさむね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</row>
    <row r="11" ht="18.75" customHeight="1">
      <c r="B11" s="12">
        <f>IF(E11="","",'初期設定'!$C$2)</f>
        <v>1</v>
      </c>
      <c r="C11" s="12">
        <f>IF(E11="","",'初期設定'!$E$2)</f>
        <v>1</v>
      </c>
      <c r="D11" s="12">
        <f>IF(E11="","",'初期設定'!B11)</f>
        <v>7</v>
      </c>
      <c r="E11" s="12" t="str">
        <f>'初期設定'!C11</f>
        <v>徳川家康</v>
      </c>
      <c r="F11" s="12" t="str">
        <f>'初期設定'!D11</f>
        <v>とくがわいえやす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</row>
    <row r="12" ht="18.75" customHeight="1">
      <c r="B12" s="12">
        <f>IF(E12="","",'初期設定'!$C$2)</f>
        <v>1</v>
      </c>
      <c r="C12" s="12">
        <f>IF(E12="","",'初期設定'!$E$2)</f>
        <v>1</v>
      </c>
      <c r="D12" s="12">
        <f>IF(E12="","",'初期設定'!B12)</f>
        <v>8</v>
      </c>
      <c r="E12" s="12" t="str">
        <f>'初期設定'!C12</f>
        <v>上杉謙信</v>
      </c>
      <c r="F12" s="12" t="str">
        <f>'初期設定'!D12</f>
        <v>うえすぎけんしん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</row>
    <row r="13" ht="18.75" customHeight="1">
      <c r="B13" s="12">
        <f>IF(E13="","",'初期設定'!$C$2)</f>
        <v>1</v>
      </c>
      <c r="C13" s="12">
        <f>IF(E13="","",'初期設定'!$E$2)</f>
        <v>1</v>
      </c>
      <c r="D13" s="12">
        <f>IF(E13="","",'初期設定'!B13)</f>
        <v>9</v>
      </c>
      <c r="E13" s="12" t="str">
        <f>'初期設定'!C13</f>
        <v>武田信玄</v>
      </c>
      <c r="F13" s="12" t="str">
        <f>'初期設定'!D13</f>
        <v>たけだしんげん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</row>
    <row r="14" ht="18.75" customHeight="1">
      <c r="B14" s="12">
        <f>IF(E14="","",'初期設定'!$C$2)</f>
        <v>1</v>
      </c>
      <c r="C14" s="12">
        <f>IF(E14="","",'初期設定'!$E$2)</f>
        <v>1</v>
      </c>
      <c r="D14" s="12">
        <f>IF(E14="","",'初期設定'!B14)</f>
        <v>10</v>
      </c>
      <c r="E14" s="12" t="str">
        <f>'初期設定'!C14</f>
        <v>野口英世</v>
      </c>
      <c r="F14" s="12" t="str">
        <f>'初期設定'!D14</f>
        <v>のぐちひでよ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</row>
    <row r="15" ht="18.75" customHeight="1">
      <c r="B15" s="12">
        <f>IF(E15="","",'初期設定'!$C$2)</f>
        <v>1</v>
      </c>
      <c r="C15" s="12">
        <f>IF(E15="","",'初期設定'!$E$2)</f>
        <v>1</v>
      </c>
      <c r="D15" s="12">
        <f>IF(E15="","",'初期設定'!B15)</f>
        <v>11</v>
      </c>
      <c r="E15" s="12" t="str">
        <f>'初期設定'!C15</f>
        <v>土方歳三</v>
      </c>
      <c r="F15" s="12" t="str">
        <f>'初期設定'!D15</f>
        <v>つちかたさいぞう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</row>
    <row r="16" ht="18.75" customHeight="1">
      <c r="B16" s="12">
        <f>IF(E16="","",'初期設定'!$C$2)</f>
        <v>1</v>
      </c>
      <c r="C16" s="12">
        <f>IF(E16="","",'初期設定'!$E$2)</f>
        <v>1</v>
      </c>
      <c r="D16" s="12">
        <f>IF(E16="","",'初期設定'!B16)</f>
        <v>12</v>
      </c>
      <c r="E16" s="12" t="str">
        <f>'初期設定'!C16</f>
        <v>豊臣秀吉</v>
      </c>
      <c r="F16" s="12" t="str">
        <f>'初期設定'!D16</f>
        <v>とよとみひでよし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</row>
    <row r="17" ht="18.75" customHeight="1">
      <c r="B17" s="12">
        <f>IF(E17="","",'初期設定'!$C$2)</f>
        <v>1</v>
      </c>
      <c r="C17" s="12">
        <f>IF(E17="","",'初期設定'!$E$2)</f>
        <v>1</v>
      </c>
      <c r="D17" s="12">
        <f>IF(E17="","",'初期設定'!B17)</f>
        <v>13</v>
      </c>
      <c r="E17" s="12" t="str">
        <f>'初期設定'!C17</f>
        <v>伊能忠敬</v>
      </c>
      <c r="F17" s="12" t="str">
        <f>'初期設定'!D17</f>
        <v>いのうただたか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</row>
    <row r="18" ht="18.75" customHeight="1">
      <c r="B18" s="12">
        <f>IF(E18="","",'初期設定'!$C$2)</f>
        <v>1</v>
      </c>
      <c r="C18" s="12">
        <f>IF(E18="","",'初期設定'!$E$2)</f>
        <v>1</v>
      </c>
      <c r="D18" s="12">
        <f>IF(E18="","",'初期設定'!B18)</f>
        <v>14</v>
      </c>
      <c r="E18" s="12" t="str">
        <f>'初期設定'!C18</f>
        <v>西郷隆盛</v>
      </c>
      <c r="F18" s="12" t="str">
        <f>'初期設定'!D18</f>
        <v>さいごうたかもり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</row>
    <row r="19" ht="18.75" customHeight="1">
      <c r="B19" s="12">
        <f>IF(E19="","",'初期設定'!$C$2)</f>
        <v>1</v>
      </c>
      <c r="C19" s="12">
        <f>IF(E19="","",'初期設定'!$E$2)</f>
        <v>1</v>
      </c>
      <c r="D19" s="12">
        <f>IF(E19="","",'初期設定'!B19)</f>
        <v>15</v>
      </c>
      <c r="E19" s="12" t="str">
        <f>'初期設定'!C19</f>
        <v>宮本武蔵</v>
      </c>
      <c r="F19" s="12" t="str">
        <f>'初期設定'!D19</f>
        <v>みやもとむさし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</row>
    <row r="20" ht="18.75" customHeight="1">
      <c r="B20" s="12">
        <f>IF(E20="","",'初期設定'!$C$2)</f>
        <v>1</v>
      </c>
      <c r="C20" s="12">
        <f>IF(E20="","",'初期設定'!$E$2)</f>
        <v>1</v>
      </c>
      <c r="D20" s="12">
        <f>IF(E20="","",'初期設定'!B20)</f>
        <v>16</v>
      </c>
      <c r="E20" s="12" t="str">
        <f>'初期設定'!C20</f>
        <v>沖田総司</v>
      </c>
      <c r="F20" s="12" t="str">
        <f>'初期設定'!D20</f>
        <v>おきたそうし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</row>
    <row r="21" ht="18.75" customHeight="1">
      <c r="B21" s="12">
        <f>IF(E21="","",'初期設定'!$C$2)</f>
        <v>1</v>
      </c>
      <c r="C21" s="12">
        <f>IF(E21="","",'初期設定'!$E$2)</f>
        <v>1</v>
      </c>
      <c r="D21" s="12">
        <f>IF(E21="","",'初期設定'!B21)</f>
        <v>17</v>
      </c>
      <c r="E21" s="12" t="str">
        <f>'初期設定'!C21</f>
        <v>勝海舟</v>
      </c>
      <c r="F21" s="12" t="str">
        <f>'初期設定'!D21</f>
        <v>かつかいしゅう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</row>
    <row r="22" ht="18.75" customHeight="1">
      <c r="B22" s="12">
        <f>IF(E22="","",'初期設定'!$C$2)</f>
        <v>1</v>
      </c>
      <c r="C22" s="12">
        <f>IF(E22="","",'初期設定'!$E$2)</f>
        <v>1</v>
      </c>
      <c r="D22" s="12">
        <f>IF(E22="","",'初期設定'!B22)</f>
        <v>18</v>
      </c>
      <c r="E22" s="12" t="str">
        <f>'初期設定'!C22</f>
        <v>アインシュタイン</v>
      </c>
      <c r="F22" s="12" t="str">
        <f>'初期設定'!D22</f>
        <v>あいんしゅたいん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</row>
    <row r="23" ht="18.75" customHeight="1">
      <c r="B23" s="12">
        <f>IF(E23="","",'初期設定'!$C$2)</f>
        <v>1</v>
      </c>
      <c r="C23" s="12">
        <f>IF(E23="","",'初期設定'!$E$2)</f>
        <v>1</v>
      </c>
      <c r="D23" s="12">
        <f>IF(E23="","",'初期設定'!B23)</f>
        <v>19</v>
      </c>
      <c r="E23" s="12" t="str">
        <f>'初期設定'!C23</f>
        <v>黒田官兵衛</v>
      </c>
      <c r="F23" s="12" t="str">
        <f>'初期設定'!D23</f>
        <v>くろだかんべえ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</row>
    <row r="24" ht="18.75" customHeight="1">
      <c r="B24" s="12">
        <f>IF(E24="","",'初期設定'!$C$2)</f>
        <v>1</v>
      </c>
      <c r="C24" s="12">
        <f>IF(E24="","",'初期設定'!$E$2)</f>
        <v>1</v>
      </c>
      <c r="D24" s="12">
        <f>IF(E24="","",'初期設定'!B24)</f>
        <v>20</v>
      </c>
      <c r="E24" s="12" t="str">
        <f>'初期設定'!C24</f>
        <v>吉田松陰</v>
      </c>
      <c r="F24" s="12" t="str">
        <f>'初期設定'!D24</f>
        <v>よしだしょういん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</row>
    <row r="25" ht="18.75" customHeight="1">
      <c r="B25" s="12">
        <f>IF(E25="","",'初期設定'!$C$2)</f>
        <v>1</v>
      </c>
      <c r="C25" s="12">
        <f>IF(E25="","",'初期設定'!$E$2)</f>
        <v>1</v>
      </c>
      <c r="D25" s="12">
        <f>IF(E25="","",'初期設定'!B25)</f>
        <v>21</v>
      </c>
      <c r="E25" s="12" t="str">
        <f>'初期設定'!C25</f>
        <v>東郷平八郎</v>
      </c>
      <c r="F25" s="12" t="str">
        <f>'初期設定'!D25</f>
        <v>とうごうへいはちろう</v>
      </c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</row>
    <row r="26" ht="18.75" customHeight="1">
      <c r="B26" s="12">
        <f>IF(E26="","",'初期設定'!$C$2)</f>
        <v>1</v>
      </c>
      <c r="C26" s="12">
        <f>IF(E26="","",'初期設定'!$E$2)</f>
        <v>1</v>
      </c>
      <c r="D26" s="12">
        <f>IF(E26="","",'初期設定'!B26)</f>
        <v>22</v>
      </c>
      <c r="E26" s="12" t="str">
        <f>'初期設定'!C26</f>
        <v>竹中重治</v>
      </c>
      <c r="F26" s="12" t="str">
        <f>'初期設定'!D26</f>
        <v>たけなかしげはる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</row>
    <row r="27" ht="18.75" customHeight="1">
      <c r="B27" s="12">
        <f>IF(E27="","",'初期設定'!$C$2)</f>
        <v>1</v>
      </c>
      <c r="C27" s="12">
        <f>IF(E27="","",'初期設定'!$E$2)</f>
        <v>1</v>
      </c>
      <c r="D27" s="12">
        <f>IF(E27="","",'初期設定'!B27)</f>
        <v>23</v>
      </c>
      <c r="E27" s="12" t="str">
        <f>'初期設定'!C27</f>
        <v>本多忠勝</v>
      </c>
      <c r="F27" s="12" t="str">
        <f>'初期設定'!D27</f>
        <v>ほんだただかつ</v>
      </c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</row>
    <row r="28" ht="18.75" customHeight="1">
      <c r="B28" s="12" t="str">
        <f>IF(E28="","",'初期設定'!$C$2)</f>
        <v/>
      </c>
      <c r="C28" s="12" t="str">
        <f>IF(E28="","",'初期設定'!$E$2)</f>
        <v/>
      </c>
      <c r="D28" s="12" t="str">
        <f>IF(E28="","",'初期設定'!B28)</f>
        <v/>
      </c>
      <c r="E28" s="12" t="str">
        <f>'初期設定'!C28</f>
        <v/>
      </c>
      <c r="F28" s="12" t="str">
        <f>'初期設定'!D28</f>
        <v/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</row>
    <row r="29" ht="18.75" customHeight="1">
      <c r="B29" s="12" t="str">
        <f>IF(E29="","",'初期設定'!$C$2)</f>
        <v/>
      </c>
      <c r="C29" s="12" t="str">
        <f>IF(E29="","",'初期設定'!$E$2)</f>
        <v/>
      </c>
      <c r="D29" s="12" t="str">
        <f>IF(E29="","",'初期設定'!B29)</f>
        <v/>
      </c>
      <c r="E29" s="12" t="str">
        <f>'初期設定'!C29</f>
        <v/>
      </c>
      <c r="F29" s="12" t="str">
        <f>'初期設定'!D29</f>
        <v/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</row>
    <row r="30" ht="18.75" customHeight="1">
      <c r="B30" s="12" t="str">
        <f>IF(E30="","",'初期設定'!$C$2)</f>
        <v/>
      </c>
      <c r="C30" s="12" t="str">
        <f>IF(E30="","",'初期設定'!$E$2)</f>
        <v/>
      </c>
      <c r="D30" s="12" t="str">
        <f>IF(E30="","",'初期設定'!B30)</f>
        <v/>
      </c>
      <c r="E30" s="12" t="str">
        <f>'初期設定'!C30</f>
        <v/>
      </c>
      <c r="F30" s="12" t="str">
        <f>'初期設定'!D30</f>
        <v/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</row>
    <row r="31" ht="18.75" customHeight="1">
      <c r="B31" s="12" t="str">
        <f>IF(E31="","",'初期設定'!$C$2)</f>
        <v/>
      </c>
      <c r="C31" s="12" t="str">
        <f>IF(E31="","",'初期設定'!$E$2)</f>
        <v/>
      </c>
      <c r="D31" s="12" t="str">
        <f>IF(E31="","",'初期設定'!B31)</f>
        <v/>
      </c>
      <c r="E31" s="12" t="str">
        <f>'初期設定'!C31</f>
        <v/>
      </c>
      <c r="F31" s="12" t="str">
        <f>'初期設定'!D31</f>
        <v/>
      </c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</row>
    <row r="32" ht="18.75" customHeight="1">
      <c r="B32" s="12" t="str">
        <f>IF(E32="","",'初期設定'!$C$2)</f>
        <v/>
      </c>
      <c r="C32" s="12" t="str">
        <f>IF(E32="","",'初期設定'!$E$2)</f>
        <v/>
      </c>
      <c r="D32" s="12" t="str">
        <f>IF(E32="","",'初期設定'!B32)</f>
        <v/>
      </c>
      <c r="E32" s="12" t="str">
        <f>'初期設定'!C32</f>
        <v/>
      </c>
      <c r="F32" s="12" t="str">
        <f>'初期設定'!D32</f>
        <v/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ht="18.75" customHeight="1">
      <c r="B33" s="12" t="str">
        <f>IF(E33="","",'初期設定'!$C$2)</f>
        <v/>
      </c>
      <c r="C33" s="12" t="str">
        <f>IF(E33="","",'初期設定'!$E$2)</f>
        <v/>
      </c>
      <c r="D33" s="12" t="str">
        <f>IF(E33="","",'初期設定'!B33)</f>
        <v/>
      </c>
      <c r="E33" s="12" t="str">
        <f>'初期設定'!C33</f>
        <v/>
      </c>
      <c r="F33" s="12" t="str">
        <f>'初期設定'!D33</f>
        <v/>
      </c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</row>
    <row r="34" ht="18.75" customHeight="1">
      <c r="B34" s="12" t="str">
        <f>IF(E34="","",'初期設定'!$C$2)</f>
        <v/>
      </c>
      <c r="C34" s="12" t="str">
        <f>IF(E34="","",'初期設定'!$E$2)</f>
        <v/>
      </c>
      <c r="D34" s="12" t="str">
        <f>IF(E34="","",'初期設定'!B34)</f>
        <v/>
      </c>
      <c r="E34" s="12" t="str">
        <f>'初期設定'!C34</f>
        <v/>
      </c>
      <c r="F34" s="12" t="str">
        <f>'初期設定'!D34</f>
        <v/>
      </c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</row>
    <row r="35" ht="18.75" customHeight="1">
      <c r="B35" s="12" t="str">
        <f>IF(E35="","",'初期設定'!$C$2)</f>
        <v/>
      </c>
      <c r="C35" s="12" t="str">
        <f>IF(E35="","",'初期設定'!$E$2)</f>
        <v/>
      </c>
      <c r="D35" s="12" t="str">
        <f>IF(E35="","",'初期設定'!B35)</f>
        <v/>
      </c>
      <c r="E35" s="12" t="str">
        <f>'初期設定'!C35</f>
        <v/>
      </c>
      <c r="F35" s="12" t="str">
        <f>'初期設定'!D35</f>
        <v/>
      </c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</row>
    <row r="36" ht="18.75" customHeight="1">
      <c r="B36" s="12" t="str">
        <f>IF(E36="","",'初期設定'!$C$2)</f>
        <v/>
      </c>
      <c r="C36" s="12" t="str">
        <f>IF(E36="","",'初期設定'!$E$2)</f>
        <v/>
      </c>
      <c r="D36" s="12" t="str">
        <f>IF(E36="","",'初期設定'!B36)</f>
        <v/>
      </c>
      <c r="E36" s="12" t="str">
        <f>'初期設定'!C36</f>
        <v/>
      </c>
      <c r="F36" s="12" t="str">
        <f>'初期設定'!D36</f>
        <v/>
      </c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</row>
    <row r="37" ht="18.75" customHeight="1">
      <c r="B37" s="12" t="str">
        <f>IF(E37="","",'初期設定'!$C$2)</f>
        <v/>
      </c>
      <c r="C37" s="12" t="str">
        <f>IF(E37="","",'初期設定'!$E$2)</f>
        <v/>
      </c>
      <c r="D37" s="12" t="str">
        <f>IF(E37="","",'初期設定'!B37)</f>
        <v/>
      </c>
      <c r="E37" s="12" t="str">
        <f>'初期設定'!C37</f>
        <v/>
      </c>
      <c r="F37" s="12" t="str">
        <f>'初期設定'!D37</f>
        <v/>
      </c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</row>
    <row r="38" ht="18.75" customHeight="1">
      <c r="B38" s="12" t="str">
        <f>IF(E38="","",'初期設定'!$C$2)</f>
        <v/>
      </c>
      <c r="C38" s="12" t="str">
        <f>IF(E38="","",'初期設定'!$E$2)</f>
        <v/>
      </c>
      <c r="D38" s="12" t="str">
        <f>IF(E38="","",'初期設定'!B38)</f>
        <v/>
      </c>
      <c r="E38" s="12" t="str">
        <f>'初期設定'!C38</f>
        <v/>
      </c>
      <c r="F38" s="12" t="str">
        <f>'初期設定'!D38</f>
        <v/>
      </c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</row>
    <row r="39" ht="18.75" customHeight="1">
      <c r="B39" s="12" t="str">
        <f>IF(E39="","",'初期設定'!$C$2)</f>
        <v/>
      </c>
      <c r="C39" s="12" t="str">
        <f>IF(E39="","",'初期設定'!$E$2)</f>
        <v/>
      </c>
      <c r="D39" s="12" t="str">
        <f>IF(E39="","",'初期設定'!B39)</f>
        <v/>
      </c>
      <c r="E39" s="12" t="str">
        <f>'初期設定'!C39</f>
        <v/>
      </c>
      <c r="F39" s="12" t="str">
        <f>'初期設定'!D39</f>
        <v/>
      </c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</row>
    <row r="40" ht="18.75" customHeight="1">
      <c r="B40" s="12" t="str">
        <f>IF(E40="","",'初期設定'!$C$2)</f>
        <v/>
      </c>
      <c r="C40" s="12" t="str">
        <f>IF(E40="","",'初期設定'!$E$2)</f>
        <v/>
      </c>
      <c r="D40" s="12" t="str">
        <f>IF(E40="","",'初期設定'!B40)</f>
        <v/>
      </c>
      <c r="E40" s="12" t="str">
        <f>'初期設定'!C40</f>
        <v/>
      </c>
      <c r="F40" s="12" t="str">
        <f>'初期設定'!D40</f>
        <v/>
      </c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</row>
    <row r="41" ht="18.75" customHeight="1">
      <c r="B41" s="12" t="str">
        <f>IF(E41="","",'初期設定'!$C$2)</f>
        <v/>
      </c>
      <c r="C41" s="12" t="str">
        <f>IF(E41="","",'初期設定'!$E$2)</f>
        <v/>
      </c>
      <c r="D41" s="12" t="str">
        <f>IF(E41="","",'初期設定'!B41)</f>
        <v/>
      </c>
      <c r="E41" s="12" t="str">
        <f>'初期設定'!C41</f>
        <v/>
      </c>
      <c r="F41" s="12" t="str">
        <f>'初期設定'!D41</f>
        <v/>
      </c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</row>
    <row r="42" ht="18.75" customHeight="1">
      <c r="B42" s="12" t="str">
        <f>IF(E42="","",'初期設定'!$C$2)</f>
        <v/>
      </c>
      <c r="C42" s="12" t="str">
        <f>IF(E42="","",'初期設定'!$E$2)</f>
        <v/>
      </c>
      <c r="D42" s="12" t="str">
        <f>IF(E42="","",'初期設定'!B42)</f>
        <v/>
      </c>
      <c r="E42" s="12" t="str">
        <f>'初期設定'!C42</f>
        <v/>
      </c>
      <c r="F42" s="12" t="str">
        <f>'初期設定'!D42</f>
        <v/>
      </c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</row>
    <row r="43" ht="18.75" customHeight="1">
      <c r="B43" s="12" t="str">
        <f>IF(E43="","",'初期設定'!$C$2)</f>
        <v/>
      </c>
      <c r="C43" s="12" t="str">
        <f>IF(E43="","",'初期設定'!$E$2)</f>
        <v/>
      </c>
      <c r="D43" s="12" t="str">
        <f>IF(E43="","",'初期設定'!B43)</f>
        <v/>
      </c>
      <c r="E43" s="12" t="str">
        <f>'初期設定'!C43</f>
        <v/>
      </c>
      <c r="F43" s="12" t="str">
        <f>'初期設定'!D43</f>
        <v/>
      </c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</row>
    <row r="44" ht="18.75" customHeight="1">
      <c r="B44" s="12" t="str">
        <f>IF(E44="","",'初期設定'!$C$2)</f>
        <v/>
      </c>
      <c r="C44" s="12" t="str">
        <f>IF(E44="","",'初期設定'!$E$2)</f>
        <v/>
      </c>
      <c r="D44" s="12" t="str">
        <f>IF(E44="","",'初期設定'!B44)</f>
        <v/>
      </c>
      <c r="E44" s="12" t="str">
        <f>'初期設定'!C44</f>
        <v/>
      </c>
      <c r="F44" s="12" t="str">
        <f>'初期設定'!D44</f>
        <v/>
      </c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</row>
    <row r="45" ht="18.75" customHeight="1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hidden="1" min="2" max="2" width="2.63"/>
    <col customWidth="1" min="3" max="3" width="15.13"/>
    <col customWidth="1" min="4" max="4" width="2.63"/>
    <col customWidth="1" hidden="1" min="5" max="5" width="2.63"/>
    <col customWidth="1" min="6" max="6" width="15.13"/>
    <col customWidth="1" min="7" max="7" width="2.63"/>
    <col customWidth="1" hidden="1" min="8" max="8" width="2.63"/>
    <col customWidth="1" min="9" max="9" width="15.13"/>
    <col customWidth="1" min="10" max="10" width="2.63"/>
    <col customWidth="1" hidden="1" min="11" max="11" width="2.63"/>
    <col customWidth="1" min="12" max="12" width="15.13"/>
    <col customWidth="1" min="13" max="13" width="2.63"/>
    <col customWidth="1" hidden="1" min="14" max="14" width="2.63"/>
    <col customWidth="1" min="15" max="15" width="15.13"/>
    <col customWidth="1" min="16" max="16" width="2.63"/>
    <col customWidth="1" hidden="1" min="17" max="17" width="2.63"/>
    <col customWidth="1" min="18" max="18" width="15.13"/>
    <col customWidth="1" min="19" max="19" width="2.63"/>
    <col customWidth="1" min="20" max="27" width="3.88"/>
  </cols>
  <sheetData>
    <row r="1" ht="12.0" customHeight="1"/>
    <row r="2" ht="45.0" customHeight="1">
      <c r="I2" s="13" t="s">
        <v>54</v>
      </c>
      <c r="J2" s="14"/>
      <c r="K2" s="14"/>
      <c r="L2" s="15"/>
      <c r="V2" s="16" t="s">
        <v>55</v>
      </c>
    </row>
    <row r="3">
      <c r="U3" s="17">
        <v>1.0</v>
      </c>
      <c r="V3" s="17">
        <v>5.0</v>
      </c>
      <c r="W3" s="17">
        <v>9.0</v>
      </c>
      <c r="X3" s="17">
        <v>13.0</v>
      </c>
      <c r="Y3" s="17">
        <v>17.0</v>
      </c>
      <c r="Z3" s="17">
        <v>21.0</v>
      </c>
    </row>
    <row r="4">
      <c r="B4" s="18">
        <f>U3</f>
        <v>1</v>
      </c>
      <c r="C4" s="19" t="str">
        <f>iferror(VLOOKUP(B4,'初期設定'!$B$5:$D$44,3),"")</f>
        <v>おだのぶなが</v>
      </c>
      <c r="D4" s="20"/>
      <c r="E4" s="20">
        <f>V3</f>
        <v>5</v>
      </c>
      <c r="F4" s="19" t="str">
        <f>iferror(VLOOKUP(E4,'初期設定'!$B$5:$D$44,3),"")</f>
        <v>ふくざわゆきち</v>
      </c>
      <c r="G4" s="20"/>
      <c r="H4" s="20">
        <f>W3</f>
        <v>9</v>
      </c>
      <c r="I4" s="19" t="str">
        <f>iferror(VLOOKUP(H4,'初期設定'!$B$5:$D$44,3),"")</f>
        <v>たけだしんげん</v>
      </c>
      <c r="J4" s="20"/>
      <c r="K4" s="20">
        <f>X3</f>
        <v>13</v>
      </c>
      <c r="L4" s="19" t="str">
        <f>iferror(VLOOKUP(K4,'初期設定'!$B$5:$D$44,3),"")</f>
        <v>いのうただたか</v>
      </c>
      <c r="M4" s="20"/>
      <c r="N4" s="20">
        <f>Y3</f>
        <v>17</v>
      </c>
      <c r="O4" s="19" t="str">
        <f>iferror(VLOOKUP(N4,'初期設定'!$B$5:$D$44,3),"")</f>
        <v>かつかいしゅう</v>
      </c>
      <c r="P4" s="20"/>
      <c r="Q4" s="20">
        <f>Z3</f>
        <v>21</v>
      </c>
      <c r="R4" s="19" t="str">
        <f>iferror(VLOOKUP(Q4,'初期設定'!$B$5:$D$44,3),"")</f>
        <v>とうごうへいはちろう</v>
      </c>
      <c r="U4" s="17">
        <v>2.0</v>
      </c>
      <c r="V4" s="17">
        <v>6.0</v>
      </c>
      <c r="W4" s="17">
        <v>10.0</v>
      </c>
      <c r="X4" s="17">
        <v>14.0</v>
      </c>
      <c r="Y4" s="17">
        <v>18.0</v>
      </c>
      <c r="Z4" s="17">
        <v>22.0</v>
      </c>
    </row>
    <row r="5">
      <c r="C5" s="21" t="str">
        <f>iferror(VLOOKUP(B4,'初期設定'!$B$5:$D$44,2),"")</f>
        <v>織田信長</v>
      </c>
      <c r="D5" s="20"/>
      <c r="E5" s="20"/>
      <c r="F5" s="21" t="str">
        <f>iferror(VLOOKUP(E4,'初期設定'!$B$5:$D$44,2),"")</f>
        <v>福沢諭吉</v>
      </c>
      <c r="G5" s="20"/>
      <c r="H5" s="20"/>
      <c r="I5" s="21" t="str">
        <f>iferror(VLOOKUP(H4,'初期設定'!$B$5:$D$44,2),"")</f>
        <v>武田信玄</v>
      </c>
      <c r="J5" s="20"/>
      <c r="K5" s="20"/>
      <c r="L5" s="21" t="str">
        <f>iferror(VLOOKUP(K4,'初期設定'!$B$5:$D$44,2),"")</f>
        <v>伊能忠敬</v>
      </c>
      <c r="M5" s="20"/>
      <c r="N5" s="20"/>
      <c r="O5" s="21" t="str">
        <f>iferror(VLOOKUP(N4,'初期設定'!$B$5:$D$44,2),"")</f>
        <v>勝海舟</v>
      </c>
      <c r="P5" s="20"/>
      <c r="Q5" s="20"/>
      <c r="R5" s="21" t="str">
        <f>iferror(VLOOKUP(Q4,'初期設定'!$B$5:$D$44,2),"")</f>
        <v>東郷平八郎</v>
      </c>
      <c r="U5" s="17">
        <v>3.0</v>
      </c>
      <c r="V5" s="17">
        <v>7.0</v>
      </c>
      <c r="W5" s="17">
        <v>11.0</v>
      </c>
      <c r="X5" s="17">
        <v>15.0</v>
      </c>
      <c r="Y5" s="17">
        <v>19.0</v>
      </c>
      <c r="Z5" s="17">
        <v>23.0</v>
      </c>
    </row>
    <row r="6" ht="15.0" customHeight="1">
      <c r="C6" s="22"/>
      <c r="D6" s="20"/>
      <c r="E6" s="20"/>
      <c r="F6" s="22"/>
      <c r="G6" s="20"/>
      <c r="H6" s="20"/>
      <c r="I6" s="22"/>
      <c r="J6" s="20"/>
      <c r="K6" s="20"/>
      <c r="L6" s="22"/>
      <c r="M6" s="20"/>
      <c r="N6" s="20"/>
      <c r="O6" s="22"/>
      <c r="P6" s="20"/>
      <c r="Q6" s="20"/>
      <c r="R6" s="22"/>
      <c r="U6" s="17">
        <v>4.0</v>
      </c>
      <c r="V6" s="17">
        <v>8.0</v>
      </c>
      <c r="W6" s="17">
        <v>12.0</v>
      </c>
      <c r="X6" s="17">
        <v>16.0</v>
      </c>
      <c r="Y6" s="17">
        <v>20.0</v>
      </c>
      <c r="Z6" s="17"/>
    </row>
    <row r="7"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U7" s="17"/>
      <c r="V7" s="17"/>
      <c r="W7" s="17"/>
      <c r="X7" s="17"/>
      <c r="Y7" s="17"/>
      <c r="Z7" s="23"/>
    </row>
    <row r="8">
      <c r="B8" s="18">
        <f>U4</f>
        <v>2</v>
      </c>
      <c r="C8" s="19" t="str">
        <f>iferror(VLOOKUP(B8,'初期設定'!$B$5:$D$44,3),"")</f>
        <v>だてまさむね</v>
      </c>
      <c r="D8" s="20"/>
      <c r="E8" s="20">
        <f>V4</f>
        <v>6</v>
      </c>
      <c r="F8" s="19" t="str">
        <f>iferror(VLOOKUP(E8,'初期設定'!$B$5:$D$44,3),"")</f>
        <v>さなだまさむね</v>
      </c>
      <c r="G8" s="20"/>
      <c r="H8" s="20">
        <f>W4</f>
        <v>10</v>
      </c>
      <c r="I8" s="19" t="str">
        <f>iferror(VLOOKUP(H8,'初期設定'!$B$5:$D$44,3),"")</f>
        <v>のぐちひでよ</v>
      </c>
      <c r="J8" s="20"/>
      <c r="K8" s="20">
        <f>X4</f>
        <v>14</v>
      </c>
      <c r="L8" s="19" t="str">
        <f>iferror(VLOOKUP(K8,'初期設定'!$B$5:$D$44,3),"")</f>
        <v>さいごうたかもり</v>
      </c>
      <c r="M8" s="20"/>
      <c r="N8" s="20">
        <f>Y4</f>
        <v>18</v>
      </c>
      <c r="O8" s="19" t="str">
        <f>iferror(VLOOKUP(N8,'初期設定'!$B$5:$D$44,3),"")</f>
        <v>あいんしゅたいん</v>
      </c>
      <c r="P8" s="20"/>
      <c r="Q8" s="20">
        <f>Z4</f>
        <v>22</v>
      </c>
      <c r="R8" s="19" t="str">
        <f>iferror(VLOOKUP(Q8,'初期設定'!$B$5:$D$44,3),"")</f>
        <v>たけなかしげはる</v>
      </c>
      <c r="U8" s="23"/>
      <c r="V8" s="23"/>
      <c r="W8" s="23"/>
      <c r="X8" s="23"/>
      <c r="Y8" s="23"/>
      <c r="Z8" s="23"/>
    </row>
    <row r="9">
      <c r="C9" s="21" t="str">
        <f>iferror(VLOOKUP(B8,'初期設定'!$B$5:$D$44,2),"")</f>
        <v>伊達政宗</v>
      </c>
      <c r="D9" s="20"/>
      <c r="E9" s="20"/>
      <c r="F9" s="21" t="str">
        <f>iferror(VLOOKUP(E8,'初期設定'!$B$5:$D$44,2),"")</f>
        <v>真田政宗</v>
      </c>
      <c r="G9" s="20"/>
      <c r="H9" s="20"/>
      <c r="I9" s="21" t="str">
        <f>iferror(VLOOKUP(H8,'初期設定'!$B$5:$D$44,2),"")</f>
        <v>野口英世</v>
      </c>
      <c r="J9" s="20"/>
      <c r="K9" s="20"/>
      <c r="L9" s="21" t="str">
        <f>iferror(VLOOKUP(K8,'初期設定'!$B$5:$D$44,2),"")</f>
        <v>西郷隆盛</v>
      </c>
      <c r="M9" s="20"/>
      <c r="N9" s="20"/>
      <c r="O9" s="21" t="str">
        <f>iferror(VLOOKUP(N8,'初期設定'!$B$5:$D$44,2),"")</f>
        <v>アインシュタイン</v>
      </c>
      <c r="P9" s="20"/>
      <c r="Q9" s="20"/>
      <c r="R9" s="21" t="str">
        <f>iferror(VLOOKUP(Q8,'初期設定'!$B$5:$D$44,2),"")</f>
        <v>竹中重治</v>
      </c>
    </row>
    <row r="10" ht="15.0" customHeight="1">
      <c r="C10" s="22"/>
      <c r="D10" s="20"/>
      <c r="E10" s="20"/>
      <c r="F10" s="22"/>
      <c r="G10" s="20"/>
      <c r="H10" s="20"/>
      <c r="I10" s="22"/>
      <c r="J10" s="20"/>
      <c r="K10" s="20"/>
      <c r="L10" s="22"/>
      <c r="M10" s="20"/>
      <c r="N10" s="20"/>
      <c r="O10" s="22"/>
      <c r="P10" s="20"/>
      <c r="Q10" s="20"/>
      <c r="R10" s="22"/>
    </row>
    <row r="11"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</row>
    <row r="12">
      <c r="B12" s="18">
        <f>U5</f>
        <v>3</v>
      </c>
      <c r="C12" s="19" t="str">
        <f>iferror(VLOOKUP(B12,'初期設定'!$B$5:$D$44,3),"")</f>
        <v>さかもとりょうま</v>
      </c>
      <c r="D12" s="20"/>
      <c r="E12" s="20">
        <f>V5</f>
        <v>7</v>
      </c>
      <c r="F12" s="19" t="str">
        <f>iferror(VLOOKUP(E12,'初期設定'!$B$5:$D$44,3),"")</f>
        <v>とくがわいえやす</v>
      </c>
      <c r="G12" s="20"/>
      <c r="H12" s="20">
        <f>W5</f>
        <v>11</v>
      </c>
      <c r="I12" s="19" t="str">
        <f>iferror(VLOOKUP(H12,'初期設定'!$B$5:$D$44,3),"")</f>
        <v>つちかたさいぞう</v>
      </c>
      <c r="J12" s="20"/>
      <c r="K12" s="20">
        <f>X5</f>
        <v>15</v>
      </c>
      <c r="L12" s="19" t="str">
        <f>iferror(VLOOKUP(K12,'初期設定'!$B$5:$D$44,3),"")</f>
        <v>みやもとむさし</v>
      </c>
      <c r="M12" s="20"/>
      <c r="N12" s="20">
        <f>Y5</f>
        <v>19</v>
      </c>
      <c r="O12" s="19" t="str">
        <f>iferror(VLOOKUP(N12,'初期設定'!$B$5:$D$44,3),"")</f>
        <v>くろだかんべえ</v>
      </c>
      <c r="P12" s="20"/>
      <c r="Q12" s="20">
        <f>Z5</f>
        <v>23</v>
      </c>
      <c r="R12" s="19" t="str">
        <f>iferror(VLOOKUP(Q12,'初期設定'!$B$5:$D$44,3),"")</f>
        <v>ほんだただかつ</v>
      </c>
    </row>
    <row r="13">
      <c r="C13" s="21" t="str">
        <f>iferror(VLOOKUP(B12,'初期設定'!$B$5:$D$44,2),"")</f>
        <v>坂本龍馬</v>
      </c>
      <c r="D13" s="20"/>
      <c r="E13" s="20"/>
      <c r="F13" s="21" t="str">
        <f>iferror(VLOOKUP(E12,'初期設定'!$B$5:$D$44,2),"")</f>
        <v>徳川家康</v>
      </c>
      <c r="G13" s="20"/>
      <c r="H13" s="20"/>
      <c r="I13" s="21" t="str">
        <f>iferror(VLOOKUP(H12,'初期設定'!$B$5:$D$44,2),"")</f>
        <v>土方歳三</v>
      </c>
      <c r="J13" s="20"/>
      <c r="K13" s="20"/>
      <c r="L13" s="21" t="str">
        <f>iferror(VLOOKUP(K12,'初期設定'!$B$5:$D$44,2),"")</f>
        <v>宮本武蔵</v>
      </c>
      <c r="M13" s="20"/>
      <c r="N13" s="20"/>
      <c r="O13" s="21" t="str">
        <f>iferror(VLOOKUP(N12,'初期設定'!$B$5:$D$44,2),"")</f>
        <v>黒田官兵衛</v>
      </c>
      <c r="P13" s="20"/>
      <c r="Q13" s="20"/>
      <c r="R13" s="21" t="str">
        <f>iferror(VLOOKUP(Q12,'初期設定'!$B$5:$D$44,2),"")</f>
        <v>本多忠勝</v>
      </c>
    </row>
    <row r="14" ht="15.0" customHeight="1">
      <c r="C14" s="22"/>
      <c r="D14" s="20"/>
      <c r="E14" s="20"/>
      <c r="F14" s="22"/>
      <c r="G14" s="20"/>
      <c r="H14" s="20"/>
      <c r="I14" s="22"/>
      <c r="J14" s="20"/>
      <c r="K14" s="20"/>
      <c r="L14" s="22"/>
      <c r="M14" s="20"/>
      <c r="N14" s="20"/>
      <c r="O14" s="22"/>
      <c r="P14" s="20"/>
      <c r="Q14" s="20"/>
      <c r="R14" s="22"/>
    </row>
    <row r="15"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</row>
    <row r="16">
      <c r="B16" s="18">
        <f>U6</f>
        <v>4</v>
      </c>
      <c r="C16" s="19" t="str">
        <f>iferror(VLOOKUP(B16,'初期設定'!$B$5:$D$44,3),"")</f>
        <v>みなもとのよしつね</v>
      </c>
      <c r="D16" s="20"/>
      <c r="E16" s="20">
        <f>V6</f>
        <v>8</v>
      </c>
      <c r="F16" s="19" t="str">
        <f>iferror(VLOOKUP(E16,'初期設定'!$B$5:$D$44,3),"")</f>
        <v>うえすぎけんしん</v>
      </c>
      <c r="G16" s="20"/>
      <c r="H16" s="20">
        <f>W6</f>
        <v>12</v>
      </c>
      <c r="I16" s="19" t="str">
        <f>iferror(VLOOKUP(H16,'初期設定'!$B$5:$D$44,3),"")</f>
        <v>とよとみひでよし</v>
      </c>
      <c r="J16" s="20"/>
      <c r="K16" s="20">
        <f>X6</f>
        <v>16</v>
      </c>
      <c r="L16" s="19" t="str">
        <f>iferror(VLOOKUP(K16,'初期設定'!$B$5:$D$44,3),"")</f>
        <v>おきたそうし</v>
      </c>
      <c r="M16" s="20"/>
      <c r="N16" s="20">
        <f>Y6</f>
        <v>20</v>
      </c>
      <c r="O16" s="19" t="str">
        <f>iferror(VLOOKUP(N16,'初期設定'!$B$5:$D$44,3),"")</f>
        <v>よしだしょういん</v>
      </c>
      <c r="P16" s="20"/>
      <c r="Q16" s="20" t="str">
        <f>Z6</f>
        <v/>
      </c>
      <c r="R16" s="19" t="str">
        <f>iferror(VLOOKUP(Q16,'初期設定'!$B$5:$D$44,3),"")</f>
        <v/>
      </c>
    </row>
    <row r="17">
      <c r="C17" s="21" t="str">
        <f>iferror(VLOOKUP(B16,'初期設定'!$B$5:$D$44,2),"")</f>
        <v>源義経</v>
      </c>
      <c r="D17" s="20"/>
      <c r="E17" s="20"/>
      <c r="F17" s="21" t="str">
        <f>iferror(VLOOKUP(E16,'初期設定'!$B$5:$D$44,2),"")</f>
        <v>上杉謙信</v>
      </c>
      <c r="G17" s="20"/>
      <c r="H17" s="20"/>
      <c r="I17" s="21" t="str">
        <f>iferror(VLOOKUP(H16,'初期設定'!$B$5:$D$44,2),"")</f>
        <v>豊臣秀吉</v>
      </c>
      <c r="J17" s="20"/>
      <c r="K17" s="20"/>
      <c r="L17" s="21" t="str">
        <f>iferror(VLOOKUP(K16,'初期設定'!$B$5:$D$44,2),"")</f>
        <v>沖田総司</v>
      </c>
      <c r="M17" s="20"/>
      <c r="N17" s="20"/>
      <c r="O17" s="21" t="str">
        <f>iferror(VLOOKUP(N16,'初期設定'!$B$5:$D$44,2),"")</f>
        <v>吉田松陰</v>
      </c>
      <c r="P17" s="20"/>
      <c r="Q17" s="20"/>
      <c r="R17" s="21" t="str">
        <f>iferror(VLOOKUP(Q16,'初期設定'!$B$5:$D$44,2),"")</f>
        <v/>
      </c>
    </row>
    <row r="18" ht="15.0" customHeight="1">
      <c r="C18" s="22"/>
      <c r="D18" s="20"/>
      <c r="E18" s="20"/>
      <c r="F18" s="22"/>
      <c r="G18" s="20"/>
      <c r="H18" s="20"/>
      <c r="I18" s="22"/>
      <c r="J18" s="20"/>
      <c r="K18" s="20"/>
      <c r="L18" s="22"/>
      <c r="M18" s="20"/>
      <c r="N18" s="20"/>
      <c r="O18" s="22"/>
      <c r="P18" s="20"/>
      <c r="Q18" s="20"/>
      <c r="R18" s="22"/>
    </row>
    <row r="19"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</row>
    <row r="20">
      <c r="B20" s="18" t="str">
        <f>U7</f>
        <v/>
      </c>
      <c r="C20" s="19" t="str">
        <f>iferror(VLOOKUP(B20,'初期設定'!$B$5:$D$44,3),"")</f>
        <v/>
      </c>
      <c r="D20" s="20"/>
      <c r="E20" s="20" t="str">
        <f>V7</f>
        <v/>
      </c>
      <c r="F20" s="19" t="str">
        <f>iferror(VLOOKUP(E20,'初期設定'!$B$5:$D$44,3),"")</f>
        <v/>
      </c>
      <c r="G20" s="20"/>
      <c r="H20" s="20" t="str">
        <f>W7</f>
        <v/>
      </c>
      <c r="I20" s="19" t="str">
        <f>iferror(VLOOKUP(H20,'初期設定'!$B$5:$D$44,3),"")</f>
        <v/>
      </c>
      <c r="J20" s="20"/>
      <c r="K20" s="20" t="str">
        <f>X7</f>
        <v/>
      </c>
      <c r="L20" s="19" t="str">
        <f>iferror(VLOOKUP(K20,'初期設定'!$B$5:$D$44,3),"")</f>
        <v/>
      </c>
      <c r="M20" s="20"/>
      <c r="N20" s="20" t="str">
        <f>Y7</f>
        <v/>
      </c>
      <c r="O20" s="19" t="str">
        <f>iferror(VLOOKUP(N20,'初期設定'!$B$5:$D$44,3),"")</f>
        <v/>
      </c>
      <c r="P20" s="20"/>
      <c r="Q20" s="20" t="str">
        <f>Z7</f>
        <v/>
      </c>
      <c r="R20" s="19" t="str">
        <f>iferror(VLOOKUP(Q20,'初期設定'!$B$5:$D$44,3),"")</f>
        <v/>
      </c>
    </row>
    <row r="21">
      <c r="C21" s="21" t="str">
        <f>iferror(VLOOKUP(B20,'初期設定'!$B$5:$D$44,2),"")</f>
        <v/>
      </c>
      <c r="D21" s="20"/>
      <c r="E21" s="20"/>
      <c r="F21" s="21" t="str">
        <f>iferror(VLOOKUP(E20,'初期設定'!$B$5:$D$44,2),"")</f>
        <v/>
      </c>
      <c r="G21" s="20"/>
      <c r="H21" s="20"/>
      <c r="I21" s="21" t="str">
        <f>iferror(VLOOKUP(H20,'初期設定'!$B$5:$D$44,2),"")</f>
        <v/>
      </c>
      <c r="J21" s="20"/>
      <c r="K21" s="20"/>
      <c r="L21" s="21" t="str">
        <f>iferror(VLOOKUP(K20,'初期設定'!$B$5:$D$44,2),"")</f>
        <v/>
      </c>
      <c r="M21" s="20"/>
      <c r="N21" s="20"/>
      <c r="O21" s="21" t="str">
        <f>iferror(VLOOKUP(N20,'初期設定'!$B$5:$D$44,2),"")</f>
        <v/>
      </c>
      <c r="P21" s="20"/>
      <c r="Q21" s="20"/>
      <c r="R21" s="21" t="str">
        <f>iferror(VLOOKUP(Q20,'初期設定'!$B$5:$D$44,2),"")</f>
        <v/>
      </c>
    </row>
    <row r="22" ht="15.0" customHeight="1">
      <c r="C22" s="22"/>
      <c r="D22" s="20"/>
      <c r="E22" s="20"/>
      <c r="F22" s="22"/>
      <c r="G22" s="20"/>
      <c r="H22" s="20"/>
      <c r="I22" s="22"/>
      <c r="J22" s="20"/>
      <c r="K22" s="20"/>
      <c r="L22" s="22"/>
      <c r="M22" s="20"/>
      <c r="N22" s="20"/>
      <c r="O22" s="22"/>
      <c r="P22" s="20"/>
      <c r="Q22" s="20"/>
      <c r="R22" s="22"/>
    </row>
    <row r="24">
      <c r="B24" s="18" t="str">
        <f>U8</f>
        <v/>
      </c>
      <c r="C24" s="24" t="str">
        <f>iferror(VLOOKUP(B24,'初期設定'!$B$5:$D$44,3),"")</f>
        <v/>
      </c>
      <c r="E24" s="18" t="str">
        <f>V8</f>
        <v/>
      </c>
      <c r="F24" s="24" t="str">
        <f>iferror(VLOOKUP(E24,'初期設定'!$B$5:$D$44,3),"")</f>
        <v/>
      </c>
      <c r="H24" s="18" t="str">
        <f>W8</f>
        <v/>
      </c>
      <c r="I24" s="24" t="str">
        <f>iferror(VLOOKUP(H24,'初期設定'!$B$5:$D$44,3),"")</f>
        <v/>
      </c>
      <c r="K24" s="18" t="str">
        <f>X8</f>
        <v/>
      </c>
      <c r="L24" s="24" t="str">
        <f>iferror(VLOOKUP(K24,'初期設定'!$B$5:$D$44,3),"")</f>
        <v/>
      </c>
      <c r="N24" s="18" t="str">
        <f>Y8</f>
        <v/>
      </c>
      <c r="O24" s="24" t="str">
        <f>iferror(VLOOKUP(N24,'初期設定'!$B$5:$D$44,3),"")</f>
        <v/>
      </c>
      <c r="Q24" s="18" t="str">
        <f>Z8</f>
        <v/>
      </c>
      <c r="R24" s="24" t="str">
        <f>iferror(VLOOKUP(Q24,'初期設定'!$B$5:$D$44,3),"")</f>
        <v/>
      </c>
    </row>
    <row r="25">
      <c r="C25" s="21" t="str">
        <f>iferror(VLOOKUP(B24,'初期設定'!$B$5:$D$44,2),"")</f>
        <v/>
      </c>
      <c r="F25" s="21" t="str">
        <f>iferror(VLOOKUP(E24,'初期設定'!$B$5:$D$44,2),"")</f>
        <v/>
      </c>
      <c r="I25" s="21" t="str">
        <f>iferror(VLOOKUP(H24,'初期設定'!$B$5:$D$44,2),"")</f>
        <v/>
      </c>
      <c r="L25" s="21" t="str">
        <f>iferror(VLOOKUP(K24,'初期設定'!$B$5:$D$44,2),"")</f>
        <v/>
      </c>
      <c r="O25" s="21" t="str">
        <f>iferror(VLOOKUP(N24,'初期設定'!$B$5:$D$44,2),"")</f>
        <v/>
      </c>
      <c r="R25" s="21" t="str">
        <f>iferror(VLOOKUP(Q24,'初期設定'!$B$5:$D$44,2),"")</f>
        <v/>
      </c>
    </row>
    <row r="26" ht="15.0" customHeight="1">
      <c r="C26" s="22"/>
      <c r="F26" s="22"/>
      <c r="I26" s="22"/>
      <c r="L26" s="22"/>
      <c r="O26" s="22"/>
      <c r="R26" s="22"/>
    </row>
  </sheetData>
  <mergeCells count="38">
    <mergeCell ref="I2:L2"/>
    <mergeCell ref="V2:Y2"/>
    <mergeCell ref="F5:F6"/>
    <mergeCell ref="I5:I6"/>
    <mergeCell ref="L5:L6"/>
    <mergeCell ref="O5:O6"/>
    <mergeCell ref="R5:R6"/>
    <mergeCell ref="L9:L10"/>
    <mergeCell ref="L13:L14"/>
    <mergeCell ref="L17:L18"/>
    <mergeCell ref="O17:O18"/>
    <mergeCell ref="L21:L22"/>
    <mergeCell ref="O21:O22"/>
    <mergeCell ref="L25:L26"/>
    <mergeCell ref="O25:O26"/>
    <mergeCell ref="R9:R10"/>
    <mergeCell ref="R13:R14"/>
    <mergeCell ref="R17:R18"/>
    <mergeCell ref="R21:R22"/>
    <mergeCell ref="R25:R26"/>
    <mergeCell ref="C5:C6"/>
    <mergeCell ref="C9:C10"/>
    <mergeCell ref="I9:I10"/>
    <mergeCell ref="O9:O10"/>
    <mergeCell ref="C13:C14"/>
    <mergeCell ref="I13:I14"/>
    <mergeCell ref="O13:O14"/>
    <mergeCell ref="C21:C22"/>
    <mergeCell ref="C25:C26"/>
    <mergeCell ref="F25:F26"/>
    <mergeCell ref="I25:I26"/>
    <mergeCell ref="F9:F10"/>
    <mergeCell ref="F13:F14"/>
    <mergeCell ref="C17:C18"/>
    <mergeCell ref="F17:F18"/>
    <mergeCell ref="I17:I18"/>
    <mergeCell ref="F21:F22"/>
    <mergeCell ref="I21:I2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15.13"/>
    <col customWidth="1" min="3" max="3" width="2.63"/>
    <col customWidth="1" min="4" max="4" width="15.13"/>
    <col customWidth="1" min="5" max="5" width="2.63"/>
    <col customWidth="1" min="6" max="6" width="15.13"/>
    <col customWidth="1" min="7" max="7" width="2.63"/>
    <col customWidth="1" min="8" max="8" width="15.13"/>
    <col customWidth="1" min="9" max="9" width="2.63"/>
    <col customWidth="1" min="10" max="10" width="15.13"/>
    <col customWidth="1" min="11" max="11" width="2.63"/>
    <col customWidth="1" min="12" max="12" width="15.13"/>
    <col customWidth="1" min="13" max="13" width="3.88"/>
  </cols>
  <sheetData>
    <row r="1">
      <c r="B1" s="20"/>
      <c r="D1" s="20"/>
      <c r="F1" s="20"/>
      <c r="G1" s="20"/>
      <c r="H1" s="20"/>
      <c r="I1" s="20"/>
      <c r="J1" s="20"/>
      <c r="L1" s="20"/>
    </row>
    <row r="2">
      <c r="B2" s="19" t="str">
        <f>iferror(VLOOKUP('座席表（生徒目線）'!Q24,'初期設定'!$B$5:$D$44,3),"")</f>
        <v/>
      </c>
      <c r="D2" s="19" t="str">
        <f>iferror(VLOOKUP('座席表（生徒目線）'!N24,'初期設定'!$B$5:$D$44,3),"")</f>
        <v/>
      </c>
      <c r="F2" s="19" t="str">
        <f>iferror(VLOOKUP('座席表（生徒目線）'!K24,'初期設定'!$B$5:$D$44,3),"")</f>
        <v/>
      </c>
      <c r="H2" s="19" t="str">
        <f>iferror(VLOOKUP('座席表（生徒目線）'!H24,'初期設定'!$B$5:$D$44,3),"")</f>
        <v/>
      </c>
      <c r="J2" s="19" t="str">
        <f>iferror(VLOOKUP('座席表（生徒目線）'!E24,'初期設定'!$B$5:$D$44,3),"")</f>
        <v/>
      </c>
      <c r="L2" s="19" t="str">
        <f>iferror(VLOOKUP('座席表（生徒目線）'!B24,'初期設定'!$B$5:$D$44,3),"")</f>
        <v/>
      </c>
    </row>
    <row r="3">
      <c r="B3" s="21" t="str">
        <f>iferror(VLOOKUP('座席表（生徒目線）'!Q24,'初期設定'!$B$5:$D$44,2),"")</f>
        <v/>
      </c>
      <c r="D3" s="21" t="str">
        <f>iferror(VLOOKUP('座席表（生徒目線）'!N24,'初期設定'!$B$5:$D$44,2),"")</f>
        <v/>
      </c>
      <c r="F3" s="21" t="str">
        <f>iferror(VLOOKUP('座席表（生徒目線）'!K24,'初期設定'!$B$5:$D$44,2),"")</f>
        <v/>
      </c>
      <c r="H3" s="21" t="str">
        <f>iferror(VLOOKUP('座席表（生徒目線）'!H24,'初期設定'!$B$5:$D$44,2),"")</f>
        <v/>
      </c>
      <c r="J3" s="21" t="str">
        <f>iferror(VLOOKUP('座席表（生徒目線）'!E24,'初期設定'!$B$5:$D$44,2),"")</f>
        <v/>
      </c>
      <c r="L3" s="21" t="str">
        <f>iferror(VLOOKUP('座席表（生徒目線）'!B24,'初期設定'!$B$5:$D$44,2),"")</f>
        <v/>
      </c>
    </row>
    <row r="4" ht="15.0" customHeight="1">
      <c r="B4" s="22"/>
      <c r="D4" s="22"/>
      <c r="F4" s="22"/>
      <c r="H4" s="22"/>
      <c r="J4" s="22"/>
      <c r="L4" s="22"/>
    </row>
    <row r="5">
      <c r="B5" s="20"/>
      <c r="D5" s="20"/>
      <c r="F5" s="20"/>
      <c r="G5" s="20"/>
      <c r="H5" s="20"/>
      <c r="I5" s="20"/>
      <c r="J5" s="20"/>
      <c r="L5" s="20"/>
    </row>
    <row r="6">
      <c r="B6" s="19" t="str">
        <f>iferror(VLOOKUP('座席表（生徒目線）'!Q20,'初期設定'!$B$5:$D$44,3),"")</f>
        <v/>
      </c>
      <c r="D6" s="19" t="str">
        <f>iferror(VLOOKUP('座席表（生徒目線）'!N20,'初期設定'!$B$5:$D$44,3),"")</f>
        <v/>
      </c>
      <c r="F6" s="19" t="str">
        <f>iferror(VLOOKUP('座席表（生徒目線）'!K20,'初期設定'!$B$5:$D$44,3),"")</f>
        <v/>
      </c>
      <c r="G6" s="20"/>
      <c r="H6" s="19" t="str">
        <f>iferror(VLOOKUP('座席表（生徒目線）'!H20,'初期設定'!$B$5:$D$44,3),"")</f>
        <v/>
      </c>
      <c r="I6" s="20"/>
      <c r="J6" s="19" t="str">
        <f>iferror(VLOOKUP('座席表（生徒目線）'!E20,'初期設定'!$B$5:$D$44,3),"")</f>
        <v/>
      </c>
      <c r="L6" s="19" t="str">
        <f>iferror(VLOOKUP('座席表（生徒目線）'!B20,'初期設定'!$B$5:$D$44,3),"")</f>
        <v/>
      </c>
    </row>
    <row r="7">
      <c r="B7" s="21" t="str">
        <f>iferror(VLOOKUP('座席表（生徒目線）'!Q20,'初期設定'!$B$5:$D$44,2),"")</f>
        <v/>
      </c>
      <c r="D7" s="21" t="str">
        <f>iferror(VLOOKUP('座席表（生徒目線）'!N20,'初期設定'!$B$5:$D$44,2),"")</f>
        <v/>
      </c>
      <c r="F7" s="21" t="str">
        <f>iferror(VLOOKUP('座席表（生徒目線）'!K20,'初期設定'!$B$5:$D$44,2),"")</f>
        <v/>
      </c>
      <c r="G7" s="20"/>
      <c r="H7" s="21" t="str">
        <f>iferror(VLOOKUP('座席表（生徒目線）'!H20,'初期設定'!$B$5:$D$44,2),"")</f>
        <v/>
      </c>
      <c r="I7" s="20"/>
      <c r="J7" s="21" t="str">
        <f>iferror(VLOOKUP('座席表（生徒目線）'!E20,'初期設定'!$B$5:$D$44,2),"")</f>
        <v/>
      </c>
      <c r="L7" s="21" t="str">
        <f>iferror(VLOOKUP('座席表（生徒目線）'!B20,'初期設定'!$B$5:$D$44,2),"")</f>
        <v/>
      </c>
    </row>
    <row r="8" ht="15.0" customHeight="1">
      <c r="B8" s="22"/>
      <c r="D8" s="22"/>
      <c r="F8" s="22"/>
      <c r="G8" s="20"/>
      <c r="H8" s="22"/>
      <c r="I8" s="20"/>
      <c r="J8" s="22"/>
      <c r="L8" s="22"/>
    </row>
    <row r="9">
      <c r="B9" s="20"/>
      <c r="D9" s="20"/>
      <c r="F9" s="20"/>
      <c r="G9" s="20"/>
      <c r="H9" s="20"/>
      <c r="I9" s="20"/>
      <c r="J9" s="20"/>
      <c r="L9" s="20"/>
    </row>
    <row r="10">
      <c r="B10" s="19" t="str">
        <f>iferror(VLOOKUP('座席表（生徒目線）'!Q16,'初期設定'!$B$5:$D$44,3),"")</f>
        <v/>
      </c>
      <c r="D10" s="19" t="str">
        <f>iferror(VLOOKUP('座席表（生徒目線）'!N16,'初期設定'!$B$5:$D$44,3),"")</f>
        <v>よしだしょういん</v>
      </c>
      <c r="F10" s="19" t="str">
        <f>iferror(VLOOKUP('座席表（生徒目線）'!K16,'初期設定'!$B$5:$D$44,3),"")</f>
        <v>おきたそうし</v>
      </c>
      <c r="G10" s="20"/>
      <c r="H10" s="19" t="str">
        <f>iferror(VLOOKUP('座席表（生徒目線）'!H16,'初期設定'!$B$5:$D$44,3),"")</f>
        <v>とよとみひでよし</v>
      </c>
      <c r="I10" s="20"/>
      <c r="J10" s="19" t="str">
        <f>iferror(VLOOKUP('座席表（生徒目線）'!E16,'初期設定'!$B$5:$D$44,3),"")</f>
        <v>うえすぎけんしん</v>
      </c>
      <c r="L10" s="19" t="str">
        <f>iferror(VLOOKUP('座席表（生徒目線）'!B16,'初期設定'!$B$5:$D$44,3),"")</f>
        <v>みなもとのよしつね</v>
      </c>
    </row>
    <row r="11">
      <c r="B11" s="21" t="str">
        <f>iferror(VLOOKUP('座席表（生徒目線）'!Q16,'初期設定'!$B$5:$D$44,2),"")</f>
        <v/>
      </c>
      <c r="D11" s="21" t="str">
        <f>iferror(VLOOKUP('座席表（生徒目線）'!N16,'初期設定'!$B$5:$D$44,2),"")</f>
        <v>吉田松陰</v>
      </c>
      <c r="F11" s="21" t="str">
        <f>iferror(VLOOKUP('座席表（生徒目線）'!K16,'初期設定'!$B$5:$D$44,2),"")</f>
        <v>沖田総司</v>
      </c>
      <c r="G11" s="20"/>
      <c r="H11" s="21" t="str">
        <f>iferror(VLOOKUP('座席表（生徒目線）'!H16,'初期設定'!$B$5:$D$44,2),"")</f>
        <v>豊臣秀吉</v>
      </c>
      <c r="I11" s="20"/>
      <c r="J11" s="21" t="str">
        <f>iferror(VLOOKUP('座席表（生徒目線）'!E16,'初期設定'!$B$5:$D$44,2),"")</f>
        <v>上杉謙信</v>
      </c>
      <c r="L11" s="21" t="str">
        <f>iferror(VLOOKUP('座席表（生徒目線）'!B16,'初期設定'!$B$5:$D$44,2),"")</f>
        <v>源義経</v>
      </c>
    </row>
    <row r="12" ht="15.0" customHeight="1">
      <c r="B12" s="22"/>
      <c r="D12" s="22"/>
      <c r="F12" s="22"/>
      <c r="G12" s="20"/>
      <c r="H12" s="22"/>
      <c r="I12" s="20"/>
      <c r="J12" s="22"/>
      <c r="L12" s="22"/>
    </row>
    <row r="13">
      <c r="B13" s="20"/>
      <c r="D13" s="20"/>
      <c r="F13" s="20"/>
      <c r="G13" s="20"/>
      <c r="H13" s="20"/>
      <c r="I13" s="20"/>
      <c r="J13" s="20"/>
      <c r="L13" s="20"/>
    </row>
    <row r="14">
      <c r="B14" s="19" t="str">
        <f>iferror(VLOOKUP('座席表（生徒目線）'!Q12,'初期設定'!$B$5:$D$44,3),"")</f>
        <v>ほんだただかつ</v>
      </c>
      <c r="D14" s="19" t="str">
        <f>iferror(VLOOKUP('座席表（生徒目線）'!N12,'初期設定'!$B$5:$D$44,3),"")</f>
        <v>くろだかんべえ</v>
      </c>
      <c r="F14" s="19" t="str">
        <f>iferror(VLOOKUP('座席表（生徒目線）'!K12,'初期設定'!$B$5:$D$44,3),"")</f>
        <v>みやもとむさし</v>
      </c>
      <c r="G14" s="20"/>
      <c r="H14" s="19" t="str">
        <f>iferror(VLOOKUP('座席表（生徒目線）'!H12,'初期設定'!$B$5:$D$44,3),"")</f>
        <v>つちかたさいぞう</v>
      </c>
      <c r="I14" s="20"/>
      <c r="J14" s="19" t="str">
        <f>iferror(VLOOKUP('座席表（生徒目線）'!E12,'初期設定'!$B$5:$D$44,3),"")</f>
        <v>とくがわいえやす</v>
      </c>
      <c r="L14" s="19" t="str">
        <f>iferror(VLOOKUP('座席表（生徒目線）'!B12,'初期設定'!$B$5:$D$44,3),"")</f>
        <v>さかもとりょうま</v>
      </c>
    </row>
    <row r="15">
      <c r="B15" s="21" t="str">
        <f>iferror(VLOOKUP('座席表（生徒目線）'!Q12,'初期設定'!$B$5:$D$44,2),"")</f>
        <v>本多忠勝</v>
      </c>
      <c r="D15" s="21" t="str">
        <f>iferror(VLOOKUP('座席表（生徒目線）'!N12,'初期設定'!$B$5:$D$44,2),"")</f>
        <v>黒田官兵衛</v>
      </c>
      <c r="F15" s="21" t="str">
        <f>iferror(VLOOKUP('座席表（生徒目線）'!K12,'初期設定'!$B$5:$D$44,2),"")</f>
        <v>宮本武蔵</v>
      </c>
      <c r="G15" s="20"/>
      <c r="H15" s="21" t="str">
        <f>iferror(VLOOKUP('座席表（生徒目線）'!H12,'初期設定'!$B$5:$D$44,2),"")</f>
        <v>土方歳三</v>
      </c>
      <c r="I15" s="20"/>
      <c r="J15" s="21" t="str">
        <f>iferror(VLOOKUP('座席表（生徒目線）'!E12,'初期設定'!$B$5:$D$44,2),"")</f>
        <v>徳川家康</v>
      </c>
      <c r="L15" s="21" t="str">
        <f>iferror(VLOOKUP('座席表（生徒目線）'!B12,'初期設定'!$B$5:$D$44,2),"")</f>
        <v>坂本龍馬</v>
      </c>
    </row>
    <row r="16" ht="15.0" customHeight="1">
      <c r="B16" s="22"/>
      <c r="D16" s="22"/>
      <c r="F16" s="22"/>
      <c r="G16" s="20"/>
      <c r="H16" s="22"/>
      <c r="I16" s="20"/>
      <c r="J16" s="22"/>
      <c r="L16" s="22"/>
    </row>
    <row r="17">
      <c r="B17" s="20"/>
      <c r="D17" s="20"/>
      <c r="F17" s="20"/>
      <c r="G17" s="20"/>
      <c r="H17" s="20"/>
      <c r="I17" s="20"/>
      <c r="J17" s="20"/>
      <c r="L17" s="20"/>
    </row>
    <row r="18">
      <c r="B18" s="19" t="str">
        <f>iferror(VLOOKUP('座席表（生徒目線）'!Q8,'初期設定'!$B$5:$D$44,3),"")</f>
        <v>たけなかしげはる</v>
      </c>
      <c r="D18" s="19" t="str">
        <f>iferror(VLOOKUP('座席表（生徒目線）'!N8,'初期設定'!$B$5:$D$44,3),"")</f>
        <v>あいんしゅたいん</v>
      </c>
      <c r="F18" s="19" t="str">
        <f>iferror(VLOOKUP('座席表（生徒目線）'!K8,'初期設定'!$B$5:$D$44,3),"")</f>
        <v>さいごうたかもり</v>
      </c>
      <c r="G18" s="20"/>
      <c r="H18" s="19" t="str">
        <f>iferror(VLOOKUP('座席表（生徒目線）'!H8,'初期設定'!$B$5:$D$44,3),"")</f>
        <v>のぐちひでよ</v>
      </c>
      <c r="I18" s="20"/>
      <c r="J18" s="19" t="str">
        <f>iferror(VLOOKUP('座席表（生徒目線）'!E8,'初期設定'!$B$5:$D$44,3),"")</f>
        <v>さなだまさむね</v>
      </c>
      <c r="L18" s="19" t="str">
        <f>iferror(VLOOKUP('座席表（生徒目線）'!B8,'初期設定'!$B$5:$D$44,3),"")</f>
        <v>だてまさむね</v>
      </c>
    </row>
    <row r="19">
      <c r="B19" s="21" t="str">
        <f>iferror(VLOOKUP('座席表（生徒目線）'!Q8,'初期設定'!$B$5:$D$44,2),"")</f>
        <v>竹中重治</v>
      </c>
      <c r="D19" s="21" t="str">
        <f>iferror(VLOOKUP('座席表（生徒目線）'!N8,'初期設定'!$B$5:$D$44,2),"")</f>
        <v>アインシュタイン</v>
      </c>
      <c r="F19" s="21" t="str">
        <f>iferror(VLOOKUP('座席表（生徒目線）'!K8,'初期設定'!$B$5:$D$44,2),"")</f>
        <v>西郷隆盛</v>
      </c>
      <c r="G19" s="20"/>
      <c r="H19" s="21" t="str">
        <f>iferror(VLOOKUP('座席表（生徒目線）'!H8,'初期設定'!$B$5:$D$44,2),"")</f>
        <v>野口英世</v>
      </c>
      <c r="I19" s="20"/>
      <c r="J19" s="21" t="str">
        <f>iferror(VLOOKUP('座席表（生徒目線）'!E8,'初期設定'!$B$5:$D$44,2),"")</f>
        <v>真田政宗</v>
      </c>
      <c r="L19" s="21" t="str">
        <f>iferror(VLOOKUP('座席表（生徒目線）'!B8,'初期設定'!$B$5:$D$44,2),"")</f>
        <v>伊達政宗</v>
      </c>
    </row>
    <row r="20" ht="15.0" customHeight="1">
      <c r="B20" s="22"/>
      <c r="D20" s="22"/>
      <c r="F20" s="22"/>
      <c r="G20" s="20"/>
      <c r="H20" s="22"/>
      <c r="I20" s="20"/>
      <c r="J20" s="22"/>
      <c r="L20" s="22"/>
    </row>
    <row r="22">
      <c r="B22" s="19" t="str">
        <f>iferror(VLOOKUP('座席表（生徒目線）'!Q4,'初期設定'!$B$5:$D$44,3),"")</f>
        <v>とうごうへいはちろう</v>
      </c>
      <c r="D22" s="19" t="str">
        <f>iferror(VLOOKUP('座席表（生徒目線）'!N4,'初期設定'!$B$5:$D$44,3),"")</f>
        <v>かつかいしゅう</v>
      </c>
      <c r="F22" s="19" t="str">
        <f>iferror(VLOOKUP('座席表（生徒目線）'!K4,'初期設定'!$B$5:$D$44,3),"")</f>
        <v>いのうただたか</v>
      </c>
      <c r="G22" s="20"/>
      <c r="H22" s="19" t="str">
        <f>iferror(VLOOKUP('座席表（生徒目線）'!H4,'初期設定'!$B$5:$D$44,3),"")</f>
        <v>たけだしんげん</v>
      </c>
      <c r="I22" s="20"/>
      <c r="J22" s="19" t="str">
        <f>iferror(VLOOKUP('座席表（生徒目線）'!E4,'初期設定'!$B$5:$D$44,3),"")</f>
        <v>ふくざわゆきち</v>
      </c>
      <c r="L22" s="19" t="str">
        <f>iferror(VLOOKUP('座席表（生徒目線）'!B4,'初期設定'!$B$5:$D$44,3),"")</f>
        <v>おだのぶなが</v>
      </c>
    </row>
    <row r="23">
      <c r="B23" s="21" t="str">
        <f>iferror(VLOOKUP('座席表（生徒目線）'!Q4,'初期設定'!$B$5:$D$44,2),"")</f>
        <v>東郷平八郎</v>
      </c>
      <c r="D23" s="21" t="str">
        <f>iferror(VLOOKUP('座席表（生徒目線）'!N4,'初期設定'!$B$5:$D$44,2),"")</f>
        <v>勝海舟</v>
      </c>
      <c r="F23" s="21" t="str">
        <f>iferror(VLOOKUP('座席表（生徒目線）'!K4,'初期設定'!$B$5:$D$44,2),"")</f>
        <v>伊能忠敬</v>
      </c>
      <c r="G23" s="20"/>
      <c r="H23" s="21" t="str">
        <f>iferror(VLOOKUP('座席表（生徒目線）'!H4,'初期設定'!$B$5:$D$44,2),"")</f>
        <v>武田信玄</v>
      </c>
      <c r="I23" s="20"/>
      <c r="J23" s="21" t="str">
        <f>iferror(VLOOKUP('座席表（生徒目線）'!E4,'初期設定'!$B$5:$D$44,2),"")</f>
        <v>福沢諭吉</v>
      </c>
      <c r="L23" s="21" t="str">
        <f>iferror(VLOOKUP('座席表（生徒目線）'!B4,'初期設定'!$B$5:$D$44,2),"")</f>
        <v>織田信長</v>
      </c>
    </row>
    <row r="24" ht="15.0" customHeight="1">
      <c r="B24" s="22"/>
      <c r="D24" s="22"/>
      <c r="F24" s="22"/>
      <c r="G24" s="20"/>
      <c r="H24" s="22"/>
      <c r="I24" s="20"/>
      <c r="J24" s="22"/>
      <c r="L24" s="22"/>
    </row>
    <row r="25">
      <c r="B25" s="20"/>
      <c r="D25" s="20"/>
      <c r="F25" s="20"/>
      <c r="G25" s="20"/>
      <c r="H25" s="20"/>
      <c r="I25" s="20"/>
      <c r="J25" s="20"/>
      <c r="L25" s="20"/>
    </row>
    <row r="26">
      <c r="B26" s="20"/>
      <c r="D26" s="20"/>
      <c r="F26" s="25" t="s">
        <v>54</v>
      </c>
      <c r="G26" s="26"/>
      <c r="H26" s="27"/>
      <c r="I26" s="28"/>
      <c r="J26" s="20"/>
      <c r="L26" s="20"/>
    </row>
    <row r="27">
      <c r="B27" s="20"/>
      <c r="D27" s="20"/>
      <c r="F27" s="29"/>
      <c r="H27" s="30"/>
      <c r="I27" s="20"/>
      <c r="J27" s="20"/>
      <c r="L27" s="20"/>
    </row>
    <row r="28">
      <c r="B28" s="20"/>
      <c r="D28" s="20"/>
      <c r="F28" s="31"/>
      <c r="G28" s="32"/>
      <c r="H28" s="33"/>
      <c r="I28" s="20"/>
      <c r="J28" s="20"/>
      <c r="L28" s="20"/>
    </row>
  </sheetData>
  <mergeCells count="38">
    <mergeCell ref="B3:B4"/>
    <mergeCell ref="D3:D4"/>
    <mergeCell ref="F3:F4"/>
    <mergeCell ref="G3:G4"/>
    <mergeCell ref="H3:H4"/>
    <mergeCell ref="J3:J4"/>
    <mergeCell ref="L3:L4"/>
    <mergeCell ref="H11:H12"/>
    <mergeCell ref="J11:J12"/>
    <mergeCell ref="H15:H16"/>
    <mergeCell ref="J15:J16"/>
    <mergeCell ref="L15:L16"/>
    <mergeCell ref="H19:H20"/>
    <mergeCell ref="J19:J20"/>
    <mergeCell ref="L19:L20"/>
    <mergeCell ref="B7:B8"/>
    <mergeCell ref="D7:D8"/>
    <mergeCell ref="F7:F8"/>
    <mergeCell ref="H7:H8"/>
    <mergeCell ref="J7:J8"/>
    <mergeCell ref="L7:L8"/>
    <mergeCell ref="B11:B12"/>
    <mergeCell ref="L11:L12"/>
    <mergeCell ref="B19:B20"/>
    <mergeCell ref="B23:B24"/>
    <mergeCell ref="D23:D24"/>
    <mergeCell ref="F23:F24"/>
    <mergeCell ref="H23:H24"/>
    <mergeCell ref="J23:J24"/>
    <mergeCell ref="L23:L24"/>
    <mergeCell ref="F26:H28"/>
    <mergeCell ref="D11:D12"/>
    <mergeCell ref="F11:F12"/>
    <mergeCell ref="B15:B16"/>
    <mergeCell ref="D15:D16"/>
    <mergeCell ref="F15:F16"/>
    <mergeCell ref="D19:D20"/>
    <mergeCell ref="F19:F2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hidden="1" min="2" max="2" width="2.63"/>
    <col customWidth="1" min="3" max="3" width="15.13"/>
    <col customWidth="1" min="4" max="4" width="2.63"/>
    <col customWidth="1" hidden="1" min="5" max="5" width="2.63"/>
    <col customWidth="1" min="6" max="6" width="15.13"/>
    <col customWidth="1" min="7" max="7" width="2.63"/>
    <col customWidth="1" hidden="1" min="8" max="8" width="2.63"/>
    <col customWidth="1" min="9" max="9" width="15.13"/>
    <col customWidth="1" min="10" max="10" width="2.63"/>
    <col customWidth="1" hidden="1" min="11" max="11" width="2.63"/>
    <col customWidth="1" min="12" max="12" width="15.13"/>
    <col customWidth="1" min="13" max="13" width="2.63"/>
    <col customWidth="1" hidden="1" min="14" max="14" width="2.63"/>
    <col customWidth="1" min="15" max="15" width="15.13"/>
    <col customWidth="1" min="16" max="16" width="2.63"/>
    <col customWidth="1" hidden="1" min="17" max="17" width="2.63"/>
    <col customWidth="1" hidden="1" min="18" max="18" width="15.13"/>
    <col customWidth="1" min="19" max="19" width="2.63"/>
    <col customWidth="1" min="20" max="25" width="3.88"/>
    <col customWidth="1" hidden="1" min="26" max="26" width="3.88"/>
    <col customWidth="1" min="27" max="27" width="3.88"/>
  </cols>
  <sheetData>
    <row r="1" ht="12.0" customHeight="1"/>
    <row r="2" ht="45.0" customHeight="1">
      <c r="I2" s="34" t="s">
        <v>54</v>
      </c>
      <c r="J2" s="28"/>
      <c r="K2" s="28"/>
      <c r="L2" s="28"/>
      <c r="V2" s="16" t="s">
        <v>55</v>
      </c>
    </row>
    <row r="3">
      <c r="U3" s="17">
        <v>1.0</v>
      </c>
      <c r="V3" s="17">
        <v>5.0</v>
      </c>
      <c r="W3" s="17">
        <v>9.0</v>
      </c>
      <c r="X3" s="17">
        <v>13.0</v>
      </c>
      <c r="Y3" s="17">
        <v>17.0</v>
      </c>
      <c r="Z3" s="17">
        <v>21.0</v>
      </c>
    </row>
    <row r="4">
      <c r="B4" s="18">
        <f>U3</f>
        <v>1</v>
      </c>
      <c r="C4" s="19" t="str">
        <f>iferror(VLOOKUP(B4,'初期設定'!$B$5:$D$44,3),"")</f>
        <v>おだのぶなが</v>
      </c>
      <c r="D4" s="20"/>
      <c r="E4" s="20">
        <f>V3</f>
        <v>5</v>
      </c>
      <c r="F4" s="19" t="str">
        <f>iferror(VLOOKUP(E4,'初期設定'!$B$5:$D$44,3),"")</f>
        <v>ふくざわゆきち</v>
      </c>
      <c r="G4" s="20"/>
      <c r="H4" s="20">
        <f>W3</f>
        <v>9</v>
      </c>
      <c r="I4" s="19" t="str">
        <f>iferror(VLOOKUP(H4,'初期設定'!$B$5:$D$44,3),"")</f>
        <v>たけだしんげん</v>
      </c>
      <c r="J4" s="20"/>
      <c r="K4" s="20">
        <f>X3</f>
        <v>13</v>
      </c>
      <c r="L4" s="19" t="str">
        <f>iferror(VLOOKUP(K4,'初期設定'!$B$5:$D$44,3),"")</f>
        <v>いのうただたか</v>
      </c>
      <c r="M4" s="20"/>
      <c r="N4" s="20">
        <f>Y3</f>
        <v>17</v>
      </c>
      <c r="O4" s="19" t="str">
        <f>iferror(VLOOKUP(N4,'初期設定'!$B$5:$D$44,3),"")</f>
        <v>かつかいしゅう</v>
      </c>
      <c r="P4" s="20"/>
      <c r="Q4" s="20">
        <f>Z3</f>
        <v>21</v>
      </c>
      <c r="R4" s="19" t="str">
        <f>iferror(VLOOKUP(Q4,'初期設定'!$B$5:$D$44,3),"")</f>
        <v>とうごうへいはちろう</v>
      </c>
      <c r="U4" s="17">
        <v>2.0</v>
      </c>
      <c r="V4" s="17">
        <v>6.0</v>
      </c>
      <c r="W4" s="17">
        <v>10.0</v>
      </c>
      <c r="X4" s="17">
        <v>14.0</v>
      </c>
      <c r="Y4" s="17">
        <v>18.0</v>
      </c>
      <c r="Z4" s="17">
        <v>22.0</v>
      </c>
    </row>
    <row r="5">
      <c r="C5" s="21" t="str">
        <f>iferror(VLOOKUP(B4,'初期設定'!$B$5:$D$44,2),"")</f>
        <v>織田信長</v>
      </c>
      <c r="D5" s="20"/>
      <c r="E5" s="20"/>
      <c r="F5" s="21" t="str">
        <f>iferror(VLOOKUP(E4,'初期設定'!$B$5:$D$44,2),"")</f>
        <v>福沢諭吉</v>
      </c>
      <c r="G5" s="20"/>
      <c r="H5" s="20"/>
      <c r="I5" s="21" t="str">
        <f>iferror(VLOOKUP(H4,'初期設定'!$B$5:$D$44,2),"")</f>
        <v>武田信玄</v>
      </c>
      <c r="J5" s="20"/>
      <c r="K5" s="20"/>
      <c r="L5" s="21" t="str">
        <f>iferror(VLOOKUP(K4,'初期設定'!$B$5:$D$44,2),"")</f>
        <v>伊能忠敬</v>
      </c>
      <c r="M5" s="20"/>
      <c r="N5" s="20"/>
      <c r="O5" s="21" t="str">
        <f>iferror(VLOOKUP(N4,'初期設定'!$B$5:$D$44,2),"")</f>
        <v>勝海舟</v>
      </c>
      <c r="P5" s="20"/>
      <c r="Q5" s="20"/>
      <c r="R5" s="21" t="str">
        <f>iferror(VLOOKUP(Q4,'初期設定'!$B$5:$D$44,2),"")</f>
        <v>東郷平八郎</v>
      </c>
      <c r="U5" s="17">
        <v>3.0</v>
      </c>
      <c r="V5" s="17">
        <v>7.0</v>
      </c>
      <c r="W5" s="17">
        <v>11.0</v>
      </c>
      <c r="X5" s="17">
        <v>15.0</v>
      </c>
      <c r="Y5" s="17">
        <v>19.0</v>
      </c>
      <c r="Z5" s="17">
        <v>23.0</v>
      </c>
    </row>
    <row r="6" ht="15.0" customHeight="1">
      <c r="C6" s="22"/>
      <c r="D6" s="20"/>
      <c r="E6" s="20"/>
      <c r="F6" s="22"/>
      <c r="G6" s="20"/>
      <c r="H6" s="20"/>
      <c r="I6" s="22"/>
      <c r="J6" s="20"/>
      <c r="K6" s="20"/>
      <c r="L6" s="22"/>
      <c r="M6" s="20"/>
      <c r="N6" s="20"/>
      <c r="O6" s="22"/>
      <c r="P6" s="20"/>
      <c r="Q6" s="20"/>
      <c r="R6" s="22"/>
      <c r="U6" s="17">
        <v>4.0</v>
      </c>
      <c r="V6" s="17">
        <v>8.0</v>
      </c>
      <c r="W6" s="17">
        <v>12.0</v>
      </c>
      <c r="X6" s="17">
        <v>16.0</v>
      </c>
      <c r="Y6" s="17">
        <v>20.0</v>
      </c>
      <c r="Z6" s="17"/>
    </row>
    <row r="7"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U7" s="17"/>
      <c r="V7" s="17"/>
      <c r="W7" s="17"/>
      <c r="X7" s="17"/>
      <c r="Y7" s="17"/>
      <c r="Z7" s="23"/>
    </row>
    <row r="8">
      <c r="B8" s="18">
        <f>U4</f>
        <v>2</v>
      </c>
      <c r="C8" s="19" t="str">
        <f>iferror(VLOOKUP(B8,'初期設定'!$B$5:$D$44,3),"")</f>
        <v>だてまさむね</v>
      </c>
      <c r="D8" s="20"/>
      <c r="E8" s="20">
        <f>V4</f>
        <v>6</v>
      </c>
      <c r="F8" s="19" t="str">
        <f>iferror(VLOOKUP(E8,'初期設定'!$B$5:$D$44,3),"")</f>
        <v>さなだまさむね</v>
      </c>
      <c r="G8" s="20"/>
      <c r="H8" s="20">
        <f>W4</f>
        <v>10</v>
      </c>
      <c r="I8" s="19" t="str">
        <f>iferror(VLOOKUP(H8,'初期設定'!$B$5:$D$44,3),"")</f>
        <v>のぐちひでよ</v>
      </c>
      <c r="J8" s="20"/>
      <c r="K8" s="20">
        <f>X4</f>
        <v>14</v>
      </c>
      <c r="L8" s="19" t="str">
        <f>iferror(VLOOKUP(K8,'初期設定'!$B$5:$D$44,3),"")</f>
        <v>さいごうたかもり</v>
      </c>
      <c r="M8" s="20"/>
      <c r="N8" s="20">
        <f>Y4</f>
        <v>18</v>
      </c>
      <c r="O8" s="19" t="str">
        <f>iferror(VLOOKUP(N8,'初期設定'!$B$5:$D$44,3),"")</f>
        <v>あいんしゅたいん</v>
      </c>
      <c r="P8" s="20"/>
      <c r="Q8" s="20">
        <f>Z4</f>
        <v>22</v>
      </c>
      <c r="R8" s="19" t="str">
        <f>iferror(VLOOKUP(Q8,'初期設定'!$B$5:$D$44,3),"")</f>
        <v>たけなかしげはる</v>
      </c>
      <c r="U8" s="23"/>
      <c r="V8" s="23"/>
      <c r="W8" s="23"/>
      <c r="X8" s="23"/>
      <c r="Y8" s="23"/>
      <c r="Z8" s="23"/>
    </row>
    <row r="9">
      <c r="C9" s="21" t="str">
        <f>iferror(VLOOKUP(B8,'初期設定'!$B$5:$D$44,2),"")</f>
        <v>伊達政宗</v>
      </c>
      <c r="D9" s="20"/>
      <c r="E9" s="20"/>
      <c r="F9" s="21" t="str">
        <f>iferror(VLOOKUP(E8,'初期設定'!$B$5:$D$44,2),"")</f>
        <v>真田政宗</v>
      </c>
      <c r="G9" s="20"/>
      <c r="H9" s="20"/>
      <c r="I9" s="21" t="str">
        <f>iferror(VLOOKUP(H8,'初期設定'!$B$5:$D$44,2),"")</f>
        <v>野口英世</v>
      </c>
      <c r="J9" s="20"/>
      <c r="K9" s="20"/>
      <c r="L9" s="21" t="str">
        <f>iferror(VLOOKUP(K8,'初期設定'!$B$5:$D$44,2),"")</f>
        <v>西郷隆盛</v>
      </c>
      <c r="M9" s="20"/>
      <c r="N9" s="20"/>
      <c r="O9" s="21" t="str">
        <f>iferror(VLOOKUP(N8,'初期設定'!$B$5:$D$44,2),"")</f>
        <v>アインシュタイン</v>
      </c>
      <c r="P9" s="20"/>
      <c r="Q9" s="20"/>
      <c r="R9" s="21" t="str">
        <f>iferror(VLOOKUP(Q8,'初期設定'!$B$5:$D$44,2),"")</f>
        <v>竹中重治</v>
      </c>
    </row>
    <row r="10" ht="15.0" customHeight="1">
      <c r="C10" s="22"/>
      <c r="D10" s="20"/>
      <c r="E10" s="20"/>
      <c r="F10" s="22"/>
      <c r="G10" s="20"/>
      <c r="H10" s="20"/>
      <c r="I10" s="22"/>
      <c r="J10" s="20"/>
      <c r="K10" s="20"/>
      <c r="L10" s="22"/>
      <c r="M10" s="20"/>
      <c r="N10" s="20"/>
      <c r="O10" s="22"/>
      <c r="P10" s="20"/>
      <c r="Q10" s="20"/>
      <c r="R10" s="22"/>
    </row>
    <row r="11"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</row>
    <row r="12">
      <c r="B12" s="18">
        <f>U5</f>
        <v>3</v>
      </c>
      <c r="C12" s="19" t="str">
        <f>iferror(VLOOKUP(B12,'初期設定'!$B$5:$D$44,3),"")</f>
        <v>さかもとりょうま</v>
      </c>
      <c r="D12" s="20"/>
      <c r="E12" s="20">
        <f>V5</f>
        <v>7</v>
      </c>
      <c r="F12" s="19" t="str">
        <f>iferror(VLOOKUP(E12,'初期設定'!$B$5:$D$44,3),"")</f>
        <v>とくがわいえやす</v>
      </c>
      <c r="G12" s="20"/>
      <c r="H12" s="20">
        <f>W5</f>
        <v>11</v>
      </c>
      <c r="I12" s="19" t="str">
        <f>iferror(VLOOKUP(H12,'初期設定'!$B$5:$D$44,3),"")</f>
        <v>つちかたさいぞう</v>
      </c>
      <c r="J12" s="20"/>
      <c r="K12" s="20">
        <f>X5</f>
        <v>15</v>
      </c>
      <c r="L12" s="19" t="str">
        <f>iferror(VLOOKUP(K12,'初期設定'!$B$5:$D$44,3),"")</f>
        <v>みやもとむさし</v>
      </c>
      <c r="M12" s="20"/>
      <c r="N12" s="20">
        <f>Y5</f>
        <v>19</v>
      </c>
      <c r="O12" s="19" t="str">
        <f>iferror(VLOOKUP(N12,'初期設定'!$B$5:$D$44,3),"")</f>
        <v>くろだかんべえ</v>
      </c>
      <c r="P12" s="20"/>
      <c r="Q12" s="20">
        <f>Z5</f>
        <v>23</v>
      </c>
      <c r="R12" s="19" t="str">
        <f>iferror(VLOOKUP(Q12,'初期設定'!$B$5:$D$44,3),"")</f>
        <v>ほんだただかつ</v>
      </c>
    </row>
    <row r="13">
      <c r="C13" s="21" t="str">
        <f>iferror(VLOOKUP(B12,'初期設定'!$B$5:$D$44,2),"")</f>
        <v>坂本龍馬</v>
      </c>
      <c r="D13" s="20"/>
      <c r="E13" s="20"/>
      <c r="F13" s="21" t="str">
        <f>iferror(VLOOKUP(E12,'初期設定'!$B$5:$D$44,2),"")</f>
        <v>徳川家康</v>
      </c>
      <c r="G13" s="20"/>
      <c r="H13" s="20"/>
      <c r="I13" s="21" t="str">
        <f>iferror(VLOOKUP(H12,'初期設定'!$B$5:$D$44,2),"")</f>
        <v>土方歳三</v>
      </c>
      <c r="J13" s="20"/>
      <c r="K13" s="20"/>
      <c r="L13" s="21" t="str">
        <f>iferror(VLOOKUP(K12,'初期設定'!$B$5:$D$44,2),"")</f>
        <v>宮本武蔵</v>
      </c>
      <c r="M13" s="20"/>
      <c r="N13" s="20"/>
      <c r="O13" s="21" t="str">
        <f>iferror(VLOOKUP(N12,'初期設定'!$B$5:$D$44,2),"")</f>
        <v>黒田官兵衛</v>
      </c>
      <c r="P13" s="20"/>
      <c r="Q13" s="20"/>
      <c r="R13" s="21" t="str">
        <f>iferror(VLOOKUP(Q12,'初期設定'!$B$5:$D$44,2),"")</f>
        <v>本多忠勝</v>
      </c>
    </row>
    <row r="14" ht="15.0" customHeight="1">
      <c r="C14" s="22"/>
      <c r="D14" s="20"/>
      <c r="E14" s="20"/>
      <c r="F14" s="22"/>
      <c r="G14" s="20"/>
      <c r="H14" s="20"/>
      <c r="I14" s="22"/>
      <c r="J14" s="20"/>
      <c r="K14" s="20"/>
      <c r="L14" s="22"/>
      <c r="M14" s="20"/>
      <c r="N14" s="20"/>
      <c r="O14" s="22"/>
      <c r="P14" s="20"/>
      <c r="Q14" s="20"/>
      <c r="R14" s="22"/>
    </row>
    <row r="15"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</row>
    <row r="16">
      <c r="B16" s="18">
        <f>U6</f>
        <v>4</v>
      </c>
      <c r="C16" s="19" t="str">
        <f>iferror(VLOOKUP(B16,'初期設定'!$B$5:$D$44,3),"")</f>
        <v>みなもとのよしつね</v>
      </c>
      <c r="D16" s="20"/>
      <c r="E16" s="20">
        <f>V6</f>
        <v>8</v>
      </c>
      <c r="F16" s="19" t="str">
        <f>iferror(VLOOKUP(E16,'初期設定'!$B$5:$D$44,3),"")</f>
        <v>うえすぎけんしん</v>
      </c>
      <c r="G16" s="20"/>
      <c r="H16" s="20">
        <f>W6</f>
        <v>12</v>
      </c>
      <c r="I16" s="19" t="str">
        <f>iferror(VLOOKUP(H16,'初期設定'!$B$5:$D$44,3),"")</f>
        <v>とよとみひでよし</v>
      </c>
      <c r="J16" s="20"/>
      <c r="K16" s="20">
        <f>X6</f>
        <v>16</v>
      </c>
      <c r="L16" s="19" t="str">
        <f>iferror(VLOOKUP(K16,'初期設定'!$B$5:$D$44,3),"")</f>
        <v>おきたそうし</v>
      </c>
      <c r="M16" s="20"/>
      <c r="N16" s="20">
        <f>Y6</f>
        <v>20</v>
      </c>
      <c r="O16" s="19" t="str">
        <f>iferror(VLOOKUP(N16,'初期設定'!$B$5:$D$44,3),"")</f>
        <v>よしだしょういん</v>
      </c>
      <c r="P16" s="20"/>
      <c r="Q16" s="20" t="str">
        <f>Z6</f>
        <v/>
      </c>
      <c r="R16" s="19" t="str">
        <f>iferror(VLOOKUP(Q16,'初期設定'!$B$5:$D$44,3),"")</f>
        <v/>
      </c>
    </row>
    <row r="17">
      <c r="C17" s="21" t="str">
        <f>iferror(VLOOKUP(B16,'初期設定'!$B$5:$D$44,2),"")</f>
        <v>源義経</v>
      </c>
      <c r="D17" s="20"/>
      <c r="E17" s="20"/>
      <c r="F17" s="21" t="str">
        <f>iferror(VLOOKUP(E16,'初期設定'!$B$5:$D$44,2),"")</f>
        <v>上杉謙信</v>
      </c>
      <c r="G17" s="20"/>
      <c r="H17" s="20"/>
      <c r="I17" s="21" t="str">
        <f>iferror(VLOOKUP(H16,'初期設定'!$B$5:$D$44,2),"")</f>
        <v>豊臣秀吉</v>
      </c>
      <c r="J17" s="20"/>
      <c r="K17" s="20"/>
      <c r="L17" s="21" t="str">
        <f>iferror(VLOOKUP(K16,'初期設定'!$B$5:$D$44,2),"")</f>
        <v>沖田総司</v>
      </c>
      <c r="M17" s="20"/>
      <c r="N17" s="20"/>
      <c r="O17" s="21" t="str">
        <f>iferror(VLOOKUP(N16,'初期設定'!$B$5:$D$44,2),"")</f>
        <v>吉田松陰</v>
      </c>
      <c r="P17" s="20"/>
      <c r="Q17" s="20"/>
      <c r="R17" s="21" t="str">
        <f>iferror(VLOOKUP(Q16,'初期設定'!$B$5:$D$44,2),"")</f>
        <v/>
      </c>
    </row>
    <row r="18" ht="15.0" customHeight="1">
      <c r="C18" s="22"/>
      <c r="D18" s="20"/>
      <c r="E18" s="20"/>
      <c r="F18" s="22"/>
      <c r="G18" s="20"/>
      <c r="H18" s="20"/>
      <c r="I18" s="22"/>
      <c r="J18" s="20"/>
      <c r="K18" s="20"/>
      <c r="L18" s="22"/>
      <c r="M18" s="20"/>
      <c r="N18" s="20"/>
      <c r="O18" s="22"/>
      <c r="P18" s="20"/>
      <c r="Q18" s="20"/>
      <c r="R18" s="22"/>
    </row>
    <row r="19"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</row>
    <row r="20">
      <c r="B20" s="18" t="str">
        <f>U7</f>
        <v/>
      </c>
      <c r="C20" s="19" t="str">
        <f>iferror(VLOOKUP(B20,'初期設定'!$B$5:$D$44,3),"")</f>
        <v/>
      </c>
      <c r="D20" s="20"/>
      <c r="E20" s="20" t="str">
        <f>V7</f>
        <v/>
      </c>
      <c r="F20" s="19" t="str">
        <f>iferror(VLOOKUP(E20,'初期設定'!$B$5:$D$44,3),"")</f>
        <v/>
      </c>
      <c r="G20" s="20"/>
      <c r="H20" s="20" t="str">
        <f>W7</f>
        <v/>
      </c>
      <c r="I20" s="19" t="str">
        <f>iferror(VLOOKUP(H20,'初期設定'!$B$5:$D$44,3),"")</f>
        <v/>
      </c>
      <c r="J20" s="20"/>
      <c r="K20" s="20" t="str">
        <f>X7</f>
        <v/>
      </c>
      <c r="L20" s="19" t="str">
        <f>iferror(VLOOKUP(K20,'初期設定'!$B$5:$D$44,3),"")</f>
        <v/>
      </c>
      <c r="M20" s="20"/>
      <c r="N20" s="20" t="str">
        <f>Y7</f>
        <v/>
      </c>
      <c r="O20" s="19" t="str">
        <f>iferror(VLOOKUP(N20,'初期設定'!$B$5:$D$44,3),"")</f>
        <v/>
      </c>
      <c r="P20" s="20"/>
      <c r="Q20" s="20" t="str">
        <f>Z7</f>
        <v/>
      </c>
      <c r="R20" s="19" t="str">
        <f>iferror(VLOOKUP(Q20,'初期設定'!$B$5:$D$44,3),"")</f>
        <v/>
      </c>
    </row>
    <row r="21">
      <c r="C21" s="21" t="str">
        <f>iferror(VLOOKUP(B20,'初期設定'!$B$5:$D$44,2),"")</f>
        <v/>
      </c>
      <c r="D21" s="20"/>
      <c r="E21" s="20"/>
      <c r="F21" s="21" t="str">
        <f>iferror(VLOOKUP(E20,'初期設定'!$B$5:$D$44,2),"")</f>
        <v/>
      </c>
      <c r="G21" s="20"/>
      <c r="H21" s="20"/>
      <c r="I21" s="21" t="str">
        <f>iferror(VLOOKUP(H20,'初期設定'!$B$5:$D$44,2),"")</f>
        <v/>
      </c>
      <c r="J21" s="20"/>
      <c r="K21" s="20"/>
      <c r="L21" s="21" t="str">
        <f>iferror(VLOOKUP(K20,'初期設定'!$B$5:$D$44,2),"")</f>
        <v/>
      </c>
      <c r="M21" s="20"/>
      <c r="N21" s="20"/>
      <c r="O21" s="21" t="str">
        <f>iferror(VLOOKUP(N20,'初期設定'!$B$5:$D$44,2),"")</f>
        <v/>
      </c>
      <c r="P21" s="20"/>
      <c r="Q21" s="20"/>
      <c r="R21" s="21" t="str">
        <f>iferror(VLOOKUP(Q20,'初期設定'!$B$5:$D$44,2),"")</f>
        <v/>
      </c>
    </row>
    <row r="22" ht="15.0" customHeight="1">
      <c r="C22" s="22"/>
      <c r="D22" s="20"/>
      <c r="E22" s="20"/>
      <c r="F22" s="22"/>
      <c r="G22" s="20"/>
      <c r="H22" s="20"/>
      <c r="I22" s="22"/>
      <c r="J22" s="20"/>
      <c r="K22" s="20"/>
      <c r="L22" s="22"/>
      <c r="M22" s="20"/>
      <c r="N22" s="20"/>
      <c r="O22" s="22"/>
      <c r="P22" s="20"/>
      <c r="Q22" s="20"/>
      <c r="R22" s="22"/>
    </row>
    <row r="24">
      <c r="B24" s="18" t="str">
        <f>U8</f>
        <v/>
      </c>
      <c r="C24" s="24" t="str">
        <f>iferror(VLOOKUP(B24,'初期設定'!$B$5:$D$44,3),"")</f>
        <v/>
      </c>
      <c r="E24" s="18" t="str">
        <f>V8</f>
        <v/>
      </c>
      <c r="F24" s="24" t="str">
        <f>iferror(VLOOKUP(E24,'初期設定'!$B$5:$D$44,3),"")</f>
        <v/>
      </c>
      <c r="H24" s="18" t="str">
        <f>W8</f>
        <v/>
      </c>
      <c r="I24" s="24" t="str">
        <f>iferror(VLOOKUP(H24,'初期設定'!$B$5:$D$44,3),"")</f>
        <v/>
      </c>
      <c r="K24" s="18" t="str">
        <f>X8</f>
        <v/>
      </c>
      <c r="L24" s="24" t="str">
        <f>iferror(VLOOKUP(K24,'初期設定'!$B$5:$D$44,3),"")</f>
        <v/>
      </c>
      <c r="N24" s="18" t="str">
        <f>Y8</f>
        <v/>
      </c>
      <c r="O24" s="24" t="str">
        <f>iferror(VLOOKUP(N24,'初期設定'!$B$5:$D$44,3),"")</f>
        <v/>
      </c>
      <c r="Q24" s="18" t="str">
        <f>Z8</f>
        <v/>
      </c>
      <c r="R24" s="24" t="str">
        <f>iferror(VLOOKUP(Q24,'初期設定'!$B$5:$D$44,3),"")</f>
        <v/>
      </c>
    </row>
    <row r="25">
      <c r="C25" s="21" t="str">
        <f>iferror(VLOOKUP(B24,'初期設定'!$B$5:$D$44,2),"")</f>
        <v/>
      </c>
      <c r="F25" s="21" t="str">
        <f>iferror(VLOOKUP(E24,'初期設定'!$B$5:$D$44,2),"")</f>
        <v/>
      </c>
      <c r="I25" s="21" t="str">
        <f>iferror(VLOOKUP(H24,'初期設定'!$B$5:$D$44,2),"")</f>
        <v/>
      </c>
      <c r="L25" s="21" t="str">
        <f>iferror(VLOOKUP(K24,'初期設定'!$B$5:$D$44,2),"")</f>
        <v/>
      </c>
      <c r="O25" s="21" t="str">
        <f>iferror(VLOOKUP(N24,'初期設定'!$B$5:$D$44,2),"")</f>
        <v/>
      </c>
      <c r="R25" s="21" t="str">
        <f>iferror(VLOOKUP(Q24,'初期設定'!$B$5:$D$44,2),"")</f>
        <v/>
      </c>
    </row>
    <row r="26" ht="15.0" customHeight="1">
      <c r="C26" s="22"/>
      <c r="F26" s="22"/>
      <c r="I26" s="22"/>
      <c r="L26" s="22"/>
      <c r="O26" s="22"/>
      <c r="R26" s="22"/>
    </row>
  </sheetData>
  <mergeCells count="37">
    <mergeCell ref="R5:R6"/>
    <mergeCell ref="R9:R10"/>
    <mergeCell ref="R13:R14"/>
    <mergeCell ref="R17:R18"/>
    <mergeCell ref="R21:R22"/>
    <mergeCell ref="R25:R26"/>
    <mergeCell ref="V2:Y2"/>
    <mergeCell ref="C5:C6"/>
    <mergeCell ref="I5:I6"/>
    <mergeCell ref="O5:O6"/>
    <mergeCell ref="C9:C10"/>
    <mergeCell ref="I9:I10"/>
    <mergeCell ref="O9:O10"/>
    <mergeCell ref="C17:C18"/>
    <mergeCell ref="C21:C22"/>
    <mergeCell ref="F21:F22"/>
    <mergeCell ref="I21:I22"/>
    <mergeCell ref="C25:C26"/>
    <mergeCell ref="F25:F26"/>
    <mergeCell ref="I25:I26"/>
    <mergeCell ref="F5:F6"/>
    <mergeCell ref="F9:F10"/>
    <mergeCell ref="C13:C14"/>
    <mergeCell ref="F13:F14"/>
    <mergeCell ref="I13:I14"/>
    <mergeCell ref="F17:F18"/>
    <mergeCell ref="I17:I18"/>
    <mergeCell ref="L21:L22"/>
    <mergeCell ref="L25:L26"/>
    <mergeCell ref="L5:L6"/>
    <mergeCell ref="L9:L10"/>
    <mergeCell ref="L13:L14"/>
    <mergeCell ref="O13:O14"/>
    <mergeCell ref="L17:L18"/>
    <mergeCell ref="O17:O18"/>
    <mergeCell ref="O21:O22"/>
    <mergeCell ref="O25:O2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hidden="1" min="2" max="2" width="15.13"/>
    <col customWidth="1" min="3" max="3" width="2.63"/>
    <col customWidth="1" min="4" max="4" width="15.13"/>
    <col customWidth="1" min="5" max="5" width="2.63"/>
    <col customWidth="1" min="6" max="6" width="15.13"/>
    <col customWidth="1" min="7" max="7" width="2.63"/>
    <col customWidth="1" min="8" max="8" width="15.13"/>
    <col customWidth="1" min="9" max="9" width="2.63"/>
    <col customWidth="1" min="10" max="10" width="15.13"/>
    <col customWidth="1" min="11" max="11" width="2.63"/>
    <col customWidth="1" min="12" max="12" width="15.13"/>
    <col customWidth="1" min="13" max="13" width="3.88"/>
  </cols>
  <sheetData>
    <row r="1">
      <c r="B1" s="20"/>
      <c r="D1" s="20"/>
      <c r="F1" s="20"/>
      <c r="G1" s="20"/>
      <c r="H1" s="20"/>
      <c r="I1" s="20"/>
      <c r="J1" s="20"/>
      <c r="L1" s="20"/>
    </row>
    <row r="2">
      <c r="B2" s="19" t="str">
        <f>iferror(VLOOKUP('座席表（生徒目線） 5列'!Q24,'初期設定'!$B$5:$D$44,3),"")</f>
        <v/>
      </c>
      <c r="D2" s="19" t="str">
        <f>iferror(VLOOKUP('座席表（生徒目線） 5列'!N24,'初期設定'!$B$5:$D$44,3),"")</f>
        <v/>
      </c>
      <c r="F2" s="19" t="str">
        <f>iferror(VLOOKUP('座席表（生徒目線） 5列'!K24,'初期設定'!$B$5:$D$44,3),"")</f>
        <v/>
      </c>
      <c r="H2" s="19" t="str">
        <f>iferror(VLOOKUP('座席表（生徒目線） 5列'!H24,'初期設定'!$B$5:$D$44,3),"")</f>
        <v/>
      </c>
      <c r="J2" s="19" t="str">
        <f>iferror(VLOOKUP('座席表（生徒目線） 5列'!E24,'初期設定'!$B$5:$D$44,3),"")</f>
        <v/>
      </c>
      <c r="L2" s="19" t="str">
        <f>iferror(VLOOKUP('座席表（生徒目線） 5列'!B24,'初期設定'!$B$5:$D$44,3),"")</f>
        <v/>
      </c>
    </row>
    <row r="3">
      <c r="B3" s="21" t="str">
        <f>iferror(VLOOKUP('座席表（生徒目線） 5列'!Q24,'初期設定'!$B$5:$D$44,2),"")</f>
        <v/>
      </c>
      <c r="D3" s="21" t="str">
        <f>iferror(VLOOKUP('座席表（生徒目線） 5列'!N24,'初期設定'!$B$5:$D$44,2),"")</f>
        <v/>
      </c>
      <c r="F3" s="21" t="str">
        <f>iferror(VLOOKUP('座席表（生徒目線） 5列'!K24,'初期設定'!$B$5:$D$44,2),"")</f>
        <v/>
      </c>
      <c r="H3" s="21" t="str">
        <f>iferror(VLOOKUP('座席表（生徒目線） 5列'!H24,'初期設定'!$B$5:$D$44,2),"")</f>
        <v/>
      </c>
      <c r="J3" s="21" t="str">
        <f>iferror(VLOOKUP('座席表（生徒目線） 5列'!E24,'初期設定'!$B$5:$D$44,2),"")</f>
        <v/>
      </c>
      <c r="L3" s="21" t="str">
        <f>iferror(VLOOKUP('座席表（生徒目線） 5列'!B24,'初期設定'!$B$5:$D$44,2),"")</f>
        <v/>
      </c>
    </row>
    <row r="4" ht="15.0" customHeight="1">
      <c r="B4" s="22"/>
      <c r="D4" s="22"/>
      <c r="F4" s="22"/>
      <c r="H4" s="22"/>
      <c r="J4" s="22"/>
      <c r="L4" s="22"/>
    </row>
    <row r="5">
      <c r="B5" s="20"/>
      <c r="D5" s="20"/>
      <c r="F5" s="20"/>
      <c r="G5" s="20"/>
      <c r="H5" s="20"/>
      <c r="I5" s="20"/>
      <c r="J5" s="20"/>
      <c r="L5" s="20"/>
    </row>
    <row r="6">
      <c r="B6" s="19" t="str">
        <f>iferror(VLOOKUP('座席表（生徒目線） 5列'!Q20,'初期設定'!$B$5:$D$44,3),"")</f>
        <v/>
      </c>
      <c r="D6" s="19" t="str">
        <f>iferror(VLOOKUP('座席表（生徒目線） 5列'!N20,'初期設定'!$B$5:$D$44,3),"")</f>
        <v/>
      </c>
      <c r="F6" s="19" t="str">
        <f>iferror(VLOOKUP('座席表（生徒目線） 5列'!K20,'初期設定'!$B$5:$D$44,3),"")</f>
        <v/>
      </c>
      <c r="G6" s="20"/>
      <c r="H6" s="19" t="str">
        <f>iferror(VLOOKUP('座席表（生徒目線） 5列'!H20,'初期設定'!$B$5:$D$44,3),"")</f>
        <v/>
      </c>
      <c r="I6" s="20"/>
      <c r="J6" s="19" t="str">
        <f>iferror(VLOOKUP('座席表（生徒目線） 5列'!E20,'初期設定'!$B$5:$D$44,3),"")</f>
        <v/>
      </c>
      <c r="L6" s="19" t="str">
        <f>iferror(VLOOKUP('座席表（生徒目線） 5列'!B20,'初期設定'!$B$5:$D$44,3),"")</f>
        <v/>
      </c>
    </row>
    <row r="7">
      <c r="B7" s="21" t="str">
        <f>iferror(VLOOKUP('座席表（生徒目線） 5列'!Q20,'初期設定'!$B$5:$D$44,2),"")</f>
        <v/>
      </c>
      <c r="D7" s="21" t="str">
        <f>iferror(VLOOKUP('座席表（生徒目線） 5列'!N20,'初期設定'!$B$5:$D$44,2),"")</f>
        <v/>
      </c>
      <c r="F7" s="21" t="str">
        <f>iferror(VLOOKUP('座席表（生徒目線） 5列'!K20,'初期設定'!$B$5:$D$44,2),"")</f>
        <v/>
      </c>
      <c r="G7" s="20"/>
      <c r="H7" s="21" t="str">
        <f>iferror(VLOOKUP('座席表（生徒目線） 5列'!H20,'初期設定'!$B$5:$D$44,2),"")</f>
        <v/>
      </c>
      <c r="I7" s="20"/>
      <c r="J7" s="21" t="str">
        <f>iferror(VLOOKUP('座席表（生徒目線） 5列'!E20,'初期設定'!$B$5:$D$44,2),"")</f>
        <v/>
      </c>
      <c r="L7" s="21" t="str">
        <f>iferror(VLOOKUP('座席表（生徒目線） 5列'!B20,'初期設定'!$B$5:$D$44,2),"")</f>
        <v/>
      </c>
    </row>
    <row r="8" ht="15.0" customHeight="1">
      <c r="B8" s="22"/>
      <c r="D8" s="22"/>
      <c r="F8" s="22"/>
      <c r="G8" s="20"/>
      <c r="H8" s="22"/>
      <c r="I8" s="20"/>
      <c r="J8" s="22"/>
      <c r="L8" s="22"/>
    </row>
    <row r="9">
      <c r="B9" s="20"/>
      <c r="D9" s="20"/>
      <c r="F9" s="20"/>
      <c r="G9" s="20"/>
      <c r="H9" s="20"/>
      <c r="I9" s="20"/>
      <c r="J9" s="20"/>
      <c r="L9" s="20"/>
    </row>
    <row r="10">
      <c r="B10" s="19" t="str">
        <f>iferror(VLOOKUP('座席表（生徒目線） 5列'!Q16,'初期設定'!$B$5:$D$44,3),"")</f>
        <v/>
      </c>
      <c r="D10" s="19" t="str">
        <f>iferror(VLOOKUP('座席表（生徒目線） 5列'!N16,'初期設定'!$B$5:$D$44,3),"")</f>
        <v>よしだしょういん</v>
      </c>
      <c r="F10" s="19" t="str">
        <f>iferror(VLOOKUP('座席表（生徒目線） 5列'!K16,'初期設定'!$B$5:$D$44,3),"")</f>
        <v>おきたそうし</v>
      </c>
      <c r="G10" s="20"/>
      <c r="H10" s="19" t="str">
        <f>iferror(VLOOKUP('座席表（生徒目線） 5列'!H16,'初期設定'!$B$5:$D$44,3),"")</f>
        <v>とよとみひでよし</v>
      </c>
      <c r="I10" s="20"/>
      <c r="J10" s="19" t="str">
        <f>iferror(VLOOKUP('座席表（生徒目線） 5列'!E16,'初期設定'!$B$5:$D$44,3),"")</f>
        <v>うえすぎけんしん</v>
      </c>
      <c r="L10" s="19" t="str">
        <f>iferror(VLOOKUP('座席表（生徒目線） 5列'!B16,'初期設定'!$B$5:$D$44,3),"")</f>
        <v>みなもとのよしつね</v>
      </c>
    </row>
    <row r="11">
      <c r="B11" s="21" t="str">
        <f>iferror(VLOOKUP('座席表（生徒目線） 5列'!Q16,'初期設定'!$B$5:$D$44,2),"")</f>
        <v/>
      </c>
      <c r="D11" s="21" t="str">
        <f>iferror(VLOOKUP('座席表（生徒目線） 5列'!N16,'初期設定'!$B$5:$D$44,2),"")</f>
        <v>吉田松陰</v>
      </c>
      <c r="F11" s="21" t="str">
        <f>iferror(VLOOKUP('座席表（生徒目線） 5列'!K16,'初期設定'!$B$5:$D$44,2),"")</f>
        <v>沖田総司</v>
      </c>
      <c r="G11" s="20"/>
      <c r="H11" s="21" t="str">
        <f>iferror(VLOOKUP('座席表（生徒目線） 5列'!H16,'初期設定'!$B$5:$D$44,2),"")</f>
        <v>豊臣秀吉</v>
      </c>
      <c r="I11" s="20"/>
      <c r="J11" s="21" t="str">
        <f>iferror(VLOOKUP('座席表（生徒目線） 5列'!E16,'初期設定'!$B$5:$D$44,2),"")</f>
        <v>上杉謙信</v>
      </c>
      <c r="L11" s="21" t="str">
        <f>iferror(VLOOKUP('座席表（生徒目線） 5列'!B16,'初期設定'!$B$5:$D$44,2),"")</f>
        <v>源義経</v>
      </c>
    </row>
    <row r="12" ht="15.0" customHeight="1">
      <c r="B12" s="22"/>
      <c r="D12" s="22"/>
      <c r="F12" s="22"/>
      <c r="G12" s="20"/>
      <c r="H12" s="22"/>
      <c r="I12" s="20"/>
      <c r="J12" s="22"/>
      <c r="L12" s="22"/>
    </row>
    <row r="13">
      <c r="B13" s="20"/>
      <c r="D13" s="20"/>
      <c r="F13" s="20"/>
      <c r="G13" s="20"/>
      <c r="H13" s="20"/>
      <c r="I13" s="20"/>
      <c r="J13" s="20"/>
      <c r="L13" s="20"/>
    </row>
    <row r="14">
      <c r="B14" s="19" t="str">
        <f>iferror(VLOOKUP('座席表（生徒目線） 5列'!Q12,'初期設定'!$B$5:$D$44,3),"")</f>
        <v>ほんだただかつ</v>
      </c>
      <c r="D14" s="19" t="str">
        <f>iferror(VLOOKUP('座席表（生徒目線） 5列'!N12,'初期設定'!$B$5:$D$44,3),"")</f>
        <v>くろだかんべえ</v>
      </c>
      <c r="F14" s="19" t="str">
        <f>iferror(VLOOKUP('座席表（生徒目線） 5列'!K12,'初期設定'!$B$5:$D$44,3),"")</f>
        <v>みやもとむさし</v>
      </c>
      <c r="G14" s="20"/>
      <c r="H14" s="19" t="str">
        <f>iferror(VLOOKUP('座席表（生徒目線） 5列'!H12,'初期設定'!$B$5:$D$44,3),"")</f>
        <v>つちかたさいぞう</v>
      </c>
      <c r="I14" s="20"/>
      <c r="J14" s="19" t="str">
        <f>iferror(VLOOKUP('座席表（生徒目線） 5列'!E12,'初期設定'!$B$5:$D$44,3),"")</f>
        <v>とくがわいえやす</v>
      </c>
      <c r="L14" s="19" t="str">
        <f>iferror(VLOOKUP('座席表（生徒目線） 5列'!B12,'初期設定'!$B$5:$D$44,3),"")</f>
        <v>さかもとりょうま</v>
      </c>
    </row>
    <row r="15">
      <c r="B15" s="21" t="str">
        <f>iferror(VLOOKUP('座席表（生徒目線） 5列'!Q12,'初期設定'!$B$5:$D$44,2),"")</f>
        <v>本多忠勝</v>
      </c>
      <c r="D15" s="21" t="str">
        <f>iferror(VLOOKUP('座席表（生徒目線） 5列'!N12,'初期設定'!$B$5:$D$44,2),"")</f>
        <v>黒田官兵衛</v>
      </c>
      <c r="F15" s="21" t="str">
        <f>iferror(VLOOKUP('座席表（生徒目線） 5列'!K12,'初期設定'!$B$5:$D$44,2),"")</f>
        <v>宮本武蔵</v>
      </c>
      <c r="G15" s="20"/>
      <c r="H15" s="21" t="str">
        <f>iferror(VLOOKUP('座席表（生徒目線） 5列'!H12,'初期設定'!$B$5:$D$44,2),"")</f>
        <v>土方歳三</v>
      </c>
      <c r="I15" s="20"/>
      <c r="J15" s="21" t="str">
        <f>iferror(VLOOKUP('座席表（生徒目線） 5列'!E12,'初期設定'!$B$5:$D$44,2),"")</f>
        <v>徳川家康</v>
      </c>
      <c r="L15" s="21" t="str">
        <f>iferror(VLOOKUP('座席表（生徒目線） 5列'!B12,'初期設定'!$B$5:$D$44,2),"")</f>
        <v>坂本龍馬</v>
      </c>
    </row>
    <row r="16" ht="15.0" customHeight="1">
      <c r="B16" s="22"/>
      <c r="D16" s="22"/>
      <c r="F16" s="22"/>
      <c r="G16" s="20"/>
      <c r="H16" s="22"/>
      <c r="I16" s="20"/>
      <c r="J16" s="22"/>
      <c r="L16" s="22"/>
    </row>
    <row r="17">
      <c r="B17" s="20"/>
      <c r="D17" s="20"/>
      <c r="F17" s="20"/>
      <c r="G17" s="20"/>
      <c r="H17" s="20"/>
      <c r="I17" s="20"/>
      <c r="J17" s="20"/>
      <c r="L17" s="20"/>
    </row>
    <row r="18">
      <c r="B18" s="19" t="str">
        <f>iferror(VLOOKUP('座席表（生徒目線） 5列'!Q8,'初期設定'!$B$5:$D$44,3),"")</f>
        <v>たけなかしげはる</v>
      </c>
      <c r="D18" s="19" t="str">
        <f>iferror(VLOOKUP('座席表（生徒目線） 5列'!N8,'初期設定'!$B$5:$D$44,3),"")</f>
        <v>あいんしゅたいん</v>
      </c>
      <c r="F18" s="19" t="str">
        <f>iferror(VLOOKUP('座席表（生徒目線） 5列'!K8,'初期設定'!$B$5:$D$44,3),"")</f>
        <v>さいごうたかもり</v>
      </c>
      <c r="G18" s="20"/>
      <c r="H18" s="19" t="str">
        <f>iferror(VLOOKUP('座席表（生徒目線） 5列'!H8,'初期設定'!$B$5:$D$44,3),"")</f>
        <v>のぐちひでよ</v>
      </c>
      <c r="I18" s="20"/>
      <c r="J18" s="19" t="str">
        <f>iferror(VLOOKUP('座席表（生徒目線） 5列'!E8,'初期設定'!$B$5:$D$44,3),"")</f>
        <v>さなだまさむね</v>
      </c>
      <c r="L18" s="19" t="str">
        <f>iferror(VLOOKUP('座席表（生徒目線） 5列'!B8,'初期設定'!$B$5:$D$44,3),"")</f>
        <v>だてまさむね</v>
      </c>
    </row>
    <row r="19">
      <c r="B19" s="21" t="str">
        <f>iferror(VLOOKUP('座席表（生徒目線） 5列'!Q8,'初期設定'!$B$5:$D$44,2),"")</f>
        <v>竹中重治</v>
      </c>
      <c r="D19" s="21" t="str">
        <f>iferror(VLOOKUP('座席表（生徒目線） 5列'!N8,'初期設定'!$B$5:$D$44,2),"")</f>
        <v>アインシュタイン</v>
      </c>
      <c r="F19" s="21" t="str">
        <f>iferror(VLOOKUP('座席表（生徒目線） 5列'!K8,'初期設定'!$B$5:$D$44,2),"")</f>
        <v>西郷隆盛</v>
      </c>
      <c r="G19" s="20"/>
      <c r="H19" s="21" t="str">
        <f>iferror(VLOOKUP('座席表（生徒目線） 5列'!H8,'初期設定'!$B$5:$D$44,2),"")</f>
        <v>野口英世</v>
      </c>
      <c r="I19" s="20"/>
      <c r="J19" s="21" t="str">
        <f>iferror(VLOOKUP('座席表（生徒目線） 5列'!E8,'初期設定'!$B$5:$D$44,2),"")</f>
        <v>真田政宗</v>
      </c>
      <c r="L19" s="21" t="str">
        <f>iferror(VLOOKUP('座席表（生徒目線） 5列'!B8,'初期設定'!$B$5:$D$44,2),"")</f>
        <v>伊達政宗</v>
      </c>
    </row>
    <row r="20" ht="15.0" customHeight="1">
      <c r="B20" s="22"/>
      <c r="D20" s="22"/>
      <c r="F20" s="22"/>
      <c r="G20" s="20"/>
      <c r="H20" s="22"/>
      <c r="I20" s="20"/>
      <c r="J20" s="22"/>
      <c r="L20" s="22"/>
    </row>
    <row r="22">
      <c r="B22" s="19" t="str">
        <f>iferror(VLOOKUP('座席表（生徒目線） 5列'!Q4,'初期設定'!$B$5:$D$44,3),"")</f>
        <v>とうごうへいはちろう</v>
      </c>
      <c r="D22" s="19" t="str">
        <f>iferror(VLOOKUP('座席表（生徒目線） 5列'!N4,'初期設定'!$B$5:$D$44,3),"")</f>
        <v>かつかいしゅう</v>
      </c>
      <c r="F22" s="19" t="str">
        <f>iferror(VLOOKUP('座席表（生徒目線） 5列'!K4,'初期設定'!$B$5:$D$44,3),"")</f>
        <v>いのうただたか</v>
      </c>
      <c r="G22" s="20"/>
      <c r="H22" s="19" t="str">
        <f>iferror(VLOOKUP('座席表（生徒目線） 5列'!H4,'初期設定'!$B$5:$D$44,3),"")</f>
        <v>たけだしんげん</v>
      </c>
      <c r="I22" s="20"/>
      <c r="J22" s="19" t="str">
        <f>iferror(VLOOKUP('座席表（生徒目線） 5列'!E4,'初期設定'!$B$5:$D$44,3),"")</f>
        <v>ふくざわゆきち</v>
      </c>
      <c r="L22" s="19" t="str">
        <f>iferror(VLOOKUP('座席表（生徒目線） 5列'!B4,'初期設定'!$B$5:$D$44,3),"")</f>
        <v>おだのぶなが</v>
      </c>
    </row>
    <row r="23">
      <c r="B23" s="21" t="str">
        <f>iferror(VLOOKUP('座席表（生徒目線） 5列'!Q4,'初期設定'!$B$5:$D$44,2),"")</f>
        <v>東郷平八郎</v>
      </c>
      <c r="D23" s="21" t="str">
        <f>iferror(VLOOKUP('座席表（生徒目線） 5列'!N4,'初期設定'!$B$5:$D$44,2),"")</f>
        <v>勝海舟</v>
      </c>
      <c r="F23" s="21" t="str">
        <f>iferror(VLOOKUP('座席表（生徒目線） 5列'!K4,'初期設定'!$B$5:$D$44,2),"")</f>
        <v>伊能忠敬</v>
      </c>
      <c r="G23" s="20"/>
      <c r="H23" s="21" t="str">
        <f>iferror(VLOOKUP('座席表（生徒目線） 5列'!H4,'初期設定'!$B$5:$D$44,2),"")</f>
        <v>武田信玄</v>
      </c>
      <c r="I23" s="20"/>
      <c r="J23" s="21" t="str">
        <f>iferror(VLOOKUP('座席表（生徒目線） 5列'!E4,'初期設定'!$B$5:$D$44,2),"")</f>
        <v>福沢諭吉</v>
      </c>
      <c r="L23" s="21" t="str">
        <f>iferror(VLOOKUP('座席表（生徒目線） 5列'!B4,'初期設定'!$B$5:$D$44,2),"")</f>
        <v>織田信長</v>
      </c>
    </row>
    <row r="24" ht="15.0" customHeight="1">
      <c r="B24" s="22"/>
      <c r="D24" s="22"/>
      <c r="F24" s="22"/>
      <c r="G24" s="20"/>
      <c r="H24" s="22"/>
      <c r="I24" s="20"/>
      <c r="J24" s="22"/>
      <c r="L24" s="22"/>
    </row>
    <row r="25">
      <c r="B25" s="20"/>
      <c r="D25" s="20"/>
      <c r="F25" s="20"/>
      <c r="G25" s="20"/>
      <c r="H25" s="20"/>
      <c r="I25" s="20"/>
      <c r="J25" s="20"/>
      <c r="L25" s="20"/>
    </row>
    <row r="26" ht="43.5" customHeight="1">
      <c r="B26" s="20"/>
      <c r="D26" s="20"/>
      <c r="F26" s="28"/>
      <c r="G26" s="28"/>
      <c r="H26" s="35" t="s">
        <v>54</v>
      </c>
      <c r="I26" s="28"/>
      <c r="J26" s="20"/>
      <c r="L26" s="20"/>
    </row>
    <row r="27">
      <c r="B27" s="20"/>
      <c r="D27" s="20"/>
      <c r="F27" s="28"/>
      <c r="G27" s="28"/>
      <c r="H27" s="28"/>
      <c r="I27" s="20"/>
      <c r="J27" s="20"/>
      <c r="L27" s="20"/>
    </row>
    <row r="28">
      <c r="B28" s="20"/>
      <c r="D28" s="20"/>
      <c r="F28" s="28"/>
      <c r="G28" s="28"/>
      <c r="H28" s="28"/>
      <c r="I28" s="20"/>
      <c r="J28" s="20"/>
      <c r="L28" s="20"/>
    </row>
  </sheetData>
  <mergeCells count="37">
    <mergeCell ref="B3:B4"/>
    <mergeCell ref="D3:D4"/>
    <mergeCell ref="F3:F4"/>
    <mergeCell ref="G3:G4"/>
    <mergeCell ref="H3:H4"/>
    <mergeCell ref="J3:J4"/>
    <mergeCell ref="L3:L4"/>
    <mergeCell ref="H11:H12"/>
    <mergeCell ref="J11:J12"/>
    <mergeCell ref="H15:H16"/>
    <mergeCell ref="J15:J16"/>
    <mergeCell ref="L15:L16"/>
    <mergeCell ref="H19:H20"/>
    <mergeCell ref="J19:J20"/>
    <mergeCell ref="L19:L20"/>
    <mergeCell ref="B7:B8"/>
    <mergeCell ref="D7:D8"/>
    <mergeCell ref="F7:F8"/>
    <mergeCell ref="H7:H8"/>
    <mergeCell ref="J7:J8"/>
    <mergeCell ref="L7:L8"/>
    <mergeCell ref="B11:B12"/>
    <mergeCell ref="L11:L12"/>
    <mergeCell ref="B19:B20"/>
    <mergeCell ref="B23:B24"/>
    <mergeCell ref="D23:D24"/>
    <mergeCell ref="F23:F24"/>
    <mergeCell ref="H23:H24"/>
    <mergeCell ref="J23:J24"/>
    <mergeCell ref="L23:L24"/>
    <mergeCell ref="D11:D12"/>
    <mergeCell ref="F11:F12"/>
    <mergeCell ref="B15:B16"/>
    <mergeCell ref="D15:D16"/>
    <mergeCell ref="F15:F16"/>
    <mergeCell ref="D19:D20"/>
    <mergeCell ref="F19:F2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2.63"/>
    <col customWidth="1" min="3" max="3" width="15.13"/>
    <col customWidth="1" min="4" max="4" width="2.63"/>
    <col customWidth="1" hidden="1" min="5" max="5" width="2.63"/>
    <col customWidth="1" min="6" max="6" width="15.13"/>
    <col customWidth="1" min="7" max="7" width="2.63"/>
    <col customWidth="1" hidden="1" min="8" max="8" width="2.63"/>
    <col customWidth="1" min="9" max="9" width="15.13"/>
    <col customWidth="1" min="10" max="10" width="2.63"/>
    <col customWidth="1" hidden="1" min="11" max="11" width="2.63"/>
    <col customWidth="1" min="12" max="12" width="15.13"/>
    <col customWidth="1" min="13" max="13" width="2.63"/>
    <col customWidth="1" hidden="1" min="14" max="14" width="2.63"/>
    <col customWidth="1" min="15" max="15" width="15.13"/>
    <col customWidth="1" min="16" max="16" width="2.63"/>
    <col customWidth="1" hidden="1" min="17" max="17" width="2.63"/>
    <col customWidth="1" min="18" max="18" width="15.13"/>
    <col customWidth="1" min="19" max="19" width="2.63"/>
    <col customWidth="1" hidden="1" min="20" max="20" width="2.63"/>
    <col customWidth="1" min="21" max="21" width="15.13"/>
    <col customWidth="1" min="22" max="22" width="2.63"/>
    <col customWidth="1" hidden="1" min="23" max="23" width="2.63"/>
    <col customWidth="1" min="24" max="24" width="15.13"/>
    <col customWidth="1" min="25" max="25" width="2.63"/>
    <col customWidth="1" min="26" max="33" width="3.88"/>
  </cols>
  <sheetData>
    <row r="1" ht="12.0" customHeight="1"/>
    <row r="2" ht="45.0" customHeight="1">
      <c r="L2" s="13" t="s">
        <v>54</v>
      </c>
      <c r="M2" s="14"/>
      <c r="N2" s="14"/>
      <c r="O2" s="15"/>
      <c r="AB2" s="16" t="s">
        <v>55</v>
      </c>
    </row>
    <row r="3">
      <c r="Z3" s="17"/>
      <c r="AA3" s="17">
        <v>1.0</v>
      </c>
      <c r="AB3" s="17">
        <v>5.0</v>
      </c>
      <c r="AC3" s="17">
        <v>9.0</v>
      </c>
      <c r="AD3" s="17">
        <v>13.0</v>
      </c>
      <c r="AE3" s="17">
        <v>17.0</v>
      </c>
      <c r="AF3" s="17">
        <v>21.0</v>
      </c>
      <c r="AG3" s="17"/>
    </row>
    <row r="4">
      <c r="B4" s="18" t="str">
        <f>Z3</f>
        <v/>
      </c>
      <c r="C4" s="36" t="str">
        <f>iferror(VLOOKUP(B4,'初期設定'!$B$5:$D$44,3),"")</f>
        <v/>
      </c>
      <c r="E4" s="18">
        <f>AA3</f>
        <v>1</v>
      </c>
      <c r="F4" s="19" t="str">
        <f>iferror(VLOOKUP(E4,'初期設定'!$B$5:$D$44,3),"")</f>
        <v>おだのぶなが</v>
      </c>
      <c r="G4" s="20"/>
      <c r="H4" s="20">
        <f>AB3</f>
        <v>5</v>
      </c>
      <c r="I4" s="19" t="str">
        <f>iferror(VLOOKUP(H4,'初期設定'!$B$5:$D$44,3),"")</f>
        <v>ふくざわゆきち</v>
      </c>
      <c r="J4" s="20"/>
      <c r="K4" s="20">
        <f>AC3</f>
        <v>9</v>
      </c>
      <c r="L4" s="19" t="str">
        <f>iferror(VLOOKUP(K4,'初期設定'!$B$5:$D$44,3),"")</f>
        <v>たけだしんげん</v>
      </c>
      <c r="M4" s="20"/>
      <c r="N4" s="20">
        <f>AD3</f>
        <v>13</v>
      </c>
      <c r="O4" s="19" t="str">
        <f>iferror(VLOOKUP(N4,'初期設定'!$B$5:$D$44,3),"")</f>
        <v>いのうただたか</v>
      </c>
      <c r="P4" s="20"/>
      <c r="Q4" s="20">
        <f>AE3</f>
        <v>17</v>
      </c>
      <c r="R4" s="19" t="str">
        <f>iferror(VLOOKUP(Q4,'初期設定'!$B$5:$D$44,3),"")</f>
        <v>かつかいしゅう</v>
      </c>
      <c r="S4" s="20"/>
      <c r="T4" s="20">
        <f>AF3</f>
        <v>21</v>
      </c>
      <c r="U4" s="19" t="str">
        <f>iferror(VLOOKUP(T4,'初期設定'!$B$5:$D$44,3),"")</f>
        <v>とうごうへいはちろう</v>
      </c>
      <c r="V4" s="20"/>
      <c r="W4" s="20" t="str">
        <f>AG3</f>
        <v/>
      </c>
      <c r="X4" s="36" t="str">
        <f>iferror(VLOOKUP(W4,'初期設定'!$B$5:$D$44,3),"")</f>
        <v/>
      </c>
      <c r="Z4" s="17"/>
      <c r="AA4" s="17">
        <v>2.0</v>
      </c>
      <c r="AB4" s="17">
        <v>6.0</v>
      </c>
      <c r="AC4" s="17">
        <v>10.0</v>
      </c>
      <c r="AD4" s="17">
        <v>14.0</v>
      </c>
      <c r="AE4" s="17">
        <v>18.0</v>
      </c>
      <c r="AF4" s="17">
        <v>22.0</v>
      </c>
      <c r="AG4" s="17"/>
    </row>
    <row r="5">
      <c r="C5" s="37" t="str">
        <f>iferror(VLOOKUP(B4,'初期設定'!$B$5:$D$44,2),"")</f>
        <v/>
      </c>
      <c r="F5" s="21" t="str">
        <f>iferror(VLOOKUP(E4,'初期設定'!$B$5:$D$44,2),"")</f>
        <v>織田信長</v>
      </c>
      <c r="G5" s="20"/>
      <c r="H5" s="20"/>
      <c r="I5" s="21" t="str">
        <f>iferror(VLOOKUP(H4,'初期設定'!$B$5:$D$44,2),"")</f>
        <v>福沢諭吉</v>
      </c>
      <c r="J5" s="20"/>
      <c r="K5" s="20"/>
      <c r="L5" s="21" t="str">
        <f>iferror(VLOOKUP(K4,'初期設定'!$B$5:$D$44,2),"")</f>
        <v>武田信玄</v>
      </c>
      <c r="M5" s="20"/>
      <c r="N5" s="20"/>
      <c r="O5" s="21" t="str">
        <f>iferror(VLOOKUP(N4,'初期設定'!$B$5:$D$44,2),"")</f>
        <v>伊能忠敬</v>
      </c>
      <c r="P5" s="20"/>
      <c r="Q5" s="20"/>
      <c r="R5" s="21" t="str">
        <f>iferror(VLOOKUP(Q4,'初期設定'!$B$5:$D$44,2),"")</f>
        <v>勝海舟</v>
      </c>
      <c r="S5" s="20"/>
      <c r="T5" s="20"/>
      <c r="U5" s="21" t="str">
        <f>iferror(VLOOKUP(T4,'初期設定'!$B$5:$D$44,2),"")</f>
        <v>東郷平八郎</v>
      </c>
      <c r="V5" s="38"/>
      <c r="W5" s="38"/>
      <c r="X5" s="37" t="str">
        <f>iferror(VLOOKUP(W4,'初期設定'!$B$5:$D$44,2),"")</f>
        <v/>
      </c>
      <c r="Z5" s="17"/>
      <c r="AA5" s="17">
        <v>3.0</v>
      </c>
      <c r="AB5" s="17">
        <v>7.0</v>
      </c>
      <c r="AC5" s="17">
        <v>11.0</v>
      </c>
      <c r="AD5" s="17">
        <v>15.0</v>
      </c>
      <c r="AE5" s="17">
        <v>19.0</v>
      </c>
      <c r="AF5" s="17">
        <v>23.0</v>
      </c>
      <c r="AG5" s="17"/>
    </row>
    <row r="6" ht="15.0" customHeight="1">
      <c r="C6" s="22"/>
      <c r="F6" s="22"/>
      <c r="G6" s="20"/>
      <c r="H6" s="20"/>
      <c r="I6" s="22"/>
      <c r="J6" s="20"/>
      <c r="K6" s="20"/>
      <c r="L6" s="22"/>
      <c r="M6" s="20"/>
      <c r="N6" s="20"/>
      <c r="O6" s="22"/>
      <c r="P6" s="20"/>
      <c r="Q6" s="20"/>
      <c r="R6" s="22"/>
      <c r="S6" s="20"/>
      <c r="T6" s="20"/>
      <c r="U6" s="22"/>
      <c r="V6" s="38"/>
      <c r="W6" s="38"/>
      <c r="X6" s="22"/>
      <c r="Z6" s="17"/>
      <c r="AA6" s="17">
        <v>4.0</v>
      </c>
      <c r="AB6" s="17">
        <v>8.0</v>
      </c>
      <c r="AC6" s="17">
        <v>12.0</v>
      </c>
      <c r="AD6" s="17">
        <v>16.0</v>
      </c>
      <c r="AE6" s="17">
        <v>20.0</v>
      </c>
      <c r="AF6" s="17"/>
      <c r="AG6" s="17"/>
    </row>
    <row r="7">
      <c r="C7" s="39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39"/>
      <c r="Z7" s="17"/>
      <c r="AA7" s="17"/>
      <c r="AB7" s="17"/>
      <c r="AC7" s="17"/>
      <c r="AD7" s="17"/>
      <c r="AE7" s="17"/>
      <c r="AF7" s="23"/>
      <c r="AG7" s="17"/>
    </row>
    <row r="8">
      <c r="B8" s="18" t="str">
        <f>Z4</f>
        <v/>
      </c>
      <c r="C8" s="36" t="str">
        <f>iferror(VLOOKUP(B8,'初期設定'!$B$5:$D$44,3),"")</f>
        <v/>
      </c>
      <c r="E8" s="18">
        <f>AA4</f>
        <v>2</v>
      </c>
      <c r="F8" s="19" t="str">
        <f>iferror(VLOOKUP(E8,'初期設定'!$B$5:$D$44,3),"")</f>
        <v>だてまさむね</v>
      </c>
      <c r="G8" s="20"/>
      <c r="H8" s="20">
        <f>AB4</f>
        <v>6</v>
      </c>
      <c r="I8" s="19" t="str">
        <f>iferror(VLOOKUP(H8,'初期設定'!$B$5:$D$44,3),"")</f>
        <v>さなだまさむね</v>
      </c>
      <c r="J8" s="20"/>
      <c r="K8" s="20">
        <f>AC4</f>
        <v>10</v>
      </c>
      <c r="L8" s="19" t="str">
        <f>iferror(VLOOKUP(K8,'初期設定'!$B$5:$D$44,3),"")</f>
        <v>のぐちひでよ</v>
      </c>
      <c r="M8" s="20"/>
      <c r="N8" s="20">
        <f>AD4</f>
        <v>14</v>
      </c>
      <c r="O8" s="19" t="str">
        <f>iferror(VLOOKUP(N8,'初期設定'!$B$5:$D$44,3),"")</f>
        <v>さいごうたかもり</v>
      </c>
      <c r="P8" s="20"/>
      <c r="Q8" s="20">
        <f>AE4</f>
        <v>18</v>
      </c>
      <c r="R8" s="19" t="str">
        <f>iferror(VLOOKUP(Q8,'初期設定'!$B$5:$D$44,3),"")</f>
        <v>あいんしゅたいん</v>
      </c>
      <c r="S8" s="20"/>
      <c r="T8" s="20">
        <f>AF4</f>
        <v>22</v>
      </c>
      <c r="U8" s="19" t="str">
        <f>iferror(VLOOKUP(T8,'初期設定'!$B$5:$D$44,3),"")</f>
        <v>たけなかしげはる</v>
      </c>
      <c r="V8" s="20"/>
      <c r="W8" s="20" t="str">
        <f>AG4</f>
        <v/>
      </c>
      <c r="X8" s="40" t="str">
        <f>iferror(VLOOKUP(W8,'初期設定'!$B$5:$D$44,3),"")</f>
        <v/>
      </c>
      <c r="Z8" s="17"/>
      <c r="AA8" s="23"/>
      <c r="AB8" s="23"/>
      <c r="AC8" s="23"/>
      <c r="AD8" s="23"/>
      <c r="AE8" s="23"/>
      <c r="AF8" s="23"/>
      <c r="AG8" s="17"/>
    </row>
    <row r="9">
      <c r="C9" s="37" t="str">
        <f>iferror(VLOOKUP(B8,'初期設定'!$B$5:$D$44,2),"")</f>
        <v/>
      </c>
      <c r="F9" s="21" t="str">
        <f>iferror(VLOOKUP(E8,'初期設定'!$B$5:$D$44,2),"")</f>
        <v>伊達政宗</v>
      </c>
      <c r="G9" s="20"/>
      <c r="H9" s="20"/>
      <c r="I9" s="21" t="str">
        <f>iferror(VLOOKUP(H8,'初期設定'!$B$5:$D$44,2),"")</f>
        <v>真田政宗</v>
      </c>
      <c r="J9" s="20"/>
      <c r="K9" s="20"/>
      <c r="L9" s="21" t="str">
        <f>iferror(VLOOKUP(K8,'初期設定'!$B$5:$D$44,2),"")</f>
        <v>野口英世</v>
      </c>
      <c r="M9" s="20"/>
      <c r="N9" s="20"/>
      <c r="O9" s="21" t="str">
        <f>iferror(VLOOKUP(N8,'初期設定'!$B$5:$D$44,2),"")</f>
        <v>西郷隆盛</v>
      </c>
      <c r="P9" s="20"/>
      <c r="Q9" s="20"/>
      <c r="R9" s="21" t="str">
        <f>iferror(VLOOKUP(Q8,'初期設定'!$B$5:$D$44,2),"")</f>
        <v>アインシュタイン</v>
      </c>
      <c r="S9" s="20"/>
      <c r="T9" s="20"/>
      <c r="U9" s="21" t="str">
        <f>iferror(VLOOKUP(T8,'初期設定'!$B$5:$D$44,2),"")</f>
        <v>竹中重治</v>
      </c>
      <c r="V9" s="38"/>
      <c r="W9" s="38"/>
      <c r="X9" s="37" t="str">
        <f>iferror(VLOOKUP(W8,'初期設定'!$B$5:$D$44,2),"")</f>
        <v/>
      </c>
    </row>
    <row r="10" ht="15.0" customHeight="1">
      <c r="C10" s="22"/>
      <c r="F10" s="22"/>
      <c r="G10" s="20"/>
      <c r="H10" s="20"/>
      <c r="I10" s="22"/>
      <c r="J10" s="20"/>
      <c r="K10" s="20"/>
      <c r="L10" s="22"/>
      <c r="M10" s="20"/>
      <c r="N10" s="20"/>
      <c r="O10" s="22"/>
      <c r="P10" s="20"/>
      <c r="Q10" s="20"/>
      <c r="R10" s="22"/>
      <c r="S10" s="20"/>
      <c r="T10" s="20"/>
      <c r="U10" s="22"/>
      <c r="V10" s="38"/>
      <c r="W10" s="38"/>
      <c r="X10" s="22"/>
    </row>
    <row r="11">
      <c r="C11" s="39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39"/>
    </row>
    <row r="12">
      <c r="B12" s="18" t="str">
        <f>Z5</f>
        <v/>
      </c>
      <c r="C12" s="36" t="str">
        <f>iferror(VLOOKUP(B12,'初期設定'!$B$5:$D$44,3),"")</f>
        <v/>
      </c>
      <c r="E12" s="18">
        <f>AA5</f>
        <v>3</v>
      </c>
      <c r="F12" s="19" t="str">
        <f>iferror(VLOOKUP(E12,'初期設定'!$B$5:$D$44,3),"")</f>
        <v>さかもとりょうま</v>
      </c>
      <c r="G12" s="20"/>
      <c r="H12" s="20">
        <f>AB5</f>
        <v>7</v>
      </c>
      <c r="I12" s="19" t="str">
        <f>iferror(VLOOKUP(H12,'初期設定'!$B$5:$D$44,3),"")</f>
        <v>とくがわいえやす</v>
      </c>
      <c r="J12" s="20"/>
      <c r="K12" s="20">
        <f>AC5</f>
        <v>11</v>
      </c>
      <c r="L12" s="19" t="str">
        <f>iferror(VLOOKUP(K12,'初期設定'!$B$5:$D$44,3),"")</f>
        <v>つちかたさいぞう</v>
      </c>
      <c r="M12" s="20"/>
      <c r="N12" s="20">
        <f>AD5</f>
        <v>15</v>
      </c>
      <c r="O12" s="19" t="str">
        <f>iferror(VLOOKUP(N12,'初期設定'!$B$5:$D$44,3),"")</f>
        <v>みやもとむさし</v>
      </c>
      <c r="P12" s="20"/>
      <c r="Q12" s="20">
        <f>AE5</f>
        <v>19</v>
      </c>
      <c r="R12" s="19" t="str">
        <f>iferror(VLOOKUP(Q12,'初期設定'!$B$5:$D$44,3),"")</f>
        <v>くろだかんべえ</v>
      </c>
      <c r="S12" s="20"/>
      <c r="T12" s="20">
        <f>AF5</f>
        <v>23</v>
      </c>
      <c r="U12" s="19" t="str">
        <f>iferror(VLOOKUP(T12,'初期設定'!$B$5:$D$44,3),"")</f>
        <v>ほんだただかつ</v>
      </c>
      <c r="V12" s="20"/>
      <c r="W12" s="20" t="str">
        <f>AG5</f>
        <v/>
      </c>
      <c r="X12" s="36" t="str">
        <f>iferror(VLOOKUP(W12,'初期設定'!$B$5:$D$44,3),"")</f>
        <v/>
      </c>
    </row>
    <row r="13">
      <c r="C13" s="37" t="str">
        <f>iferror(VLOOKUP(B12,'初期設定'!$B$5:$D$44,2),"")</f>
        <v/>
      </c>
      <c r="F13" s="21" t="str">
        <f>iferror(VLOOKUP(E12,'初期設定'!$B$5:$D$44,2),"")</f>
        <v>坂本龍馬</v>
      </c>
      <c r="G13" s="20"/>
      <c r="H13" s="20"/>
      <c r="I13" s="21" t="str">
        <f>iferror(VLOOKUP(H12,'初期設定'!$B$5:$D$44,2),"")</f>
        <v>徳川家康</v>
      </c>
      <c r="J13" s="20"/>
      <c r="K13" s="20"/>
      <c r="L13" s="21" t="str">
        <f>iferror(VLOOKUP(K12,'初期設定'!$B$5:$D$44,2),"")</f>
        <v>土方歳三</v>
      </c>
      <c r="M13" s="20"/>
      <c r="N13" s="20"/>
      <c r="O13" s="21" t="str">
        <f>iferror(VLOOKUP(N12,'初期設定'!$B$5:$D$44,2),"")</f>
        <v>宮本武蔵</v>
      </c>
      <c r="P13" s="20"/>
      <c r="Q13" s="20"/>
      <c r="R13" s="21" t="str">
        <f>iferror(VLOOKUP(Q12,'初期設定'!$B$5:$D$44,2),"")</f>
        <v>黒田官兵衛</v>
      </c>
      <c r="S13" s="20"/>
      <c r="T13" s="20"/>
      <c r="U13" s="21" t="str">
        <f>iferror(VLOOKUP(T12,'初期設定'!$B$5:$D$44,2),"")</f>
        <v>本多忠勝</v>
      </c>
      <c r="V13" s="38"/>
      <c r="W13" s="38"/>
      <c r="X13" s="37" t="str">
        <f>iferror(VLOOKUP(W12,'初期設定'!$B$5:$D$44,2),"")</f>
        <v/>
      </c>
    </row>
    <row r="14" ht="15.0" customHeight="1">
      <c r="C14" s="22"/>
      <c r="F14" s="22"/>
      <c r="G14" s="20"/>
      <c r="H14" s="20"/>
      <c r="I14" s="22"/>
      <c r="J14" s="20"/>
      <c r="K14" s="20"/>
      <c r="L14" s="22"/>
      <c r="M14" s="20"/>
      <c r="N14" s="20"/>
      <c r="O14" s="22"/>
      <c r="P14" s="20"/>
      <c r="Q14" s="20"/>
      <c r="R14" s="22"/>
      <c r="S14" s="20"/>
      <c r="T14" s="20"/>
      <c r="U14" s="22"/>
      <c r="V14" s="38"/>
      <c r="W14" s="38"/>
      <c r="X14" s="22"/>
    </row>
    <row r="15">
      <c r="C15" s="39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39"/>
    </row>
    <row r="16">
      <c r="B16" s="18" t="str">
        <f>Z6</f>
        <v/>
      </c>
      <c r="C16" s="36" t="str">
        <f>iferror(VLOOKUP(B16,'初期設定'!$B$5:$D$44,3),"")</f>
        <v/>
      </c>
      <c r="E16" s="18">
        <f>AA6</f>
        <v>4</v>
      </c>
      <c r="F16" s="19" t="str">
        <f>iferror(VLOOKUP(E16,'初期設定'!$B$5:$D$44,3),"")</f>
        <v>みなもとのよしつね</v>
      </c>
      <c r="G16" s="20"/>
      <c r="H16" s="20">
        <f>AB6</f>
        <v>8</v>
      </c>
      <c r="I16" s="19" t="str">
        <f>iferror(VLOOKUP(H16,'初期設定'!$B$5:$D$44,3),"")</f>
        <v>うえすぎけんしん</v>
      </c>
      <c r="J16" s="20"/>
      <c r="K16" s="20">
        <f>AC6</f>
        <v>12</v>
      </c>
      <c r="L16" s="19" t="str">
        <f>iferror(VLOOKUP(K16,'初期設定'!$B$5:$D$44,3),"")</f>
        <v>とよとみひでよし</v>
      </c>
      <c r="M16" s="20"/>
      <c r="N16" s="20">
        <f>AD6</f>
        <v>16</v>
      </c>
      <c r="O16" s="19" t="str">
        <f>iferror(VLOOKUP(N16,'初期設定'!$B$5:$D$44,3),"")</f>
        <v>おきたそうし</v>
      </c>
      <c r="P16" s="20"/>
      <c r="Q16" s="20">
        <f>AE6</f>
        <v>20</v>
      </c>
      <c r="R16" s="19" t="str">
        <f>iferror(VLOOKUP(Q16,'初期設定'!$B$5:$D$44,3),"")</f>
        <v>よしだしょういん</v>
      </c>
      <c r="S16" s="20"/>
      <c r="T16" s="20" t="str">
        <f>AF6</f>
        <v/>
      </c>
      <c r="U16" s="19" t="str">
        <f>iferror(VLOOKUP(T16,'初期設定'!$B$5:$D$44,3),"")</f>
        <v/>
      </c>
      <c r="V16" s="20"/>
      <c r="W16" s="20" t="str">
        <f>AG6</f>
        <v/>
      </c>
      <c r="X16" s="36" t="str">
        <f>iferror(VLOOKUP(W16,'初期設定'!$B$5:$D$44,3),"")</f>
        <v/>
      </c>
    </row>
    <row r="17">
      <c r="C17" s="37" t="str">
        <f>iferror(VLOOKUP(B16,'初期設定'!$B$5:$D$44,2),"")</f>
        <v/>
      </c>
      <c r="F17" s="21" t="str">
        <f>iferror(VLOOKUP(E16,'初期設定'!$B$5:$D$44,2),"")</f>
        <v>源義経</v>
      </c>
      <c r="G17" s="20"/>
      <c r="H17" s="20"/>
      <c r="I17" s="21" t="str">
        <f>iferror(VLOOKUP(H16,'初期設定'!$B$5:$D$44,2),"")</f>
        <v>上杉謙信</v>
      </c>
      <c r="J17" s="20"/>
      <c r="K17" s="20"/>
      <c r="L17" s="21" t="str">
        <f>iferror(VLOOKUP(K16,'初期設定'!$B$5:$D$44,2),"")</f>
        <v>豊臣秀吉</v>
      </c>
      <c r="M17" s="20"/>
      <c r="N17" s="20"/>
      <c r="O17" s="21" t="str">
        <f>iferror(VLOOKUP(N16,'初期設定'!$B$5:$D$44,2),"")</f>
        <v>沖田総司</v>
      </c>
      <c r="P17" s="20"/>
      <c r="Q17" s="20"/>
      <c r="R17" s="21" t="str">
        <f>iferror(VLOOKUP(Q16,'初期設定'!$B$5:$D$44,2),"")</f>
        <v>吉田松陰</v>
      </c>
      <c r="S17" s="20"/>
      <c r="T17" s="20"/>
      <c r="U17" s="21" t="str">
        <f>iferror(VLOOKUP(T16,'初期設定'!$B$5:$D$44,2),"")</f>
        <v/>
      </c>
      <c r="V17" s="38"/>
      <c r="W17" s="38"/>
      <c r="X17" s="37" t="str">
        <f>iferror(VLOOKUP(W16,'初期設定'!$B$5:$D$44,2),"")</f>
        <v/>
      </c>
    </row>
    <row r="18" ht="15.0" customHeight="1">
      <c r="C18" s="22"/>
      <c r="F18" s="22"/>
      <c r="G18" s="20"/>
      <c r="H18" s="20"/>
      <c r="I18" s="22"/>
      <c r="J18" s="20"/>
      <c r="K18" s="20"/>
      <c r="L18" s="22"/>
      <c r="M18" s="20"/>
      <c r="N18" s="20"/>
      <c r="O18" s="22"/>
      <c r="P18" s="20"/>
      <c r="Q18" s="20"/>
      <c r="R18" s="22"/>
      <c r="S18" s="20"/>
      <c r="T18" s="20"/>
      <c r="U18" s="22"/>
      <c r="V18" s="38"/>
      <c r="W18" s="38"/>
      <c r="X18" s="22"/>
    </row>
    <row r="19">
      <c r="C19" s="39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39"/>
    </row>
    <row r="20">
      <c r="B20" s="18" t="str">
        <f>Z7</f>
        <v/>
      </c>
      <c r="C20" s="36" t="str">
        <f>iferror(VLOOKUP(B20,'初期設定'!$B$5:$D$44,3),"")</f>
        <v/>
      </c>
      <c r="E20" s="18" t="str">
        <f>AA7</f>
        <v/>
      </c>
      <c r="F20" s="19" t="str">
        <f>iferror(VLOOKUP(E20,'初期設定'!$B$5:$D$44,3),"")</f>
        <v/>
      </c>
      <c r="G20" s="20"/>
      <c r="H20" s="20" t="str">
        <f>AB7</f>
        <v/>
      </c>
      <c r="I20" s="19" t="str">
        <f>iferror(VLOOKUP(H20,'初期設定'!$B$5:$D$44,3),"")</f>
        <v/>
      </c>
      <c r="J20" s="20"/>
      <c r="K20" s="20" t="str">
        <f>AC7</f>
        <v/>
      </c>
      <c r="L20" s="19" t="str">
        <f>iferror(VLOOKUP(K20,'初期設定'!$B$5:$D$44,3),"")</f>
        <v/>
      </c>
      <c r="M20" s="20"/>
      <c r="N20" s="20" t="str">
        <f>AD7</f>
        <v/>
      </c>
      <c r="O20" s="19" t="str">
        <f>iferror(VLOOKUP(N20,'初期設定'!$B$5:$D$44,3),"")</f>
        <v/>
      </c>
      <c r="P20" s="20"/>
      <c r="Q20" s="20" t="str">
        <f>AE7</f>
        <v/>
      </c>
      <c r="R20" s="19" t="str">
        <f>iferror(VLOOKUP(Q20,'初期設定'!$B$5:$D$44,3),"")</f>
        <v/>
      </c>
      <c r="S20" s="20"/>
      <c r="T20" s="20" t="str">
        <f>AF7</f>
        <v/>
      </c>
      <c r="U20" s="19" t="str">
        <f>iferror(VLOOKUP(T20,'初期設定'!$B$5:$D$44,3),"")</f>
        <v/>
      </c>
      <c r="V20" s="20"/>
      <c r="W20" s="20" t="str">
        <f>AG7</f>
        <v/>
      </c>
      <c r="X20" s="36" t="str">
        <f>iferror(VLOOKUP(W20,'初期設定'!$B$5:$D$44,3),"")</f>
        <v/>
      </c>
    </row>
    <row r="21">
      <c r="C21" s="37" t="str">
        <f>iferror(VLOOKUP(B20,'初期設定'!$B$5:$D$44,2),"")</f>
        <v/>
      </c>
      <c r="F21" s="21" t="str">
        <f>iferror(VLOOKUP(E20,'初期設定'!$B$5:$D$44,2),"")</f>
        <v/>
      </c>
      <c r="G21" s="20"/>
      <c r="H21" s="20"/>
      <c r="I21" s="21" t="str">
        <f>iferror(VLOOKUP(H20,'初期設定'!$B$5:$D$44,2),"")</f>
        <v/>
      </c>
      <c r="J21" s="20"/>
      <c r="K21" s="20"/>
      <c r="L21" s="21" t="str">
        <f>iferror(VLOOKUP(K20,'初期設定'!$B$5:$D$44,2),"")</f>
        <v/>
      </c>
      <c r="M21" s="20"/>
      <c r="N21" s="20"/>
      <c r="O21" s="21" t="str">
        <f>iferror(VLOOKUP(N20,'初期設定'!$B$5:$D$44,2),"")</f>
        <v/>
      </c>
      <c r="P21" s="20"/>
      <c r="Q21" s="20"/>
      <c r="R21" s="21" t="str">
        <f>iferror(VLOOKUP(Q20,'初期設定'!$B$5:$D$44,2),"")</f>
        <v/>
      </c>
      <c r="S21" s="20"/>
      <c r="T21" s="20"/>
      <c r="U21" s="21" t="str">
        <f>iferror(VLOOKUP(T20,'初期設定'!$B$5:$D$44,2),"")</f>
        <v/>
      </c>
      <c r="V21" s="38"/>
      <c r="W21" s="38"/>
      <c r="X21" s="37" t="str">
        <f>iferror(VLOOKUP(W20,'初期設定'!$B$5:$D$44,2),"")</f>
        <v/>
      </c>
    </row>
    <row r="22" ht="15.0" customHeight="1">
      <c r="C22" s="22"/>
      <c r="F22" s="22"/>
      <c r="G22" s="20"/>
      <c r="H22" s="20"/>
      <c r="I22" s="22"/>
      <c r="J22" s="20"/>
      <c r="K22" s="20"/>
      <c r="L22" s="22"/>
      <c r="M22" s="20"/>
      <c r="N22" s="20"/>
      <c r="O22" s="22"/>
      <c r="P22" s="20"/>
      <c r="Q22" s="20"/>
      <c r="R22" s="22"/>
      <c r="S22" s="20"/>
      <c r="T22" s="20"/>
      <c r="U22" s="22"/>
      <c r="V22" s="38"/>
      <c r="W22" s="38"/>
      <c r="X22" s="22"/>
    </row>
    <row r="23">
      <c r="C23" s="39"/>
      <c r="X23" s="39"/>
    </row>
    <row r="24">
      <c r="B24" s="18" t="str">
        <f>Z8</f>
        <v/>
      </c>
      <c r="C24" s="36" t="str">
        <f>iferror(VLOOKUP(B24,'初期設定'!$B$5:$D$44,3),"")</f>
        <v/>
      </c>
      <c r="E24" s="18" t="str">
        <f>AA8</f>
        <v/>
      </c>
      <c r="F24" s="24" t="str">
        <f>iferror(VLOOKUP(E24,'初期設定'!$B$5:$D$44,3),"")</f>
        <v/>
      </c>
      <c r="H24" s="18" t="str">
        <f>AB8</f>
        <v/>
      </c>
      <c r="I24" s="24" t="str">
        <f>iferror(VLOOKUP(H24,'初期設定'!$B$5:$D$44,3),"")</f>
        <v/>
      </c>
      <c r="K24" s="18" t="str">
        <f>AC8</f>
        <v/>
      </c>
      <c r="L24" s="24" t="str">
        <f>iferror(VLOOKUP(K24,'初期設定'!$B$5:$D$44,3),"")</f>
        <v/>
      </c>
      <c r="N24" s="18" t="str">
        <f>AD8</f>
        <v/>
      </c>
      <c r="O24" s="24" t="str">
        <f>iferror(VLOOKUP(N24,'初期設定'!$B$5:$D$44,3),"")</f>
        <v/>
      </c>
      <c r="Q24" s="18" t="str">
        <f>AE8</f>
        <v/>
      </c>
      <c r="R24" s="24" t="str">
        <f>iferror(VLOOKUP(Q24,'初期設定'!$B$5:$D$44,3),"")</f>
        <v/>
      </c>
      <c r="T24" s="18" t="str">
        <f>AF8</f>
        <v/>
      </c>
      <c r="U24" s="24" t="str">
        <f>iferror(VLOOKUP(T24,'初期設定'!$B$5:$D$44,3),"")</f>
        <v/>
      </c>
      <c r="W24" s="18" t="str">
        <f>AG8</f>
        <v/>
      </c>
      <c r="X24" s="36" t="str">
        <f>iferror(VLOOKUP(W24,'初期設定'!$B$5:$D$44,3),"")</f>
        <v/>
      </c>
    </row>
    <row r="25">
      <c r="C25" s="37" t="str">
        <f>iferror(VLOOKUP(B24,'初期設定'!$B$5:$D$44,2),"")</f>
        <v/>
      </c>
      <c r="F25" s="21" t="str">
        <f>iferror(VLOOKUP(E24,'初期設定'!$B$5:$D$44,2),"")</f>
        <v/>
      </c>
      <c r="I25" s="21" t="str">
        <f>iferror(VLOOKUP(H24,'初期設定'!$B$5:$D$44,2),"")</f>
        <v/>
      </c>
      <c r="L25" s="21" t="str">
        <f>iferror(VLOOKUP(K24,'初期設定'!$B$5:$D$44,2),"")</f>
        <v/>
      </c>
      <c r="O25" s="21" t="str">
        <f>iferror(VLOOKUP(N24,'初期設定'!$B$5:$D$44,2),"")</f>
        <v/>
      </c>
      <c r="R25" s="21" t="str">
        <f>iferror(VLOOKUP(Q24,'初期設定'!$B$5:$D$44,2),"")</f>
        <v/>
      </c>
      <c r="U25" s="21" t="str">
        <f>iferror(VLOOKUP(T24,'初期設定'!$B$5:$D$44,2),"")</f>
        <v/>
      </c>
      <c r="V25" s="38"/>
      <c r="W25" s="38"/>
      <c r="X25" s="37" t="str">
        <f>iferror(VLOOKUP(W24,'初期設定'!$B$5:$D$44,2),"")</f>
        <v/>
      </c>
    </row>
    <row r="26" ht="15.0" customHeight="1">
      <c r="C26" s="22"/>
      <c r="F26" s="22"/>
      <c r="I26" s="22"/>
      <c r="L26" s="22"/>
      <c r="O26" s="22"/>
      <c r="R26" s="22"/>
      <c r="U26" s="22"/>
      <c r="V26" s="38"/>
      <c r="W26" s="38"/>
      <c r="X26" s="22"/>
    </row>
    <row r="27">
      <c r="C27" s="18" t="s">
        <v>56</v>
      </c>
    </row>
    <row r="28">
      <c r="C28" s="18" t="s">
        <v>56</v>
      </c>
    </row>
  </sheetData>
  <mergeCells count="51">
    <mergeCell ref="X17:X18"/>
    <mergeCell ref="X21:X22"/>
    <mergeCell ref="U5:U6"/>
    <mergeCell ref="U9:U10"/>
    <mergeCell ref="X9:X10"/>
    <mergeCell ref="U13:U14"/>
    <mergeCell ref="X13:X14"/>
    <mergeCell ref="U17:U18"/>
    <mergeCell ref="U21:U22"/>
    <mergeCell ref="L2:O2"/>
    <mergeCell ref="AB2:AE2"/>
    <mergeCell ref="C5:C6"/>
    <mergeCell ref="F5:F6"/>
    <mergeCell ref="I5:I6"/>
    <mergeCell ref="L5:L6"/>
    <mergeCell ref="O5:O6"/>
    <mergeCell ref="X5:X6"/>
    <mergeCell ref="L9:L10"/>
    <mergeCell ref="L13:L14"/>
    <mergeCell ref="L17:L18"/>
    <mergeCell ref="O17:O18"/>
    <mergeCell ref="L21:L22"/>
    <mergeCell ref="O21:O22"/>
    <mergeCell ref="L25:L26"/>
    <mergeCell ref="O25:O26"/>
    <mergeCell ref="R9:R10"/>
    <mergeCell ref="R13:R14"/>
    <mergeCell ref="R17:R18"/>
    <mergeCell ref="R21:R22"/>
    <mergeCell ref="R25:R26"/>
    <mergeCell ref="R5:R6"/>
    <mergeCell ref="C9:C10"/>
    <mergeCell ref="I9:I10"/>
    <mergeCell ref="O9:O10"/>
    <mergeCell ref="C13:C14"/>
    <mergeCell ref="I13:I14"/>
    <mergeCell ref="O13:O14"/>
    <mergeCell ref="C21:C22"/>
    <mergeCell ref="C25:C26"/>
    <mergeCell ref="F25:F26"/>
    <mergeCell ref="I25:I26"/>
    <mergeCell ref="C28:C29"/>
    <mergeCell ref="F9:F10"/>
    <mergeCell ref="F13:F14"/>
    <mergeCell ref="C17:C18"/>
    <mergeCell ref="F17:F18"/>
    <mergeCell ref="I17:I18"/>
    <mergeCell ref="F21:F22"/>
    <mergeCell ref="I21:I22"/>
    <mergeCell ref="U25:U26"/>
    <mergeCell ref="X25:X26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15.13"/>
    <col customWidth="1" min="3" max="3" width="3.88"/>
    <col customWidth="1" min="4" max="4" width="15.13"/>
    <col customWidth="1" min="5" max="5" width="2.63"/>
    <col customWidth="1" min="6" max="6" width="15.13"/>
    <col customWidth="1" min="7" max="7" width="2.63"/>
    <col customWidth="1" min="8" max="8" width="15.13"/>
    <col customWidth="1" min="9" max="9" width="2.63"/>
    <col customWidth="1" min="10" max="10" width="15.13"/>
    <col customWidth="1" min="11" max="11" width="2.63"/>
    <col customWidth="1" min="12" max="12" width="15.13"/>
    <col customWidth="1" min="13" max="13" width="2.63"/>
    <col customWidth="1" min="14" max="14" width="15.13"/>
    <col customWidth="1" min="15" max="15" width="2.63"/>
    <col customWidth="1" min="16" max="16" width="15.13"/>
    <col customWidth="1" min="17" max="19" width="3.88"/>
  </cols>
  <sheetData>
    <row r="1">
      <c r="F1" s="20"/>
      <c r="H1" s="20"/>
      <c r="J1" s="20"/>
      <c r="K1" s="20"/>
      <c r="L1" s="20"/>
      <c r="M1" s="20"/>
      <c r="N1" s="20"/>
      <c r="P1" s="20"/>
    </row>
    <row r="2">
      <c r="B2" s="36" t="str">
        <f>'座席表（生徒目線）8列'!X24</f>
        <v/>
      </c>
      <c r="C2" s="39"/>
      <c r="D2" s="36" t="str">
        <f>'座席表（生徒目線）8列'!U24</f>
        <v/>
      </c>
      <c r="F2" s="19" t="str">
        <f>iferror(VLOOKUP('座席表（生徒目線）8列'!Q24,'初期設定'!$B$5:$D$44,3),"")</f>
        <v/>
      </c>
      <c r="H2" s="19" t="str">
        <f>iferror(VLOOKUP('座席表（生徒目線）8列'!N24,'初期設定'!$B$5:$D$44,3),"")</f>
        <v/>
      </c>
      <c r="J2" s="19" t="str">
        <f>iferror(VLOOKUP('座席表（生徒目線）8列'!K24,'初期設定'!$B$5:$D$44,3),"")</f>
        <v/>
      </c>
      <c r="L2" s="19" t="str">
        <f>iferror(VLOOKUP('座席表（生徒目線）8列'!H24,'初期設定'!$B$5:$D$44,3),"")</f>
        <v/>
      </c>
      <c r="N2" s="19" t="str">
        <f>iferror(VLOOKUP('座席表（生徒目線）8列'!E24,'初期設定'!$B$5:$D$44,3),"")</f>
        <v/>
      </c>
      <c r="P2" s="19" t="str">
        <f>'座席表（生徒目線）8列'!C24</f>
        <v/>
      </c>
    </row>
    <row r="3">
      <c r="B3" s="37" t="str">
        <f>'座席表（生徒目線）8列'!X25</f>
        <v/>
      </c>
      <c r="C3" s="39"/>
      <c r="D3" s="37" t="str">
        <f>'座席表（生徒目線）8列'!U25</f>
        <v/>
      </c>
      <c r="F3" s="21" t="str">
        <f>iferror(VLOOKUP('座席表（生徒目線）8列'!Q24,'初期設定'!$B$5:$D$44,2),"")</f>
        <v/>
      </c>
      <c r="H3" s="21" t="str">
        <f>iferror(VLOOKUP('座席表（生徒目線）8列'!N24,'初期設定'!$B$5:$D$44,2),"")</f>
        <v/>
      </c>
      <c r="J3" s="21" t="str">
        <f>iferror(VLOOKUP('座席表（生徒目線）8列'!K24,'初期設定'!$B$5:$D$44,2),"")</f>
        <v/>
      </c>
      <c r="L3" s="21" t="str">
        <f>iferror(VLOOKUP('座席表（生徒目線）8列'!H24,'初期設定'!$B$5:$D$44,2),"")</f>
        <v/>
      </c>
      <c r="N3" s="21" t="str">
        <f>iferror(VLOOKUP('座席表（生徒目線）8列'!E24,'初期設定'!$B$5:$D$44,2),"")</f>
        <v/>
      </c>
      <c r="P3" s="21" t="str">
        <f>'座席表（生徒目線）8列'!C25</f>
        <v/>
      </c>
    </row>
    <row r="4" ht="15.0" customHeight="1">
      <c r="B4" s="22"/>
      <c r="C4" s="39"/>
      <c r="D4" s="22"/>
      <c r="F4" s="22"/>
      <c r="H4" s="22"/>
      <c r="J4" s="22"/>
      <c r="L4" s="22"/>
      <c r="N4" s="22"/>
      <c r="P4" s="22"/>
    </row>
    <row r="5">
      <c r="B5" s="39"/>
      <c r="C5" s="39"/>
      <c r="D5" s="39"/>
      <c r="F5" s="20"/>
      <c r="H5" s="20"/>
      <c r="J5" s="20"/>
      <c r="K5" s="20"/>
      <c r="L5" s="20"/>
      <c r="M5" s="20"/>
      <c r="N5" s="20"/>
      <c r="P5" s="20"/>
    </row>
    <row r="6">
      <c r="B6" s="36" t="str">
        <f>'座席表（生徒目線）8列'!X20</f>
        <v/>
      </c>
      <c r="C6" s="39"/>
      <c r="D6" s="36" t="str">
        <f>'座席表（生徒目線）8列'!U20</f>
        <v/>
      </c>
      <c r="F6" s="19" t="str">
        <f>iferror(VLOOKUP('座席表（生徒目線）8列'!Q20,'初期設定'!$B$5:$D$44,3),"")</f>
        <v/>
      </c>
      <c r="H6" s="19" t="str">
        <f>iferror(VLOOKUP('座席表（生徒目線）8列'!N20,'初期設定'!$B$5:$D$44,3),"")</f>
        <v/>
      </c>
      <c r="J6" s="19" t="str">
        <f>iferror(VLOOKUP('座席表（生徒目線）8列'!K20,'初期設定'!$B$5:$D$44,3),"")</f>
        <v/>
      </c>
      <c r="K6" s="20"/>
      <c r="L6" s="19" t="str">
        <f>iferror(VLOOKUP('座席表（生徒目線）8列'!H20,'初期設定'!$B$5:$D$44,3),"")</f>
        <v/>
      </c>
      <c r="M6" s="20"/>
      <c r="N6" s="19" t="str">
        <f>iferror(VLOOKUP('座席表（生徒目線）8列'!E20,'初期設定'!$B$5:$D$44,3),"")</f>
        <v/>
      </c>
      <c r="P6" s="19" t="str">
        <f>'座席表（生徒目線）8列'!C20</f>
        <v/>
      </c>
    </row>
    <row r="7">
      <c r="B7" s="37" t="str">
        <f>'座席表（生徒目線）8列'!X21</f>
        <v/>
      </c>
      <c r="C7" s="39"/>
      <c r="D7" s="37" t="str">
        <f>'座席表（生徒目線）8列'!U21</f>
        <v/>
      </c>
      <c r="F7" s="21" t="str">
        <f>iferror(VLOOKUP('座席表（生徒目線）8列'!Q20,'初期設定'!$B$5:$D$44,2),"")</f>
        <v/>
      </c>
      <c r="H7" s="21" t="str">
        <f>iferror(VLOOKUP('座席表（生徒目線）8列'!N20,'初期設定'!$B$5:$D$44,2),"")</f>
        <v/>
      </c>
      <c r="J7" s="21" t="str">
        <f>iferror(VLOOKUP('座席表（生徒目線）8列'!K20,'初期設定'!$B$5:$D$44,2),"")</f>
        <v/>
      </c>
      <c r="K7" s="20"/>
      <c r="L7" s="21" t="str">
        <f>iferror(VLOOKUP('座席表（生徒目線）8列'!H20,'初期設定'!$B$5:$D$44,2),"")</f>
        <v/>
      </c>
      <c r="M7" s="20"/>
      <c r="N7" s="21" t="str">
        <f>iferror(VLOOKUP('座席表（生徒目線）8列'!E20,'初期設定'!$B$5:$D$44,2),"")</f>
        <v/>
      </c>
      <c r="P7" s="21" t="str">
        <f>'座席表（生徒目線）8列'!C21</f>
        <v/>
      </c>
    </row>
    <row r="8" ht="15.0" customHeight="1">
      <c r="B8" s="22"/>
      <c r="C8" s="39"/>
      <c r="D8" s="22"/>
      <c r="F8" s="22"/>
      <c r="H8" s="22"/>
      <c r="J8" s="22"/>
      <c r="K8" s="20"/>
      <c r="L8" s="22"/>
      <c r="M8" s="20"/>
      <c r="N8" s="22"/>
      <c r="P8" s="22"/>
    </row>
    <row r="9">
      <c r="B9" s="39"/>
      <c r="C9" s="39"/>
      <c r="D9" s="39"/>
      <c r="F9" s="20"/>
      <c r="H9" s="20"/>
      <c r="J9" s="20"/>
      <c r="K9" s="20"/>
      <c r="L9" s="20"/>
      <c r="M9" s="20"/>
      <c r="N9" s="20"/>
      <c r="P9" s="20"/>
    </row>
    <row r="10">
      <c r="B10" s="36" t="str">
        <f>'座席表（生徒目線）8列'!X16</f>
        <v/>
      </c>
      <c r="C10" s="39"/>
      <c r="D10" s="36" t="str">
        <f>'座席表（生徒目線）8列'!U16</f>
        <v/>
      </c>
      <c r="F10" s="19" t="str">
        <f>iferror(VLOOKUP('座席表（生徒目線）8列'!Q16,'初期設定'!$B$5:$D$44,3),"")</f>
        <v>よしだしょういん</v>
      </c>
      <c r="H10" s="19" t="str">
        <f>iferror(VLOOKUP('座席表（生徒目線）8列'!N16,'初期設定'!$B$5:$D$44,3),"")</f>
        <v>おきたそうし</v>
      </c>
      <c r="J10" s="19" t="str">
        <f>iferror(VLOOKUP('座席表（生徒目線）8列'!K16,'初期設定'!$B$5:$D$44,3),"")</f>
        <v>とよとみひでよし</v>
      </c>
      <c r="K10" s="20"/>
      <c r="L10" s="19" t="str">
        <f>iferror(VLOOKUP('座席表（生徒目線）8列'!H16,'初期設定'!$B$5:$D$44,3),"")</f>
        <v>うえすぎけんしん</v>
      </c>
      <c r="M10" s="20"/>
      <c r="N10" s="19" t="str">
        <f>iferror(VLOOKUP('座席表（生徒目線）8列'!E16,'初期設定'!$B$5:$D$44,3),"")</f>
        <v>みなもとのよしつね</v>
      </c>
      <c r="P10" s="19" t="str">
        <f>'座席表（生徒目線）8列'!C16</f>
        <v/>
      </c>
    </row>
    <row r="11">
      <c r="B11" s="37" t="str">
        <f>'座席表（生徒目線）8列'!X17</f>
        <v/>
      </c>
      <c r="C11" s="39"/>
      <c r="D11" s="37" t="str">
        <f>'座席表（生徒目線）8列'!U17</f>
        <v/>
      </c>
      <c r="F11" s="21" t="str">
        <f>iferror(VLOOKUP('座席表（生徒目線）8列'!Q16,'初期設定'!$B$5:$D$44,2),"")</f>
        <v>吉田松陰</v>
      </c>
      <c r="H11" s="21" t="str">
        <f>iferror(VLOOKUP('座席表（生徒目線）8列'!N16,'初期設定'!$B$5:$D$44,2),"")</f>
        <v>沖田総司</v>
      </c>
      <c r="J11" s="21" t="str">
        <f>iferror(VLOOKUP('座席表（生徒目線）8列'!K16,'初期設定'!$B$5:$D$44,2),"")</f>
        <v>豊臣秀吉</v>
      </c>
      <c r="K11" s="20"/>
      <c r="L11" s="21" t="str">
        <f>iferror(VLOOKUP('座席表（生徒目線）8列'!H16,'初期設定'!$B$5:$D$44,2),"")</f>
        <v>上杉謙信</v>
      </c>
      <c r="M11" s="20"/>
      <c r="N11" s="21" t="str">
        <f>iferror(VLOOKUP('座席表（生徒目線）8列'!E16,'初期設定'!$B$5:$D$44,2),"")</f>
        <v>源義経</v>
      </c>
      <c r="P11" s="21" t="str">
        <f>'座席表（生徒目線）8列'!C17</f>
        <v/>
      </c>
    </row>
    <row r="12" ht="15.0" customHeight="1">
      <c r="B12" s="22"/>
      <c r="C12" s="39"/>
      <c r="D12" s="22"/>
      <c r="F12" s="22"/>
      <c r="H12" s="22"/>
      <c r="J12" s="22"/>
      <c r="K12" s="20"/>
      <c r="L12" s="22"/>
      <c r="M12" s="20"/>
      <c r="N12" s="22"/>
      <c r="P12" s="22"/>
    </row>
    <row r="13">
      <c r="B13" s="39"/>
      <c r="C13" s="39"/>
      <c r="D13" s="39"/>
      <c r="F13" s="20"/>
      <c r="H13" s="20"/>
      <c r="J13" s="20"/>
      <c r="K13" s="20"/>
      <c r="L13" s="20"/>
      <c r="M13" s="20"/>
      <c r="N13" s="20"/>
      <c r="P13" s="20"/>
    </row>
    <row r="14">
      <c r="B14" s="36" t="str">
        <f>'座席表（生徒目線）8列'!X12</f>
        <v/>
      </c>
      <c r="C14" s="39"/>
      <c r="D14" s="36" t="str">
        <f>'座席表（生徒目線）8列'!U12</f>
        <v>ほんだただかつ</v>
      </c>
      <c r="F14" s="19" t="str">
        <f>iferror(VLOOKUP('座席表（生徒目線）8列'!Q12,'初期設定'!$B$5:$D$44,3),"")</f>
        <v>くろだかんべえ</v>
      </c>
      <c r="H14" s="19" t="str">
        <f>iferror(VLOOKUP('座席表（生徒目線）8列'!N12,'初期設定'!$B$5:$D$44,3),"")</f>
        <v>みやもとむさし</v>
      </c>
      <c r="J14" s="19" t="str">
        <f>iferror(VLOOKUP('座席表（生徒目線）8列'!K12,'初期設定'!$B$5:$D$44,3),"")</f>
        <v>つちかたさいぞう</v>
      </c>
      <c r="K14" s="20"/>
      <c r="L14" s="19" t="str">
        <f>iferror(VLOOKUP('座席表（生徒目線）8列'!H12,'初期設定'!$B$5:$D$44,3),"")</f>
        <v>とくがわいえやす</v>
      </c>
      <c r="M14" s="20"/>
      <c r="N14" s="19" t="str">
        <f>iferror(VLOOKUP('座席表（生徒目線）8列'!E12,'初期設定'!$B$5:$D$44,3),"")</f>
        <v>さかもとりょうま</v>
      </c>
      <c r="P14" s="19" t="str">
        <f>'座席表（生徒目線）8列'!C12</f>
        <v/>
      </c>
    </row>
    <row r="15">
      <c r="B15" s="37" t="str">
        <f>'座席表（生徒目線）8列'!X13</f>
        <v/>
      </c>
      <c r="C15" s="39"/>
      <c r="D15" s="37" t="str">
        <f>'座席表（生徒目線）8列'!U13</f>
        <v>本多忠勝</v>
      </c>
      <c r="F15" s="21" t="str">
        <f>iferror(VLOOKUP('座席表（生徒目線）8列'!Q12,'初期設定'!$B$5:$D$44,2),"")</f>
        <v>黒田官兵衛</v>
      </c>
      <c r="H15" s="21" t="str">
        <f>iferror(VLOOKUP('座席表（生徒目線）8列'!N12,'初期設定'!$B$5:$D$44,2),"")</f>
        <v>宮本武蔵</v>
      </c>
      <c r="J15" s="21" t="str">
        <f>iferror(VLOOKUP('座席表（生徒目線）8列'!K12,'初期設定'!$B$5:$D$44,2),"")</f>
        <v>土方歳三</v>
      </c>
      <c r="K15" s="20"/>
      <c r="L15" s="21" t="str">
        <f>iferror(VLOOKUP('座席表（生徒目線）8列'!H12,'初期設定'!$B$5:$D$44,2),"")</f>
        <v>徳川家康</v>
      </c>
      <c r="M15" s="20"/>
      <c r="N15" s="21" t="str">
        <f>iferror(VLOOKUP('座席表（生徒目線）8列'!E12,'初期設定'!$B$5:$D$44,2),"")</f>
        <v>坂本龍馬</v>
      </c>
      <c r="P15" s="21" t="str">
        <f>'座席表（生徒目線）8列'!C13</f>
        <v/>
      </c>
    </row>
    <row r="16" ht="15.0" customHeight="1">
      <c r="B16" s="22"/>
      <c r="C16" s="39"/>
      <c r="D16" s="22"/>
      <c r="F16" s="22"/>
      <c r="H16" s="22"/>
      <c r="J16" s="22"/>
      <c r="K16" s="20"/>
      <c r="L16" s="22"/>
      <c r="M16" s="20"/>
      <c r="N16" s="22"/>
      <c r="P16" s="22"/>
    </row>
    <row r="17">
      <c r="B17" s="39"/>
      <c r="C17" s="39"/>
      <c r="D17" s="39"/>
      <c r="F17" s="20"/>
      <c r="H17" s="20"/>
      <c r="J17" s="20"/>
      <c r="K17" s="20"/>
      <c r="L17" s="20"/>
      <c r="M17" s="20"/>
      <c r="N17" s="20"/>
      <c r="P17" s="20"/>
    </row>
    <row r="18">
      <c r="B18" s="36" t="str">
        <f>'座席表（生徒目線）8列'!X8</f>
        <v/>
      </c>
      <c r="C18" s="39"/>
      <c r="D18" s="36" t="str">
        <f>'座席表（生徒目線）8列'!U8</f>
        <v>たけなかしげはる</v>
      </c>
      <c r="F18" s="19" t="str">
        <f>iferror(VLOOKUP('座席表（生徒目線）8列'!Q8,'初期設定'!$B$5:$D$44,3),"")</f>
        <v>あいんしゅたいん</v>
      </c>
      <c r="H18" s="19" t="str">
        <f>iferror(VLOOKUP('座席表（生徒目線）8列'!N8,'初期設定'!$B$5:$D$44,3),"")</f>
        <v>さいごうたかもり</v>
      </c>
      <c r="J18" s="19" t="str">
        <f>iferror(VLOOKUP('座席表（生徒目線）8列'!K8,'初期設定'!$B$5:$D$44,3),"")</f>
        <v>のぐちひでよ</v>
      </c>
      <c r="K18" s="20"/>
      <c r="L18" s="19" t="str">
        <f>iferror(VLOOKUP('座席表（生徒目線）8列'!H8,'初期設定'!$B$5:$D$44,3),"")</f>
        <v>さなだまさむね</v>
      </c>
      <c r="M18" s="20"/>
      <c r="N18" s="19" t="str">
        <f>iferror(VLOOKUP('座席表（生徒目線）8列'!E8,'初期設定'!$B$5:$D$44,3),"")</f>
        <v>だてまさむね</v>
      </c>
      <c r="P18" s="19" t="str">
        <f>'座席表（生徒目線）8列'!C8</f>
        <v/>
      </c>
    </row>
    <row r="19">
      <c r="B19" s="37" t="str">
        <f>'座席表（生徒目線）8列'!X9</f>
        <v/>
      </c>
      <c r="C19" s="39"/>
      <c r="D19" s="37" t="str">
        <f>'座席表（生徒目線）8列'!U9</f>
        <v>竹中重治</v>
      </c>
      <c r="F19" s="21" t="str">
        <f>iferror(VLOOKUP('座席表（生徒目線）8列'!Q8,'初期設定'!$B$5:$D$44,2),"")</f>
        <v>アインシュタイン</v>
      </c>
      <c r="H19" s="21" t="str">
        <f>iferror(VLOOKUP('座席表（生徒目線）8列'!N8,'初期設定'!$B$5:$D$44,2),"")</f>
        <v>西郷隆盛</v>
      </c>
      <c r="J19" s="21" t="str">
        <f>iferror(VLOOKUP('座席表（生徒目線）8列'!K8,'初期設定'!$B$5:$D$44,2),"")</f>
        <v>野口英世</v>
      </c>
      <c r="K19" s="20"/>
      <c r="L19" s="21" t="str">
        <f>iferror(VLOOKUP('座席表（生徒目線）8列'!H8,'初期設定'!$B$5:$D$44,2),"")</f>
        <v>真田政宗</v>
      </c>
      <c r="M19" s="20"/>
      <c r="N19" s="21" t="str">
        <f>iferror(VLOOKUP('座席表（生徒目線）8列'!E8,'初期設定'!$B$5:$D$44,2),"")</f>
        <v>伊達政宗</v>
      </c>
      <c r="P19" s="21" t="str">
        <f>'座席表（生徒目線）8列'!C9</f>
        <v/>
      </c>
    </row>
    <row r="20" ht="15.0" customHeight="1">
      <c r="B20" s="22"/>
      <c r="C20" s="39"/>
      <c r="D20" s="22"/>
      <c r="F20" s="22"/>
      <c r="H20" s="22"/>
      <c r="J20" s="22"/>
      <c r="K20" s="20"/>
      <c r="L20" s="22"/>
      <c r="M20" s="20"/>
      <c r="N20" s="22"/>
      <c r="P20" s="22"/>
    </row>
    <row r="21">
      <c r="B21" s="39"/>
      <c r="C21" s="39"/>
      <c r="D21" s="39"/>
    </row>
    <row r="22">
      <c r="B22" s="36" t="str">
        <f>'座席表（生徒目線）8列'!X4</f>
        <v/>
      </c>
      <c r="C22" s="39"/>
      <c r="D22" s="36" t="str">
        <f>'座席表（生徒目線）8列'!U4</f>
        <v>とうごうへいはちろう</v>
      </c>
      <c r="F22" s="19" t="str">
        <f>iferror(VLOOKUP('座席表（生徒目線）8列'!Q4,'初期設定'!$B$5:$D$44,3),"")</f>
        <v>かつかいしゅう</v>
      </c>
      <c r="H22" s="19" t="str">
        <f>iferror(VLOOKUP('座席表（生徒目線）8列'!N4,'初期設定'!$B$5:$D$44,3),"")</f>
        <v>いのうただたか</v>
      </c>
      <c r="J22" s="19" t="str">
        <f>iferror(VLOOKUP('座席表（生徒目線）8列'!K4,'初期設定'!$B$5:$D$44,3),"")</f>
        <v>たけだしんげん</v>
      </c>
      <c r="K22" s="20"/>
      <c r="L22" s="19" t="str">
        <f>iferror(VLOOKUP('座席表（生徒目線）8列'!H4,'初期設定'!$B$5:$D$44,3),"")</f>
        <v>ふくざわゆきち</v>
      </c>
      <c r="M22" s="20"/>
      <c r="N22" s="19" t="str">
        <f>iferror(VLOOKUP('座席表（生徒目線）8列'!E4,'初期設定'!$B$5:$D$44,3),"")</f>
        <v>おだのぶなが</v>
      </c>
      <c r="P22" s="19" t="str">
        <f>'座席表（生徒目線）8列'!C4</f>
        <v/>
      </c>
    </row>
    <row r="23">
      <c r="B23" s="37" t="str">
        <f>'座席表（生徒目線）8列'!X5</f>
        <v/>
      </c>
      <c r="C23" s="39"/>
      <c r="D23" s="37" t="str">
        <f>'座席表（生徒目線）8列'!U5</f>
        <v>東郷平八郎</v>
      </c>
      <c r="F23" s="21" t="str">
        <f>iferror(VLOOKUP('座席表（生徒目線）8列'!Q4,'初期設定'!$B$5:$D$44,2),"")</f>
        <v>勝海舟</v>
      </c>
      <c r="H23" s="21" t="str">
        <f>iferror(VLOOKUP('座席表（生徒目線）8列'!N4,'初期設定'!$B$5:$D$44,2),"")</f>
        <v>伊能忠敬</v>
      </c>
      <c r="J23" s="21" t="str">
        <f>iferror(VLOOKUP('座席表（生徒目線）8列'!K4,'初期設定'!$B$5:$D$44,2),"")</f>
        <v>武田信玄</v>
      </c>
      <c r="K23" s="20"/>
      <c r="L23" s="21" t="str">
        <f>iferror(VLOOKUP('座席表（生徒目線）8列'!H4,'初期設定'!$B$5:$D$44,2),"")</f>
        <v>福沢諭吉</v>
      </c>
      <c r="M23" s="20"/>
      <c r="N23" s="21" t="str">
        <f>iferror(VLOOKUP('座席表（生徒目線）8列'!E4,'初期設定'!$B$5:$D$44,2),"")</f>
        <v>織田信長</v>
      </c>
      <c r="P23" s="21" t="str">
        <f>'座席表（生徒目線）8列'!C5</f>
        <v/>
      </c>
    </row>
    <row r="24" ht="15.0" customHeight="1">
      <c r="B24" s="22"/>
      <c r="C24" s="39"/>
      <c r="D24" s="22"/>
      <c r="F24" s="22"/>
      <c r="H24" s="22"/>
      <c r="J24" s="22"/>
      <c r="K24" s="20"/>
      <c r="L24" s="22"/>
      <c r="M24" s="20"/>
      <c r="N24" s="22"/>
      <c r="P24" s="22"/>
    </row>
    <row r="25">
      <c r="F25" s="20"/>
      <c r="H25" s="20"/>
      <c r="J25" s="20"/>
      <c r="K25" s="20"/>
      <c r="L25" s="20"/>
      <c r="M25" s="20"/>
      <c r="N25" s="20"/>
      <c r="P25" s="20"/>
    </row>
    <row r="26">
      <c r="F26" s="20"/>
      <c r="H26" s="20"/>
      <c r="J26" s="25" t="s">
        <v>54</v>
      </c>
      <c r="K26" s="26"/>
      <c r="L26" s="27"/>
      <c r="M26" s="28"/>
      <c r="N26" s="20"/>
      <c r="P26" s="20"/>
    </row>
    <row r="27">
      <c r="F27" s="20"/>
      <c r="H27" s="20"/>
      <c r="J27" s="29"/>
      <c r="L27" s="30"/>
      <c r="M27" s="20"/>
      <c r="N27" s="20"/>
      <c r="P27" s="20"/>
    </row>
    <row r="28">
      <c r="F28" s="20"/>
      <c r="H28" s="20"/>
      <c r="J28" s="31"/>
      <c r="K28" s="32"/>
      <c r="L28" s="33"/>
      <c r="M28" s="20"/>
      <c r="N28" s="20"/>
      <c r="P28" s="20"/>
    </row>
  </sheetData>
  <mergeCells count="50">
    <mergeCell ref="D15:D16"/>
    <mergeCell ref="F15:F16"/>
    <mergeCell ref="H15:H16"/>
    <mergeCell ref="J15:J16"/>
    <mergeCell ref="L15:L16"/>
    <mergeCell ref="N15:N16"/>
    <mergeCell ref="P15:P16"/>
    <mergeCell ref="B15:B16"/>
    <mergeCell ref="B19:B20"/>
    <mergeCell ref="D19:D20"/>
    <mergeCell ref="F19:F20"/>
    <mergeCell ref="H19:H20"/>
    <mergeCell ref="J19:J20"/>
    <mergeCell ref="L19:L20"/>
    <mergeCell ref="N3:N4"/>
    <mergeCell ref="P3:P4"/>
    <mergeCell ref="B3:B4"/>
    <mergeCell ref="D3:D4"/>
    <mergeCell ref="F3:F4"/>
    <mergeCell ref="H3:H4"/>
    <mergeCell ref="J3:J4"/>
    <mergeCell ref="K3:K4"/>
    <mergeCell ref="L3:L4"/>
    <mergeCell ref="D7:D8"/>
    <mergeCell ref="F7:F8"/>
    <mergeCell ref="H7:H8"/>
    <mergeCell ref="J7:J8"/>
    <mergeCell ref="L7:L8"/>
    <mergeCell ref="N7:N8"/>
    <mergeCell ref="P7:P8"/>
    <mergeCell ref="N11:N12"/>
    <mergeCell ref="P11:P12"/>
    <mergeCell ref="B7:B8"/>
    <mergeCell ref="B11:B12"/>
    <mergeCell ref="D11:D12"/>
    <mergeCell ref="F11:F12"/>
    <mergeCell ref="H11:H12"/>
    <mergeCell ref="J11:J12"/>
    <mergeCell ref="L11:L12"/>
    <mergeCell ref="N19:N20"/>
    <mergeCell ref="P19:P20"/>
    <mergeCell ref="L23:L24"/>
    <mergeCell ref="J26:L28"/>
    <mergeCell ref="B23:B24"/>
    <mergeCell ref="D23:D24"/>
    <mergeCell ref="F23:F24"/>
    <mergeCell ref="H23:H24"/>
    <mergeCell ref="J23:J24"/>
    <mergeCell ref="N23:N24"/>
    <mergeCell ref="P23:P24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.0"/>
    <col customWidth="1" min="2" max="2" width="125.13"/>
  </cols>
  <sheetData>
    <row r="2" ht="150.0" customHeight="1">
      <c r="B2" s="41" t="str">
        <f>'初期設定'!C5</f>
        <v>織田信長</v>
      </c>
      <c r="C2" s="42"/>
    </row>
    <row r="3" ht="150.0" customHeight="1">
      <c r="B3" s="41" t="str">
        <f>'初期設定'!C6</f>
        <v>伊達政宗</v>
      </c>
    </row>
    <row r="4" ht="150.0" customHeight="1">
      <c r="B4" s="41" t="str">
        <f>'初期設定'!C7</f>
        <v>坂本龍馬</v>
      </c>
    </row>
    <row r="5" ht="150.0" customHeight="1">
      <c r="B5" s="41" t="str">
        <f>'初期設定'!C8</f>
        <v>源義経</v>
      </c>
    </row>
    <row r="6" ht="150.0" customHeight="1">
      <c r="B6" s="41" t="str">
        <f>'初期設定'!C9</f>
        <v>福沢諭吉</v>
      </c>
    </row>
    <row r="7" ht="150.0" customHeight="1">
      <c r="B7" s="41" t="str">
        <f>'初期設定'!C10</f>
        <v>真田政宗</v>
      </c>
    </row>
    <row r="8" ht="150.0" customHeight="1">
      <c r="B8" s="41" t="str">
        <f>'初期設定'!C11</f>
        <v>徳川家康</v>
      </c>
    </row>
    <row r="9" ht="150.0" customHeight="1">
      <c r="B9" s="41" t="str">
        <f>'初期設定'!C12</f>
        <v>上杉謙信</v>
      </c>
    </row>
    <row r="10" ht="150.0" customHeight="1">
      <c r="B10" s="41" t="str">
        <f>'初期設定'!C13</f>
        <v>武田信玄</v>
      </c>
    </row>
    <row r="11" ht="150.0" customHeight="1">
      <c r="B11" s="41" t="str">
        <f>'初期設定'!C14</f>
        <v>野口英世</v>
      </c>
    </row>
    <row r="12" ht="150.0" customHeight="1">
      <c r="B12" s="41" t="str">
        <f>'初期設定'!C15</f>
        <v>土方歳三</v>
      </c>
    </row>
    <row r="13" ht="150.0" customHeight="1">
      <c r="B13" s="41" t="str">
        <f>'初期設定'!C16</f>
        <v>豊臣秀吉</v>
      </c>
    </row>
    <row r="14" ht="150.0" customHeight="1">
      <c r="B14" s="41" t="str">
        <f>'初期設定'!C17</f>
        <v>伊能忠敬</v>
      </c>
    </row>
    <row r="15" ht="150.0" customHeight="1">
      <c r="B15" s="41" t="str">
        <f>'初期設定'!C18</f>
        <v>西郷隆盛</v>
      </c>
    </row>
    <row r="16" ht="150.0" customHeight="1">
      <c r="B16" s="41" t="str">
        <f>'初期設定'!C19</f>
        <v>宮本武蔵</v>
      </c>
    </row>
    <row r="17" ht="150.0" customHeight="1">
      <c r="B17" s="41" t="str">
        <f>'初期設定'!C20</f>
        <v>沖田総司</v>
      </c>
    </row>
    <row r="18" ht="150.0" customHeight="1">
      <c r="B18" s="41" t="str">
        <f>'初期設定'!C21</f>
        <v>勝海舟</v>
      </c>
    </row>
    <row r="19" ht="150.0" customHeight="1">
      <c r="B19" s="41" t="str">
        <f>'初期設定'!C22</f>
        <v>アインシュタイン</v>
      </c>
    </row>
    <row r="20" ht="150.0" customHeight="1">
      <c r="B20" s="41" t="str">
        <f>'初期設定'!C23</f>
        <v>黒田官兵衛</v>
      </c>
    </row>
    <row r="21" ht="150.0" customHeight="1">
      <c r="B21" s="41" t="str">
        <f>'初期設定'!C24</f>
        <v>吉田松陰</v>
      </c>
    </row>
    <row r="22" ht="150.0" customHeight="1">
      <c r="B22" s="41" t="str">
        <f>'初期設定'!C25</f>
        <v>東郷平八郎</v>
      </c>
    </row>
    <row r="23" ht="150.0" customHeight="1">
      <c r="B23" s="41" t="str">
        <f>'初期設定'!C26</f>
        <v>竹中重治</v>
      </c>
    </row>
    <row r="24" ht="150.0" customHeight="1">
      <c r="B24" s="41" t="str">
        <f>'初期設定'!C27</f>
        <v>本多忠勝</v>
      </c>
    </row>
    <row r="25" ht="150.0" customHeight="1">
      <c r="B25" s="41" t="str">
        <f>'初期設定'!C28</f>
        <v/>
      </c>
    </row>
    <row r="26" ht="150.0" customHeight="1">
      <c r="B26" s="41" t="str">
        <f>'初期設定'!C29</f>
        <v/>
      </c>
    </row>
    <row r="27" ht="150.0" customHeight="1">
      <c r="B27" s="41" t="str">
        <f>'初期設定'!C30</f>
        <v/>
      </c>
    </row>
    <row r="28" ht="150.0" customHeight="1">
      <c r="B28" s="41" t="str">
        <f>'初期設定'!C31</f>
        <v/>
      </c>
    </row>
    <row r="29" ht="150.0" customHeight="1">
      <c r="B29" s="41" t="str">
        <f>'初期設定'!C32</f>
        <v/>
      </c>
    </row>
    <row r="30" ht="150.0" customHeight="1">
      <c r="B30" s="41" t="str">
        <f>'初期設定'!C33</f>
        <v/>
      </c>
    </row>
    <row r="31" ht="150.0" customHeight="1">
      <c r="B31" s="41" t="str">
        <f>'初期設定'!C34</f>
        <v/>
      </c>
    </row>
    <row r="32" ht="150.0" customHeight="1">
      <c r="B32" s="41" t="str">
        <f>'初期設定'!C35</f>
        <v/>
      </c>
    </row>
    <row r="33" ht="150.0" customHeight="1">
      <c r="B33" s="41" t="str">
        <f>'初期設定'!C36</f>
        <v/>
      </c>
    </row>
    <row r="34" ht="150.0" customHeight="1">
      <c r="B34" s="41" t="str">
        <f>'初期設定'!C37</f>
        <v/>
      </c>
    </row>
    <row r="35" ht="150.0" customHeight="1">
      <c r="B35" s="41" t="str">
        <f>'初期設定'!C38</f>
        <v/>
      </c>
    </row>
    <row r="36" ht="15.0" customHeight="1"/>
  </sheetData>
  <drawing r:id="rId1"/>
</worksheet>
</file>