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O SANH" sheetId="5" r:id="rId1"/>
    <sheet name="KE HOACH DAM PHAN " sheetId="4" r:id="rId2"/>
    <sheet name="THONG KE HQ DAM PHAN" sheetId="3" r:id="rId3"/>
  </sheets>
  <definedNames>
    <definedName name="_xlnm.Print_Area" localSheetId="1">'KE HOACH DAM PHAN '!$A$1:$I$30</definedName>
    <definedName name="_xlnm.Print_Area" localSheetId="2">'THONG KE HQ DAM PHAN'!$A$1:$L$27</definedName>
  </definedNames>
  <calcPr calcId="162913"/>
</workbook>
</file>

<file path=xl/calcChain.xml><?xml version="1.0" encoding="utf-8"?>
<calcChain xmlns="http://schemas.openxmlformats.org/spreadsheetml/2006/main">
  <c r="M23" i="5" l="1"/>
  <c r="K23" i="5"/>
  <c r="I23" i="5"/>
  <c r="M22" i="5"/>
  <c r="K22" i="5"/>
  <c r="I22" i="5"/>
  <c r="K20" i="5" l="1"/>
  <c r="K19" i="5"/>
  <c r="K18" i="5"/>
  <c r="K17" i="5"/>
  <c r="K16" i="5"/>
  <c r="K15" i="5"/>
  <c r="K14" i="5"/>
  <c r="K13" i="5"/>
  <c r="K21" i="5" s="1"/>
  <c r="K12" i="5"/>
  <c r="K11" i="5"/>
  <c r="G20" i="5"/>
  <c r="G19" i="5"/>
  <c r="G18" i="5"/>
  <c r="G17" i="5"/>
  <c r="G16" i="5"/>
  <c r="G15" i="5"/>
  <c r="G14" i="5"/>
  <c r="G13" i="5"/>
  <c r="G12" i="5"/>
  <c r="G11" i="5"/>
  <c r="G21" i="5" l="1"/>
  <c r="I20" i="5"/>
  <c r="I12" i="5"/>
  <c r="I13" i="5"/>
  <c r="I14" i="5"/>
  <c r="I15" i="5"/>
  <c r="I16" i="5"/>
  <c r="I17" i="5"/>
  <c r="I18" i="5"/>
  <c r="I19" i="5"/>
  <c r="M19" i="5"/>
  <c r="M20" i="5"/>
  <c r="M13" i="5"/>
  <c r="M14" i="5"/>
  <c r="M15" i="5"/>
  <c r="M16" i="5"/>
  <c r="M17" i="5"/>
  <c r="M18" i="5"/>
  <c r="L8" i="3" l="1"/>
  <c r="M11" i="5"/>
  <c r="M12" i="5" l="1"/>
  <c r="M21" i="5"/>
  <c r="I11" i="5"/>
  <c r="I21" i="5" s="1"/>
  <c r="H26" i="3" l="1"/>
  <c r="L17" i="3"/>
  <c r="G24" i="4"/>
  <c r="G20" i="4"/>
  <c r="G15" i="4"/>
  <c r="G9" i="4"/>
  <c r="G19" i="4" l="1"/>
  <c r="G8" i="4"/>
  <c r="G28" i="4" l="1"/>
</calcChain>
</file>

<file path=xl/sharedStrings.xml><?xml version="1.0" encoding="utf-8"?>
<sst xmlns="http://schemas.openxmlformats.org/spreadsheetml/2006/main" count="145" uniqueCount="105">
  <si>
    <t>Đơn vị</t>
  </si>
  <si>
    <t>Đơn giá</t>
  </si>
  <si>
    <t>Số TT</t>
  </si>
  <si>
    <t>Dự án/Gói thầu</t>
  </si>
  <si>
    <t>Ghi chú</t>
  </si>
  <si>
    <t>Giá trị đấu thầu</t>
  </si>
  <si>
    <t>Giá trị sau khi đàm phán</t>
  </si>
  <si>
    <t>Chênh lệch giá gốc đấu thầu</t>
  </si>
  <si>
    <t>CCM</t>
  </si>
  <si>
    <t>A</t>
  </si>
  <si>
    <t>I</t>
  </si>
  <si>
    <t>Chịu trách nhiệm đàm phán chính</t>
  </si>
  <si>
    <t>Khối lượng</t>
  </si>
  <si>
    <t>Giá Trị HĐ 
Dự Kiến</t>
  </si>
  <si>
    <t xml:space="preserve">Tình trạng đàm phán </t>
  </si>
  <si>
    <t>Tổng giá trị (chưa gồm VAT):</t>
  </si>
  <si>
    <t>B</t>
  </si>
  <si>
    <t>II</t>
  </si>
  <si>
    <t xml:space="preserve">KẾ HOẠCH ĐÀM PHÁN NCC/NTP/ĐTC </t>
  </si>
  <si>
    <t>Tên NCC/NTP</t>
  </si>
  <si>
    <t>GĐDA</t>
  </si>
  <si>
    <t>BGĐ</t>
  </si>
  <si>
    <t xml:space="preserve">THỐNG KÊ HIỆU QUẢ ĐÀM PHÁN </t>
  </si>
  <si>
    <t>Gói thầu:</t>
  </si>
  <si>
    <t>Giá trị dự trù BCTC</t>
  </si>
  <si>
    <t>Hiệu quả so với giá gốc đấu thầu (%)</t>
  </si>
  <si>
    <t>NCC, NTP XÂY DỰNG</t>
  </si>
  <si>
    <t>NHÀ CUNG CẤP XÂY DỰNG</t>
  </si>
  <si>
    <t>NHÀ THẦU PHỤ XÂY DỰNG</t>
  </si>
  <si>
    <t>NHÀ CUNG CẤP MEP</t>
  </si>
  <si>
    <t>NHÀ THẦU PHỤ MEP</t>
  </si>
  <si>
    <t>NCC, NTP MEP</t>
  </si>
  <si>
    <t>Stt</t>
  </si>
  <si>
    <t>Ngày:</t>
  </si>
  <si>
    <t>Số:</t>
  </si>
  <si>
    <t>Hạng mục:</t>
  </si>
  <si>
    <t>Hạng mục</t>
  </si>
  <si>
    <t>BẢNG SO SÁNH ĐÁNH GIÁ CHỌN THẦU (NCC/NTP)</t>
  </si>
  <si>
    <t>Diễn giải</t>
  </si>
  <si>
    <t>Thành tiền (chưa VAT)</t>
  </si>
  <si>
    <t>(6)=(4)*(5)</t>
  </si>
  <si>
    <t>(8)=(4)*(7)</t>
  </si>
  <si>
    <t>(10)=(4)*(9)</t>
  </si>
  <si>
    <t>(12)=(4)*(11)</t>
  </si>
  <si>
    <t>SO SÁNH GIÁ</t>
  </si>
  <si>
    <t>Hạng mục công việc</t>
  </si>
  <si>
    <t>…</t>
  </si>
  <si>
    <t>Tổng cộng (chưa VAT)</t>
  </si>
  <si>
    <t>ĐÁNH GIÁ CHỌN THẦU</t>
  </si>
  <si>
    <t>Năng lực đáp ứng phạm vi gói thầu</t>
  </si>
  <si>
    <t xml:space="preserve">Số dự án đang triển khai </t>
  </si>
  <si>
    <t>Thông tin liên hệ của NCC/ NTP</t>
  </si>
  <si>
    <t>Tiêu chí khác (nếu có)</t>
  </si>
  <si>
    <t>C</t>
  </si>
  <si>
    <t>ĐỀ XUẤT CHỌN THẦU</t>
  </si>
  <si>
    <t>Phòng Kiểm soát Chi phí và Hợp đồng</t>
  </si>
  <si>
    <t>Phòng Chi phí và Hợp đồng</t>
  </si>
  <si>
    <r>
      <t xml:space="preserve">Giá trị báo thầu tốt nhất </t>
    </r>
    <r>
      <rPr>
        <i/>
        <sz val="11"/>
        <color indexed="8"/>
        <rFont val="Times New Roman"/>
        <family val="1"/>
      </rPr>
      <t>(So sánh báo giá trên cơ sở điều kiện tương tự về chất lượng, dịch vụ…)</t>
    </r>
  </si>
  <si>
    <r>
      <t xml:space="preserve">Kinh nghiệm thi công Dự án tương tự </t>
    </r>
    <r>
      <rPr>
        <i/>
        <sz val="11"/>
        <color indexed="8"/>
        <rFont val="Times New Roman"/>
        <family val="1"/>
      </rPr>
      <t>(Đối tác đã triển khai thi công dự án có một số tương quan về qui mô, vị trí, CĐT,…)</t>
    </r>
  </si>
  <si>
    <r>
      <t xml:space="preserve">Thành tiền </t>
    </r>
    <r>
      <rPr>
        <sz val="11"/>
        <rFont val="Times New Roman"/>
        <family val="1"/>
      </rPr>
      <t>(chưa VAT)</t>
    </r>
  </si>
  <si>
    <t>Kế hoạch triển khai</t>
  </si>
  <si>
    <t>Thời gian</t>
  </si>
  <si>
    <t>Địa điểm</t>
  </si>
  <si>
    <t>STT</t>
  </si>
  <si>
    <t>Nội dung công việc</t>
  </si>
  <si>
    <t>Hiệu quả sau đàm phán</t>
  </si>
  <si>
    <t>Hiệu quả sau khi Đàm phán BP CU sẽ cập nhật &amp; tổng hợp sau khi CCM PTDA đàm phán</t>
  </si>
  <si>
    <r>
      <rPr>
        <i/>
        <u/>
        <sz val="11"/>
        <rFont val="Times New Roman"/>
        <family val="1"/>
      </rPr>
      <t>*Note</t>
    </r>
    <r>
      <rPr>
        <i/>
        <sz val="11"/>
        <rFont val="Times New Roman"/>
        <family val="1"/>
      </rPr>
      <t xml:space="preserve"> </t>
    </r>
  </si>
  <si>
    <t>CCM PTDA</t>
  </si>
  <si>
    <t>P/B/Dự án:</t>
  </si>
  <si>
    <t>FPT</t>
  </si>
  <si>
    <t>CMC</t>
  </si>
  <si>
    <t>HPT</t>
  </si>
  <si>
    <t>Máy chủ HP DL380 Gen10</t>
  </si>
  <si>
    <t>Cái</t>
  </si>
  <si>
    <t>Bộ</t>
  </si>
  <si>
    <t>Tủ rack</t>
  </si>
  <si>
    <t>Ổ điện tủ rack</t>
  </si>
  <si>
    <t>Bộ chia mạng kết nối tủ đĩa lưu trữ (SAN Switch)</t>
  </si>
  <si>
    <t>Công mail (mail gateway)</t>
  </si>
  <si>
    <t>Ngăn xếp module (stack module)</t>
  </si>
  <si>
    <t>Điều khiển wireless nâng cao (wireless controller)</t>
  </si>
  <si>
    <t>Hệ thống sao lưu kèm băng từ (tape library)</t>
  </si>
  <si>
    <t>Gói thầu: Nâng cấp hạ tầng mạng</t>
  </si>
  <si>
    <t>Bộ chia mạng 48 port (Switch)</t>
  </si>
  <si>
    <t>Dich vu triển khai</t>
  </si>
  <si>
    <t>-</t>
  </si>
  <si>
    <t>100 % KL</t>
  </si>
  <si>
    <t>Đã hỗ trợ tốt FDC trong việc khắc phục sự cố Email</t>
  </si>
  <si>
    <t>0936064433 - Toại</t>
  </si>
  <si>
    <t>0909817002 - Sơn</t>
  </si>
  <si>
    <t>0913662220 - Huy</t>
  </si>
  <si>
    <t>Coteccons / Unicons / SMART</t>
  </si>
  <si>
    <t>P/B/Dự án: Nâng cấp phòng máy chủ</t>
  </si>
  <si>
    <t>Phòng Tổng Hợp</t>
  </si>
  <si>
    <t>Họ tên: Trần Trung Hiếu
Ngày tháng:</t>
  </si>
  <si>
    <t>Họ tên: Lê Quốc Việt
Ngày tháng:</t>
  </si>
  <si>
    <t>Phòng Tổng hợp</t>
  </si>
  <si>
    <t>Ngày: 28.11.2018</t>
  </si>
  <si>
    <t>Nhà cung cấp</t>
  </si>
  <si>
    <t xml:space="preserve">Coteccons </t>
  </si>
  <si>
    <t>*</t>
  </si>
  <si>
    <t>Chênh lệch so với giá trị gốc</t>
  </si>
  <si>
    <t>Hiệu quả so với giá trị gốc (%)</t>
  </si>
  <si>
    <t>Giá gốc (CMC)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</si>
</sst>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(* #,##0_);_(* \(#,##0\);_(* &quot;-&quot;??_);_(@_)"/>
    <numFmt numFmtId="165" formatCode="_(* #.##0.00_);_(* \(#.##0.00\);_(* &quot;-&quot;??_);_(@_)"/>
    <numFmt numFmtId="166" formatCode="dd\.mm\.yyyy;@"/>
    <numFmt numFmtId="167" formatCode="\(0\)"/>
    <numFmt numFmtId="168" formatCode="[$-14809]dd/mm/yyyy;@"/>
    <numFmt numFmtId="169" formatCode="dd/mm/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5"/>
      <name val="Times New Roman"/>
      <family val="1"/>
    </font>
    <font>
      <b/>
      <sz val="14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b/>
      <i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i/>
      <sz val="11"/>
      <color indexed="8"/>
      <name val="Times New Roman"/>
      <family val="1"/>
    </font>
    <font>
      <sz val="11"/>
      <name val="Arial"/>
      <family val="2"/>
    </font>
    <font>
      <sz val="6"/>
      <name val="Times New Roman"/>
      <family val="1"/>
    </font>
    <font>
      <i/>
      <sz val="11"/>
      <name val="Times New Roman"/>
      <family val="1"/>
    </font>
    <font>
      <i/>
      <u/>
      <sz val="11"/>
      <name val="Times New Roman"/>
      <family val="1"/>
    </font>
    <font>
      <b/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0" fontId="1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30">
    <xf numFmtId="0" fontId="0" fillId="0" borderId="0" xfId="0"/>
    <xf numFmtId="0" fontId="11" fillId="0" borderId="4" xfId="0" applyNumberFormat="1" applyFont="1" applyFill="1" applyBorder="1" applyAlignment="1">
      <alignment horizontal="left" wrapText="1"/>
    </xf>
    <xf numFmtId="0" fontId="6" fillId="0" borderId="0" xfId="0" applyFont="1"/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166" fontId="8" fillId="0" borderId="0" xfId="0" applyNumberFormat="1" applyFont="1" applyBorder="1" applyAlignment="1">
      <alignment horizontal="center" vertical="center" wrapText="1"/>
    </xf>
    <xf numFmtId="164" fontId="8" fillId="0" borderId="0" xfId="2" applyNumberFormat="1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5" borderId="1" xfId="3" applyFont="1" applyFill="1" applyBorder="1" applyAlignment="1">
      <alignment horizontal="center" vertical="center" wrapText="1"/>
    </xf>
    <xf numFmtId="0" fontId="10" fillId="5" borderId="1" xfId="3" applyFont="1" applyFill="1" applyBorder="1" applyAlignment="1">
      <alignment vertical="center" wrapText="1"/>
    </xf>
    <xf numFmtId="164" fontId="10" fillId="5" borderId="1" xfId="4" applyNumberFormat="1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11" fillId="0" borderId="1" xfId="3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left" vertical="center" wrapText="1"/>
    </xf>
    <xf numFmtId="164" fontId="11" fillId="0" borderId="1" xfId="4" quotePrefix="1" applyNumberFormat="1" applyFont="1" applyFill="1" applyBorder="1" applyAlignment="1">
      <alignment vertical="center" wrapText="1"/>
    </xf>
    <xf numFmtId="0" fontId="11" fillId="0" borderId="1" xfId="3" quotePrefix="1" applyFont="1" applyFill="1" applyBorder="1" applyAlignment="1">
      <alignment vertical="center" wrapText="1"/>
    </xf>
    <xf numFmtId="164" fontId="11" fillId="0" borderId="1" xfId="3" quotePrefix="1" applyNumberFormat="1" applyFont="1" applyFill="1" applyBorder="1" applyAlignment="1">
      <alignment vertical="center" wrapText="1"/>
    </xf>
    <xf numFmtId="0" fontId="11" fillId="0" borderId="1" xfId="3" applyFont="1" applyFill="1" applyBorder="1" applyAlignment="1">
      <alignment vertical="center" wrapText="1"/>
    </xf>
    <xf numFmtId="3" fontId="11" fillId="0" borderId="1" xfId="4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center" wrapText="1"/>
    </xf>
    <xf numFmtId="166" fontId="10" fillId="5" borderId="5" xfId="0" applyNumberFormat="1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14" fontId="11" fillId="0" borderId="1" xfId="0" applyNumberFormat="1" applyFont="1" applyFill="1" applyBorder="1" applyAlignment="1">
      <alignment vertical="center"/>
    </xf>
    <xf numFmtId="14" fontId="11" fillId="0" borderId="1" xfId="0" applyNumberFormat="1" applyFont="1" applyFill="1" applyBorder="1" applyAlignment="1">
      <alignment horizontal="center" vertical="center"/>
    </xf>
    <xf numFmtId="164" fontId="11" fillId="0" borderId="1" xfId="2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66" fontId="10" fillId="5" borderId="5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3" fontId="11" fillId="4" borderId="1" xfId="0" applyNumberFormat="1" applyFont="1" applyFill="1" applyBorder="1" applyAlignment="1">
      <alignment vertical="center" wrapText="1"/>
    </xf>
    <xf numFmtId="3" fontId="11" fillId="4" borderId="1" xfId="0" applyNumberFormat="1" applyFont="1" applyFill="1" applyBorder="1" applyAlignment="1">
      <alignment horizontal="center" vertical="center" wrapText="1"/>
    </xf>
    <xf numFmtId="164" fontId="11" fillId="4" borderId="1" xfId="2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14" fillId="0" borderId="0" xfId="1" applyBorder="1" applyAlignment="1">
      <alignment vertical="center"/>
    </xf>
    <xf numFmtId="0" fontId="14" fillId="0" borderId="0" xfId="1" applyBorder="1" applyAlignment="1">
      <alignment vertical="center" wrapText="1"/>
    </xf>
    <xf numFmtId="0" fontId="10" fillId="5" borderId="4" xfId="0" applyFont="1" applyFill="1" applyBorder="1" applyAlignment="1">
      <alignment horizontal="center" vertical="center"/>
    </xf>
    <xf numFmtId="164" fontId="10" fillId="5" borderId="5" xfId="2" applyNumberFormat="1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3" fontId="11" fillId="4" borderId="1" xfId="0" applyNumberFormat="1" applyFont="1" applyFill="1" applyBorder="1" applyAlignment="1">
      <alignment vertical="center"/>
    </xf>
    <xf numFmtId="3" fontId="11" fillId="4" borderId="1" xfId="0" applyNumberFormat="1" applyFont="1" applyFill="1" applyBorder="1" applyAlignment="1">
      <alignment horizontal="center" vertical="center"/>
    </xf>
    <xf numFmtId="164" fontId="11" fillId="4" borderId="1" xfId="2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164" fontId="7" fillId="0" borderId="0" xfId="2" applyNumberFormat="1" applyFont="1" applyFill="1" applyBorder="1" applyAlignment="1">
      <alignment vertical="center"/>
    </xf>
    <xf numFmtId="0" fontId="7" fillId="0" borderId="0" xfId="0" applyFont="1" applyFill="1" applyBorder="1"/>
    <xf numFmtId="164" fontId="8" fillId="0" borderId="0" xfId="2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/>
    <xf numFmtId="164" fontId="9" fillId="0" borderId="0" xfId="2" applyNumberFormat="1" applyFont="1" applyFill="1" applyBorder="1" applyAlignment="1">
      <alignment vertical="center"/>
    </xf>
    <xf numFmtId="0" fontId="9" fillId="0" borderId="0" xfId="0" applyFont="1" applyFill="1" applyBorder="1"/>
    <xf numFmtId="0" fontId="8" fillId="0" borderId="0" xfId="0" applyNumberFormat="1" applyFont="1" applyFill="1"/>
    <xf numFmtId="0" fontId="8" fillId="0" borderId="0" xfId="0" applyNumberFormat="1" applyFont="1" applyFill="1" applyAlignment="1">
      <alignment horizontal="center"/>
    </xf>
    <xf numFmtId="14" fontId="8" fillId="0" borderId="0" xfId="0" applyNumberFormat="1" applyFont="1" applyFill="1" applyAlignment="1">
      <alignment horizontal="center"/>
    </xf>
    <xf numFmtId="164" fontId="8" fillId="0" borderId="0" xfId="2" applyNumberFormat="1" applyFont="1" applyFill="1" applyAlignment="1">
      <alignment horizontal="center"/>
    </xf>
    <xf numFmtId="0" fontId="9" fillId="0" borderId="0" xfId="0" applyNumberFormat="1" applyFont="1" applyFill="1" applyAlignment="1">
      <alignment horizontal="center"/>
    </xf>
    <xf numFmtId="167" fontId="11" fillId="0" borderId="1" xfId="0" applyNumberFormat="1" applyFont="1" applyFill="1" applyBorder="1" applyAlignment="1">
      <alignment horizontal="center" vertical="center" wrapText="1"/>
    </xf>
    <xf numFmtId="0" fontId="10" fillId="6" borderId="3" xfId="0" applyNumberFormat="1" applyFont="1" applyFill="1" applyBorder="1" applyAlignment="1">
      <alignment horizontal="center" vertical="center" wrapText="1"/>
    </xf>
    <xf numFmtId="168" fontId="18" fillId="0" borderId="1" xfId="0" applyNumberFormat="1" applyFont="1" applyFill="1" applyBorder="1" applyAlignment="1">
      <alignment horizontal="center" vertical="center" wrapText="1"/>
    </xf>
    <xf numFmtId="164" fontId="6" fillId="0" borderId="1" xfId="2" applyNumberFormat="1" applyFont="1" applyFill="1" applyBorder="1" applyAlignment="1">
      <alignment horizontal="center" vertical="center" wrapText="1"/>
    </xf>
    <xf numFmtId="164" fontId="6" fillId="0" borderId="12" xfId="2" applyNumberFormat="1" applyFont="1" applyFill="1" applyBorder="1" applyAlignment="1">
      <alignment horizontal="left" vertical="center" wrapText="1"/>
    </xf>
    <xf numFmtId="0" fontId="11" fillId="0" borderId="1" xfId="0" applyNumberFormat="1" applyFont="1" applyFill="1" applyBorder="1" applyAlignment="1">
      <alignment horizontal="left" vertical="center" wrapText="1"/>
    </xf>
    <xf numFmtId="0" fontId="11" fillId="2" borderId="12" xfId="0" applyNumberFormat="1" applyFont="1" applyFill="1" applyBorder="1" applyAlignment="1">
      <alignment horizontal="center" vertical="center" wrapText="1"/>
    </xf>
    <xf numFmtId="169" fontId="11" fillId="2" borderId="12" xfId="0" applyNumberFormat="1" applyFont="1" applyFill="1" applyBorder="1" applyAlignment="1">
      <alignment horizontal="center" vertical="center" wrapText="1"/>
    </xf>
    <xf numFmtId="0" fontId="11" fillId="0" borderId="12" xfId="0" quotePrefix="1" applyNumberFormat="1" applyFont="1" applyFill="1" applyBorder="1" applyAlignment="1">
      <alignment horizontal="left" vertical="center" wrapText="1"/>
    </xf>
    <xf numFmtId="0" fontId="11" fillId="2" borderId="13" xfId="0" applyNumberFormat="1" applyFont="1" applyFill="1" applyBorder="1" applyAlignment="1">
      <alignment horizontal="center" vertical="center" wrapText="1"/>
    </xf>
    <xf numFmtId="169" fontId="11" fillId="2" borderId="13" xfId="0" applyNumberFormat="1" applyFont="1" applyFill="1" applyBorder="1" applyAlignment="1">
      <alignment horizontal="center" vertical="center" wrapText="1"/>
    </xf>
    <xf numFmtId="164" fontId="6" fillId="0" borderId="13" xfId="2" applyNumberFormat="1" applyFont="1" applyFill="1" applyBorder="1" applyAlignment="1">
      <alignment horizontal="left" vertical="center" wrapText="1"/>
    </xf>
    <xf numFmtId="0" fontId="11" fillId="0" borderId="13" xfId="0" quotePrefix="1" applyNumberFormat="1" applyFont="1" applyFill="1" applyBorder="1" applyAlignment="1">
      <alignment horizontal="left" vertical="center" wrapText="1"/>
    </xf>
    <xf numFmtId="0" fontId="11" fillId="2" borderId="14" xfId="0" applyNumberFormat="1" applyFont="1" applyFill="1" applyBorder="1" applyAlignment="1">
      <alignment horizontal="center" vertical="center" wrapText="1"/>
    </xf>
    <xf numFmtId="169" fontId="11" fillId="2" borderId="14" xfId="0" applyNumberFormat="1" applyFont="1" applyFill="1" applyBorder="1" applyAlignment="1">
      <alignment horizontal="center" vertical="center" wrapText="1"/>
    </xf>
    <xf numFmtId="164" fontId="6" fillId="0" borderId="14" xfId="2" applyNumberFormat="1" applyFont="1" applyFill="1" applyBorder="1" applyAlignment="1">
      <alignment horizontal="left" vertical="center" wrapText="1"/>
    </xf>
    <xf numFmtId="0" fontId="11" fillId="0" borderId="14" xfId="0" quotePrefix="1" applyNumberFormat="1" applyFont="1" applyFill="1" applyBorder="1" applyAlignment="1">
      <alignment horizontal="left" vertical="center" wrapText="1"/>
    </xf>
    <xf numFmtId="0" fontId="11" fillId="0" borderId="1" xfId="0" quotePrefix="1" applyNumberFormat="1" applyFont="1" applyFill="1" applyBorder="1" applyAlignment="1">
      <alignment horizontal="left" vertical="center" wrapText="1"/>
    </xf>
    <xf numFmtId="164" fontId="6" fillId="0" borderId="1" xfId="2" applyNumberFormat="1" applyFont="1" applyFill="1" applyBorder="1" applyAlignment="1">
      <alignment horizontal="left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164" fontId="6" fillId="0" borderId="1" xfId="2" applyNumberFormat="1" applyFont="1" applyFill="1" applyBorder="1" applyAlignment="1">
      <alignment vertical="center" wrapText="1"/>
    </xf>
    <xf numFmtId="0" fontId="10" fillId="6" borderId="1" xfId="0" applyNumberFormat="1" applyFont="1" applyFill="1" applyBorder="1" applyAlignment="1">
      <alignment horizontal="center" vertical="center" wrapText="1"/>
    </xf>
    <xf numFmtId="164" fontId="10" fillId="5" borderId="1" xfId="2" applyNumberFormat="1" applyFont="1" applyFill="1" applyBorder="1" applyAlignment="1">
      <alignment horizontal="center" vertical="center" wrapText="1"/>
    </xf>
    <xf numFmtId="167" fontId="21" fillId="0" borderId="1" xfId="0" quotePrefix="1" applyNumberFormat="1" applyFont="1" applyFill="1" applyBorder="1" applyAlignment="1">
      <alignment horizontal="center" vertical="center"/>
    </xf>
    <xf numFmtId="167" fontId="21" fillId="0" borderId="1" xfId="0" quotePrefix="1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164" fontId="10" fillId="7" borderId="1" xfId="2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3" applyFont="1" applyFill="1" applyBorder="1" applyAlignment="1">
      <alignment horizontal="centerContinuous" vertical="center" wrapText="1"/>
    </xf>
    <xf numFmtId="0" fontId="10" fillId="7" borderId="1" xfId="3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3" fontId="11" fillId="0" borderId="17" xfId="0" applyNumberFormat="1" applyFont="1" applyFill="1" applyBorder="1" applyAlignment="1">
      <alignment vertical="center"/>
    </xf>
    <xf numFmtId="3" fontId="11" fillId="0" borderId="17" xfId="0" applyNumberFormat="1" applyFont="1" applyFill="1" applyBorder="1" applyAlignment="1">
      <alignment horizontal="center" vertical="center"/>
    </xf>
    <xf numFmtId="164" fontId="11" fillId="0" borderId="17" xfId="2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22" fillId="0" borderId="17" xfId="0" applyFont="1" applyBorder="1" applyAlignment="1">
      <alignment horizontal="center" vertical="center" wrapText="1"/>
    </xf>
    <xf numFmtId="164" fontId="2" fillId="3" borderId="6" xfId="1" applyNumberFormat="1" applyFont="1" applyFill="1" applyBorder="1" applyAlignment="1">
      <alignment horizontal="center" vertical="center"/>
    </xf>
    <xf numFmtId="164" fontId="10" fillId="7" borderId="1" xfId="2" applyNumberFormat="1" applyFont="1" applyFill="1" applyBorder="1" applyAlignment="1">
      <alignment horizontal="center" vertical="center" wrapText="1"/>
    </xf>
    <xf numFmtId="0" fontId="11" fillId="2" borderId="22" xfId="0" applyNumberFormat="1" applyFont="1" applyFill="1" applyBorder="1" applyAlignment="1">
      <alignment horizontal="center" vertical="center" wrapText="1"/>
    </xf>
    <xf numFmtId="164" fontId="6" fillId="0" borderId="22" xfId="2" applyNumberFormat="1" applyFont="1" applyFill="1" applyBorder="1" applyAlignment="1">
      <alignment horizontal="left" vertical="center" wrapText="1"/>
    </xf>
    <xf numFmtId="0" fontId="11" fillId="0" borderId="22" xfId="0" quotePrefix="1" applyNumberFormat="1" applyFont="1" applyFill="1" applyBorder="1" applyAlignment="1">
      <alignment horizontal="left" vertical="center" wrapText="1"/>
    </xf>
    <xf numFmtId="14" fontId="6" fillId="2" borderId="18" xfId="0" applyNumberFormat="1" applyFont="1" applyFill="1" applyBorder="1" applyAlignment="1">
      <alignment horizontal="left" vertical="center" wrapText="1"/>
    </xf>
    <xf numFmtId="14" fontId="6" fillId="2" borderId="19" xfId="0" applyNumberFormat="1" applyFont="1" applyFill="1" applyBorder="1" applyAlignment="1">
      <alignment horizontal="left" vertical="center" wrapText="1"/>
    </xf>
    <xf numFmtId="169" fontId="11" fillId="2" borderId="22" xfId="0" applyNumberFormat="1" applyFont="1" applyFill="1" applyBorder="1" applyAlignment="1">
      <alignment horizontal="center" vertical="center" wrapText="1"/>
    </xf>
    <xf numFmtId="164" fontId="6" fillId="0" borderId="1" xfId="2" applyNumberFormat="1" applyFont="1" applyFill="1" applyBorder="1" applyAlignment="1">
      <alignment horizontal="center" vertical="center" wrapText="1"/>
    </xf>
    <xf numFmtId="164" fontId="6" fillId="0" borderId="1" xfId="2" applyNumberFormat="1" applyFont="1" applyFill="1" applyBorder="1" applyAlignment="1">
      <alignment horizontal="left" vertical="center" wrapText="1"/>
    </xf>
    <xf numFmtId="1" fontId="11" fillId="2" borderId="2" xfId="0" applyNumberFormat="1" applyFont="1" applyFill="1" applyBorder="1" applyAlignment="1">
      <alignment horizontal="center" vertical="center" wrapText="1"/>
    </xf>
    <xf numFmtId="1" fontId="11" fillId="2" borderId="13" xfId="0" applyNumberFormat="1" applyFont="1" applyFill="1" applyBorder="1" applyAlignment="1">
      <alignment horizontal="center" vertical="center" wrapText="1"/>
    </xf>
    <xf numFmtId="1" fontId="11" fillId="2" borderId="14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left" wrapText="1"/>
    </xf>
    <xf numFmtId="164" fontId="11" fillId="0" borderId="4" xfId="2" applyNumberFormat="1" applyFont="1" applyFill="1" applyBorder="1" applyAlignment="1">
      <alignment horizontal="left" wrapText="1"/>
    </xf>
    <xf numFmtId="164" fontId="11" fillId="0" borderId="5" xfId="2" applyNumberFormat="1" applyFont="1" applyFill="1" applyBorder="1" applyAlignment="1">
      <alignment horizontal="left" wrapText="1"/>
    </xf>
    <xf numFmtId="164" fontId="11" fillId="0" borderId="6" xfId="2" applyNumberFormat="1" applyFont="1" applyFill="1" applyBorder="1" applyAlignment="1">
      <alignment horizontal="left" wrapText="1"/>
    </xf>
    <xf numFmtId="0" fontId="10" fillId="0" borderId="4" xfId="0" applyNumberFormat="1" applyFont="1" applyFill="1" applyBorder="1" applyAlignment="1">
      <alignment horizontal="left" vertical="center" wrapText="1"/>
    </xf>
    <xf numFmtId="0" fontId="10" fillId="0" borderId="5" xfId="0" applyNumberFormat="1" applyFont="1" applyFill="1" applyBorder="1" applyAlignment="1">
      <alignment horizontal="left" vertical="center" wrapText="1"/>
    </xf>
    <xf numFmtId="0" fontId="10" fillId="0" borderId="6" xfId="0" applyNumberFormat="1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vertical="center" wrapText="1"/>
    </xf>
    <xf numFmtId="14" fontId="6" fillId="2" borderId="5" xfId="0" applyNumberFormat="1" applyFont="1" applyFill="1" applyBorder="1" applyAlignment="1">
      <alignment vertical="center" wrapText="1"/>
    </xf>
    <xf numFmtId="14" fontId="6" fillId="2" borderId="6" xfId="0" applyNumberFormat="1" applyFont="1" applyFill="1" applyBorder="1" applyAlignment="1">
      <alignment vertical="center" wrapText="1"/>
    </xf>
    <xf numFmtId="9" fontId="6" fillId="0" borderId="4" xfId="5" quotePrefix="1" applyFont="1" applyFill="1" applyBorder="1" applyAlignment="1">
      <alignment horizontal="center" vertical="center" wrapText="1"/>
    </xf>
    <xf numFmtId="9" fontId="6" fillId="0" borderId="6" xfId="5" quotePrefix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164" fontId="10" fillId="0" borderId="4" xfId="2" applyNumberFormat="1" applyFont="1" applyFill="1" applyBorder="1" applyAlignment="1">
      <alignment horizontal="center" vertical="center" wrapText="1"/>
    </xf>
    <xf numFmtId="164" fontId="10" fillId="0" borderId="5" xfId="2" applyNumberFormat="1" applyFont="1" applyFill="1" applyBorder="1" applyAlignment="1">
      <alignment horizontal="center" vertical="center" wrapText="1"/>
    </xf>
    <xf numFmtId="164" fontId="10" fillId="0" borderId="6" xfId="2" applyNumberFormat="1" applyFont="1" applyFill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horizontal="left" vertical="center" wrapText="1"/>
    </xf>
    <xf numFmtId="14" fontId="6" fillId="2" borderId="5" xfId="0" applyNumberFormat="1" applyFont="1" applyFill="1" applyBorder="1" applyAlignment="1">
      <alignment horizontal="left" vertical="center" wrapText="1"/>
    </xf>
    <xf numFmtId="14" fontId="6" fillId="2" borderId="6" xfId="0" applyNumberFormat="1" applyFont="1" applyFill="1" applyBorder="1" applyAlignment="1">
      <alignment horizontal="left" vertical="center" wrapText="1"/>
    </xf>
    <xf numFmtId="164" fontId="6" fillId="0" borderId="1" xfId="2" quotePrefix="1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164" fontId="2" fillId="0" borderId="1" xfId="2" quotePrefix="1" applyNumberFormat="1" applyFont="1" applyFill="1" applyBorder="1" applyAlignment="1">
      <alignment horizontal="center" vertical="center" wrapText="1"/>
    </xf>
    <xf numFmtId="14" fontId="2" fillId="6" borderId="4" xfId="0" applyNumberFormat="1" applyFont="1" applyFill="1" applyBorder="1" applyAlignment="1">
      <alignment horizontal="left" vertical="center"/>
    </xf>
    <xf numFmtId="14" fontId="2" fillId="6" borderId="5" xfId="0" applyNumberFormat="1" applyFont="1" applyFill="1" applyBorder="1" applyAlignment="1">
      <alignment horizontal="left" vertical="center"/>
    </xf>
    <xf numFmtId="14" fontId="2" fillId="6" borderId="6" xfId="0" applyNumberFormat="1" applyFont="1" applyFill="1" applyBorder="1" applyAlignment="1">
      <alignment horizontal="left" vertical="center"/>
    </xf>
    <xf numFmtId="49" fontId="6" fillId="0" borderId="1" xfId="5" quotePrefix="1" applyNumberFormat="1" applyFont="1" applyFill="1" applyBorder="1" applyAlignment="1">
      <alignment horizontal="center" vertical="center" wrapText="1"/>
    </xf>
    <xf numFmtId="49" fontId="20" fillId="0" borderId="1" xfId="5" applyNumberFormat="1" applyFont="1" applyFill="1" applyBorder="1" applyAlignment="1">
      <alignment horizontal="center" vertical="center" wrapText="1"/>
    </xf>
    <xf numFmtId="49" fontId="6" fillId="0" borderId="1" xfId="2" quotePrefix="1" applyNumberFormat="1" applyFont="1" applyFill="1" applyBorder="1" applyAlignment="1">
      <alignment horizontal="center" vertical="center" wrapText="1"/>
    </xf>
    <xf numFmtId="49" fontId="20" fillId="0" borderId="1" xfId="2" applyNumberFormat="1" applyFont="1" applyFill="1" applyBorder="1" applyAlignment="1">
      <alignment horizontal="center" vertical="center" wrapText="1"/>
    </xf>
    <xf numFmtId="164" fontId="6" fillId="0" borderId="1" xfId="2" applyNumberFormat="1" applyFont="1" applyFill="1" applyBorder="1" applyAlignment="1">
      <alignment horizontal="left" vertical="center" wrapText="1"/>
    </xf>
    <xf numFmtId="164" fontId="6" fillId="0" borderId="1" xfId="2" applyNumberFormat="1" applyFont="1" applyFill="1" applyBorder="1" applyAlignment="1">
      <alignment horizontal="center" vertical="center" wrapText="1"/>
    </xf>
    <xf numFmtId="164" fontId="10" fillId="7" borderId="1" xfId="2" applyNumberFormat="1" applyFont="1" applyFill="1" applyBorder="1" applyAlignment="1">
      <alignment horizontal="center" vertical="center" wrapText="1"/>
    </xf>
    <xf numFmtId="0" fontId="10" fillId="5" borderId="1" xfId="0" applyNumberFormat="1" applyFont="1" applyFill="1" applyBorder="1" applyAlignment="1">
      <alignment horizontal="center" vertical="center" wrapText="1"/>
    </xf>
    <xf numFmtId="167" fontId="21" fillId="0" borderId="4" xfId="0" quotePrefix="1" applyNumberFormat="1" applyFont="1" applyFill="1" applyBorder="1" applyAlignment="1">
      <alignment horizontal="center" vertical="center" wrapText="1"/>
    </xf>
    <xf numFmtId="167" fontId="21" fillId="0" borderId="6" xfId="0" quotePrefix="1" applyNumberFormat="1" applyFont="1" applyFill="1" applyBorder="1" applyAlignment="1">
      <alignment horizontal="center" vertical="center" wrapText="1"/>
    </xf>
    <xf numFmtId="14" fontId="6" fillId="2" borderId="18" xfId="0" applyNumberFormat="1" applyFont="1" applyFill="1" applyBorder="1" applyAlignment="1">
      <alignment horizontal="left" vertical="center" wrapText="1"/>
    </xf>
    <xf numFmtId="14" fontId="6" fillId="2" borderId="19" xfId="0" applyNumberFormat="1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left" vertical="center"/>
    </xf>
    <xf numFmtId="14" fontId="2" fillId="0" borderId="6" xfId="0" applyNumberFormat="1" applyFont="1" applyFill="1" applyBorder="1" applyAlignment="1">
      <alignment horizontal="left" vertical="center"/>
    </xf>
    <xf numFmtId="14" fontId="6" fillId="2" borderId="7" xfId="0" applyNumberFormat="1" applyFont="1" applyFill="1" applyBorder="1" applyAlignment="1">
      <alignment horizontal="left" vertical="center" wrapText="1"/>
    </xf>
    <xf numFmtId="14" fontId="6" fillId="2" borderId="8" xfId="0" applyNumberFormat="1" applyFont="1" applyFill="1" applyBorder="1" applyAlignment="1">
      <alignment horizontal="left" vertical="center" wrapText="1"/>
    </xf>
    <xf numFmtId="14" fontId="6" fillId="2" borderId="20" xfId="0" applyNumberFormat="1" applyFont="1" applyFill="1" applyBorder="1" applyAlignment="1">
      <alignment horizontal="left" vertical="center" wrapText="1"/>
    </xf>
    <xf numFmtId="14" fontId="6" fillId="2" borderId="21" xfId="0" applyNumberFormat="1" applyFont="1" applyFill="1" applyBorder="1" applyAlignment="1">
      <alignment horizontal="left" vertical="center" wrapText="1"/>
    </xf>
    <xf numFmtId="168" fontId="17" fillId="6" borderId="4" xfId="0" applyNumberFormat="1" applyFont="1" applyFill="1" applyBorder="1" applyAlignment="1">
      <alignment horizontal="center" vertical="center" wrapText="1"/>
    </xf>
    <xf numFmtId="168" fontId="17" fillId="6" borderId="5" xfId="0" applyNumberFormat="1" applyFont="1" applyFill="1" applyBorder="1" applyAlignment="1">
      <alignment horizontal="center" vertical="center" wrapText="1"/>
    </xf>
    <xf numFmtId="168" fontId="17" fillId="6" borderId="6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 vertical="center" wrapText="1"/>
    </xf>
    <xf numFmtId="0" fontId="10" fillId="5" borderId="1" xfId="0" applyNumberFormat="1" applyFont="1" applyFill="1" applyBorder="1" applyAlignment="1">
      <alignment horizontal="center" vertical="center"/>
    </xf>
    <xf numFmtId="0" fontId="10" fillId="5" borderId="7" xfId="0" applyNumberFormat="1" applyFont="1" applyFill="1" applyBorder="1" applyAlignment="1">
      <alignment horizontal="center" vertical="center" wrapText="1"/>
    </xf>
    <xf numFmtId="0" fontId="10" fillId="5" borderId="8" xfId="0" applyNumberFormat="1" applyFont="1" applyFill="1" applyBorder="1" applyAlignment="1">
      <alignment horizontal="center" vertical="center" wrapText="1"/>
    </xf>
    <xf numFmtId="0" fontId="10" fillId="5" borderId="9" xfId="0" applyNumberFormat="1" applyFont="1" applyFill="1" applyBorder="1" applyAlignment="1">
      <alignment horizontal="center" vertical="center" wrapText="1"/>
    </xf>
    <xf numFmtId="0" fontId="10" fillId="5" borderId="11" xfId="0" applyNumberFormat="1" applyFont="1" applyFill="1" applyBorder="1" applyAlignment="1">
      <alignment horizontal="center" vertical="center" wrapText="1"/>
    </xf>
    <xf numFmtId="14" fontId="10" fillId="5" borderId="1" xfId="0" applyNumberFormat="1" applyFont="1" applyFill="1" applyBorder="1" applyAlignment="1">
      <alignment horizontal="center" vertical="center" wrapText="1"/>
    </xf>
    <xf numFmtId="164" fontId="10" fillId="5" borderId="1" xfId="2" applyNumberFormat="1" applyFont="1" applyFill="1" applyBorder="1" applyAlignment="1">
      <alignment horizontal="center" vertical="center" wrapText="1"/>
    </xf>
    <xf numFmtId="14" fontId="6" fillId="2" borderId="15" xfId="0" applyNumberFormat="1" applyFont="1" applyFill="1" applyBorder="1" applyAlignment="1">
      <alignment horizontal="left" vertical="center" wrapText="1"/>
    </xf>
    <xf numFmtId="14" fontId="6" fillId="2" borderId="16" xfId="0" applyNumberFormat="1" applyFont="1" applyFill="1" applyBorder="1" applyAlignment="1">
      <alignment horizontal="left" vertical="center" wrapText="1"/>
    </xf>
    <xf numFmtId="14" fontId="6" fillId="0" borderId="9" xfId="0" applyNumberFormat="1" applyFont="1" applyFill="1" applyBorder="1" applyAlignment="1">
      <alignment horizontal="left" vertical="center"/>
    </xf>
    <xf numFmtId="14" fontId="6" fillId="0" borderId="10" xfId="0" applyNumberFormat="1" applyFont="1" applyFill="1" applyBorder="1" applyAlignment="1">
      <alignment horizontal="left" vertical="center"/>
    </xf>
    <xf numFmtId="166" fontId="11" fillId="0" borderId="17" xfId="0" applyNumberFormat="1" applyFont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66" fontId="10" fillId="7" borderId="2" xfId="0" applyNumberFormat="1" applyFont="1" applyFill="1" applyBorder="1" applyAlignment="1">
      <alignment horizontal="center" vertical="center" wrapText="1"/>
    </xf>
    <xf numFmtId="166" fontId="10" fillId="7" borderId="3" xfId="0" applyNumberFormat="1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166" fontId="10" fillId="5" borderId="5" xfId="0" applyNumberFormat="1" applyFont="1" applyFill="1" applyBorder="1" applyAlignment="1">
      <alignment horizontal="left" vertical="center"/>
    </xf>
    <xf numFmtId="0" fontId="2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10" fillId="0" borderId="10" xfId="3" applyFont="1" applyBorder="1" applyAlignment="1">
      <alignment horizontal="left" vertical="center" wrapText="1"/>
    </xf>
    <xf numFmtId="0" fontId="10" fillId="0" borderId="11" xfId="3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7" borderId="2" xfId="3" applyFont="1" applyFill="1" applyBorder="1" applyAlignment="1">
      <alignment horizontal="center" vertical="center" wrapText="1"/>
    </xf>
    <xf numFmtId="0" fontId="2" fillId="7" borderId="3" xfId="3" applyFont="1" applyFill="1" applyBorder="1" applyAlignment="1">
      <alignment horizontal="center" vertical="center" wrapText="1"/>
    </xf>
    <xf numFmtId="0" fontId="10" fillId="7" borderId="1" xfId="3" applyFont="1" applyFill="1" applyBorder="1" applyAlignment="1">
      <alignment horizontal="center" vertical="center" wrapText="1"/>
    </xf>
    <xf numFmtId="3" fontId="10" fillId="7" borderId="1" xfId="4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13" fillId="0" borderId="1" xfId="3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4" fontId="6" fillId="2" borderId="1" xfId="0" applyNumberFormat="1" applyFont="1" applyFill="1" applyBorder="1" applyAlignment="1">
      <alignment vertical="center" wrapText="1"/>
    </xf>
    <xf numFmtId="164" fontId="6" fillId="2" borderId="1" xfId="2" applyNumberFormat="1" applyFont="1" applyFill="1" applyBorder="1" applyAlignment="1">
      <alignment vertical="center" wrapText="1"/>
    </xf>
    <xf numFmtId="9" fontId="6" fillId="2" borderId="1" xfId="5" applyFont="1" applyFill="1" applyBorder="1" applyAlignment="1">
      <alignment vertical="center" wrapText="1"/>
    </xf>
    <xf numFmtId="9" fontId="24" fillId="0" borderId="1" xfId="5" applyFont="1" applyFill="1" applyBorder="1" applyAlignment="1">
      <alignment vertical="center" wrapText="1"/>
    </xf>
  </cellXfs>
  <cellStyles count="6">
    <cellStyle name="Comma" xfId="2" builtinId="3"/>
    <cellStyle name="Comma 10 2 2" xfId="4"/>
    <cellStyle name="Normal" xfId="0" builtinId="0"/>
    <cellStyle name="Normal - Style1 10" xfId="3"/>
    <cellStyle name="Percent 14" xfId="5"/>
    <cellStyle name="RowLevel_1" xfId="1" builtinId="1" iLevel="0"/>
  </cellStyles>
  <dxfs count="36">
    <dxf>
      <font>
        <color rgb="FF0070C0"/>
      </font>
    </dxf>
    <dxf>
      <font>
        <color theme="9" tint="-0.499984740745262"/>
      </font>
    </dxf>
    <dxf>
      <font>
        <color rgb="FFFF0000"/>
      </font>
    </dxf>
    <dxf>
      <font>
        <color rgb="FF0070C0"/>
      </font>
    </dxf>
    <dxf>
      <font>
        <color theme="9" tint="-0.499984740745262"/>
      </font>
    </dxf>
    <dxf>
      <font>
        <color rgb="FFFF0000"/>
      </font>
    </dxf>
    <dxf>
      <font>
        <color rgb="FF0070C0"/>
      </font>
    </dxf>
    <dxf>
      <font>
        <color theme="9" tint="-0.499984740745262"/>
      </font>
    </dxf>
    <dxf>
      <font>
        <color rgb="FFFF0000"/>
      </font>
    </dxf>
    <dxf>
      <font>
        <color rgb="FF0070C0"/>
      </font>
    </dxf>
    <dxf>
      <font>
        <color theme="9" tint="-0.499984740745262"/>
      </font>
    </dxf>
    <dxf>
      <font>
        <color rgb="FFFF0000"/>
      </font>
    </dxf>
    <dxf>
      <font>
        <color rgb="FF0070C0"/>
      </font>
    </dxf>
    <dxf>
      <font>
        <color theme="9" tint="-0.499984740745262"/>
      </font>
    </dxf>
    <dxf>
      <font>
        <color rgb="FFFF0000"/>
      </font>
    </dxf>
    <dxf>
      <font>
        <color rgb="FF0070C0"/>
      </font>
    </dxf>
    <dxf>
      <font>
        <color theme="9" tint="-0.499984740745262"/>
      </font>
    </dxf>
    <dxf>
      <font>
        <color rgb="FFFF0000"/>
      </font>
    </dxf>
    <dxf>
      <font>
        <color rgb="FF0070C0"/>
      </font>
    </dxf>
    <dxf>
      <font>
        <color theme="9" tint="-0.499984740745262"/>
      </font>
    </dxf>
    <dxf>
      <font>
        <color rgb="FFFF0000"/>
      </font>
    </dxf>
    <dxf>
      <font>
        <color rgb="FF0070C0"/>
      </font>
    </dxf>
    <dxf>
      <font>
        <color theme="9" tint="-0.499984740745262"/>
      </font>
    </dxf>
    <dxf>
      <font>
        <color rgb="FFFF0000"/>
      </font>
    </dxf>
    <dxf>
      <font>
        <color rgb="FF0070C0"/>
      </font>
    </dxf>
    <dxf>
      <font>
        <color theme="9" tint="-0.499984740745262"/>
      </font>
    </dxf>
    <dxf>
      <font>
        <color rgb="FFFF0000"/>
      </font>
    </dxf>
    <dxf>
      <font>
        <color rgb="FF0070C0"/>
      </font>
    </dxf>
    <dxf>
      <font>
        <color theme="9" tint="-0.499984740745262"/>
      </font>
    </dxf>
    <dxf>
      <font>
        <color rgb="FFFF0000"/>
      </font>
    </dxf>
    <dxf>
      <font>
        <color rgb="FF0070C0"/>
      </font>
    </dxf>
    <dxf>
      <font>
        <color theme="9" tint="-0.499984740745262"/>
      </font>
    </dxf>
    <dxf>
      <font>
        <color rgb="FFFF0000"/>
      </font>
    </dxf>
    <dxf>
      <font>
        <color rgb="FF0070C0"/>
      </font>
    </dxf>
    <dxf>
      <font>
        <color theme="9" tint="-0.499984740745262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24</xdr:row>
          <xdr:rowOff>47625</xdr:rowOff>
        </xdr:from>
        <xdr:to>
          <xdr:col>8</xdr:col>
          <xdr:colOff>371475</xdr:colOff>
          <xdr:row>25</xdr:row>
          <xdr:rowOff>28575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25</xdr:row>
          <xdr:rowOff>19050</xdr:rowOff>
        </xdr:from>
        <xdr:to>
          <xdr:col>8</xdr:col>
          <xdr:colOff>381000</xdr:colOff>
          <xdr:row>26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24</xdr:row>
          <xdr:rowOff>38100</xdr:rowOff>
        </xdr:from>
        <xdr:to>
          <xdr:col>10</xdr:col>
          <xdr:colOff>476250</xdr:colOff>
          <xdr:row>25</xdr:row>
          <xdr:rowOff>19050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142875</xdr:colOff>
          <xdr:row>25</xdr:row>
          <xdr:rowOff>28575</xdr:rowOff>
        </xdr:from>
        <xdr:to>
          <xdr:col>10</xdr:col>
          <xdr:colOff>485775</xdr:colOff>
          <xdr:row>26</xdr:row>
          <xdr:rowOff>9525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123825</xdr:colOff>
          <xdr:row>24</xdr:row>
          <xdr:rowOff>57150</xdr:rowOff>
        </xdr:from>
        <xdr:to>
          <xdr:col>12</xdr:col>
          <xdr:colOff>466725</xdr:colOff>
          <xdr:row>25</xdr:row>
          <xdr:rowOff>28575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123825</xdr:colOff>
          <xdr:row>25</xdr:row>
          <xdr:rowOff>38100</xdr:rowOff>
        </xdr:from>
        <xdr:to>
          <xdr:col>12</xdr:col>
          <xdr:colOff>466725</xdr:colOff>
          <xdr:row>26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57150</xdr:colOff>
      <xdr:row>1</xdr:row>
      <xdr:rowOff>28575</xdr:rowOff>
    </xdr:from>
    <xdr:to>
      <xdr:col>1</xdr:col>
      <xdr:colOff>795020</xdr:colOff>
      <xdr:row>3</xdr:row>
      <xdr:rowOff>31750</xdr:rowOff>
    </xdr:to>
    <xdr:pic>
      <xdr:nvPicPr>
        <xdr:cNvPr id="9" name="Picture 8" descr="C:\Users\mai.tran\Dropbox\FDC\3. CA NHAN MAI\logo FDC - new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9075"/>
          <a:ext cx="737870" cy="412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723900</xdr:colOff>
      <xdr:row>1</xdr:row>
      <xdr:rowOff>0</xdr:rowOff>
    </xdr:from>
    <xdr:to>
      <xdr:col>1</xdr:col>
      <xdr:colOff>1695450</xdr:colOff>
      <xdr:row>3</xdr:row>
      <xdr:rowOff>47625</xdr:rowOff>
    </xdr:to>
    <xdr:pic>
      <xdr:nvPicPr>
        <xdr:cNvPr id="4" name="Picture 3" descr="C:\Users\mai.tran\Dropbox\FDC\3. CA NHAN MAI\logo FDC - new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28600"/>
          <a:ext cx="97155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504264</xdr:colOff>
      <xdr:row>1</xdr:row>
      <xdr:rowOff>44823</xdr:rowOff>
    </xdr:from>
    <xdr:to>
      <xdr:col>1</xdr:col>
      <xdr:colOff>698293</xdr:colOff>
      <xdr:row>3</xdr:row>
      <xdr:rowOff>57388</xdr:rowOff>
    </xdr:to>
    <xdr:pic>
      <xdr:nvPicPr>
        <xdr:cNvPr id="4" name="Picture 3" descr="C:\Users\mai.tran\Dropbox\FDC\3. CA NHAN MAI\logo FDC - new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264" y="268941"/>
          <a:ext cx="810353" cy="460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tabSelected="1" view="pageBreakPreview" topLeftCell="A6" zoomScale="145" zoomScaleNormal="100" zoomScaleSheetLayoutView="145" workbookViewId="0">
      <selection activeCell="F7" sqref="F7"/>
    </sheetView>
  </sheetViews>
  <sheetFormatPr defaultColWidth="9" defaultRowHeight="15.75" x14ac:dyDescent="0.25"/>
  <cols>
    <col min="1" max="1" width="3.5703125" style="68" customWidth="1"/>
    <col min="2" max="2" width="15.42578125" style="68" customWidth="1"/>
    <col min="3" max="3" width="28.85546875" style="68" customWidth="1"/>
    <col min="4" max="4" width="7.5703125" style="70" customWidth="1"/>
    <col min="5" max="5" width="9.7109375" style="71" customWidth="1"/>
    <col min="6" max="6" width="13.7109375" style="71" bestFit="1" customWidth="1"/>
    <col min="7" max="7" width="14.7109375" style="71" bestFit="1" customWidth="1"/>
    <col min="8" max="8" width="13.7109375" style="71" bestFit="1" customWidth="1"/>
    <col min="9" max="9" width="14.7109375" style="71" bestFit="1" customWidth="1"/>
    <col min="10" max="10" width="13.7109375" style="71" bestFit="1" customWidth="1"/>
    <col min="11" max="11" width="14.7109375" style="71" bestFit="1" customWidth="1"/>
    <col min="12" max="12" width="13.7109375" style="71" bestFit="1" customWidth="1"/>
    <col min="13" max="13" width="14.7109375" style="71" bestFit="1" customWidth="1"/>
    <col min="14" max="14" width="15.140625" style="71" customWidth="1"/>
    <col min="15" max="15" width="12.42578125" style="63" bestFit="1" customWidth="1"/>
    <col min="16" max="16" width="10.42578125" style="63" bestFit="1" customWidth="1"/>
    <col min="17" max="17" width="10.42578125" style="65" bestFit="1" customWidth="1"/>
    <col min="18" max="16384" width="9" style="65"/>
  </cols>
  <sheetData>
    <row r="1" spans="1:17" s="60" customFormat="1" ht="15" customHeight="1" x14ac:dyDescent="0.25">
      <c r="A1" s="174"/>
      <c r="B1" s="174"/>
      <c r="C1" s="175" t="s">
        <v>93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59"/>
      <c r="P1" s="59"/>
    </row>
    <row r="2" spans="1:17" s="60" customFormat="1" ht="16.5" customHeight="1" x14ac:dyDescent="0.25">
      <c r="A2" s="174"/>
      <c r="B2" s="174"/>
      <c r="C2" s="175" t="s">
        <v>98</v>
      </c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59"/>
      <c r="P2" s="59"/>
    </row>
    <row r="3" spans="1:17" s="60" customFormat="1" ht="15.75" customHeight="1" x14ac:dyDescent="0.25">
      <c r="A3" s="174"/>
      <c r="B3" s="174"/>
      <c r="C3" s="175" t="s">
        <v>34</v>
      </c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59"/>
      <c r="P3" s="59"/>
    </row>
    <row r="4" spans="1:17" s="60" customFormat="1" ht="21.95" customHeight="1" x14ac:dyDescent="0.25">
      <c r="A4" s="174"/>
      <c r="B4" s="174"/>
      <c r="C4" s="176" t="s">
        <v>37</v>
      </c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59"/>
      <c r="P4" s="59"/>
    </row>
    <row r="5" spans="1:17" s="60" customFormat="1" ht="21.95" customHeight="1" x14ac:dyDescent="0.25">
      <c r="A5" s="128" t="s">
        <v>83</v>
      </c>
      <c r="B5" s="129"/>
      <c r="C5" s="129"/>
      <c r="D5" s="129"/>
      <c r="E5" s="129"/>
      <c r="F5" s="129"/>
      <c r="G5" s="130"/>
      <c r="H5" s="131" t="s">
        <v>99</v>
      </c>
      <c r="I5" s="132"/>
      <c r="J5" s="132"/>
      <c r="K5" s="132"/>
      <c r="L5" s="132"/>
      <c r="M5" s="132"/>
      <c r="N5" s="133"/>
      <c r="O5" s="59"/>
      <c r="P5" s="59"/>
    </row>
    <row r="6" spans="1:17" s="62" customFormat="1" x14ac:dyDescent="0.25">
      <c r="A6" s="177" t="s">
        <v>32</v>
      </c>
      <c r="B6" s="178" t="s">
        <v>38</v>
      </c>
      <c r="C6" s="179"/>
      <c r="D6" s="182" t="s">
        <v>0</v>
      </c>
      <c r="E6" s="183" t="s">
        <v>12</v>
      </c>
      <c r="F6" s="183" t="s">
        <v>104</v>
      </c>
      <c r="G6" s="183"/>
      <c r="H6" s="159" t="s">
        <v>71</v>
      </c>
      <c r="I6" s="159"/>
      <c r="J6" s="159" t="s">
        <v>70</v>
      </c>
      <c r="K6" s="159"/>
      <c r="L6" s="159" t="s">
        <v>72</v>
      </c>
      <c r="M6" s="159"/>
      <c r="N6" s="160" t="s">
        <v>4</v>
      </c>
      <c r="O6" s="61"/>
      <c r="P6" s="61"/>
      <c r="Q6" s="62" t="s">
        <v>101</v>
      </c>
    </row>
    <row r="7" spans="1:17" s="62" customFormat="1" ht="28.5" x14ac:dyDescent="0.25">
      <c r="A7" s="177"/>
      <c r="B7" s="180"/>
      <c r="C7" s="181"/>
      <c r="D7" s="182"/>
      <c r="E7" s="183"/>
      <c r="F7" s="95" t="s">
        <v>1</v>
      </c>
      <c r="G7" s="95" t="s">
        <v>59</v>
      </c>
      <c r="H7" s="99" t="s">
        <v>1</v>
      </c>
      <c r="I7" s="99" t="s">
        <v>39</v>
      </c>
      <c r="J7" s="112" t="s">
        <v>71</v>
      </c>
      <c r="K7" s="99" t="s">
        <v>39</v>
      </c>
      <c r="L7" s="99" t="s">
        <v>1</v>
      </c>
      <c r="M7" s="99" t="s">
        <v>39</v>
      </c>
      <c r="N7" s="160"/>
      <c r="O7" s="61"/>
      <c r="P7" s="61"/>
    </row>
    <row r="8" spans="1:17" s="62" customFormat="1" ht="11.25" customHeight="1" x14ac:dyDescent="0.25">
      <c r="A8" s="96">
        <v>1</v>
      </c>
      <c r="B8" s="161">
        <v>2</v>
      </c>
      <c r="C8" s="162"/>
      <c r="D8" s="97">
        <v>3</v>
      </c>
      <c r="E8" s="97">
        <v>4</v>
      </c>
      <c r="F8" s="97">
        <v>5</v>
      </c>
      <c r="G8" s="97" t="s">
        <v>40</v>
      </c>
      <c r="H8" s="97">
        <v>7</v>
      </c>
      <c r="I8" s="97" t="s">
        <v>41</v>
      </c>
      <c r="J8" s="97">
        <v>9</v>
      </c>
      <c r="K8" s="97" t="s">
        <v>42</v>
      </c>
      <c r="L8" s="97">
        <v>11</v>
      </c>
      <c r="M8" s="97" t="s">
        <v>43</v>
      </c>
      <c r="N8" s="73"/>
      <c r="O8" s="61"/>
      <c r="P8" s="61"/>
    </row>
    <row r="9" spans="1:17" s="64" customFormat="1" x14ac:dyDescent="0.25">
      <c r="A9" s="74" t="s">
        <v>9</v>
      </c>
      <c r="B9" s="150" t="s">
        <v>44</v>
      </c>
      <c r="C9" s="152"/>
      <c r="D9" s="171"/>
      <c r="E9" s="172"/>
      <c r="F9" s="172"/>
      <c r="G9" s="172"/>
      <c r="H9" s="172"/>
      <c r="I9" s="172"/>
      <c r="J9" s="172"/>
      <c r="K9" s="172"/>
      <c r="L9" s="172"/>
      <c r="M9" s="172"/>
      <c r="N9" s="173"/>
      <c r="O9" s="63"/>
      <c r="P9" s="63"/>
    </row>
    <row r="10" spans="1:17" s="64" customFormat="1" x14ac:dyDescent="0.25">
      <c r="A10" s="98" t="s">
        <v>10</v>
      </c>
      <c r="B10" s="165" t="s">
        <v>45</v>
      </c>
      <c r="C10" s="166"/>
      <c r="D10" s="75"/>
      <c r="E10" s="76"/>
      <c r="F10" s="76"/>
      <c r="G10" s="76"/>
      <c r="H10" s="76"/>
      <c r="I10" s="77"/>
      <c r="J10" s="76"/>
      <c r="K10" s="76"/>
      <c r="L10" s="76"/>
      <c r="M10" s="76"/>
      <c r="N10" s="78"/>
      <c r="O10" s="63"/>
      <c r="P10" s="63"/>
    </row>
    <row r="11" spans="1:17" x14ac:dyDescent="0.25">
      <c r="A11" s="79">
        <v>1</v>
      </c>
      <c r="B11" s="167" t="s">
        <v>73</v>
      </c>
      <c r="C11" s="168"/>
      <c r="D11" s="80" t="s">
        <v>74</v>
      </c>
      <c r="E11" s="121">
        <v>1</v>
      </c>
      <c r="F11" s="77">
        <v>380210000</v>
      </c>
      <c r="G11" s="77">
        <f>$E11*F11</f>
        <v>380210000</v>
      </c>
      <c r="H11" s="77">
        <v>370210000</v>
      </c>
      <c r="I11" s="77">
        <f>$E11*H11</f>
        <v>370210000</v>
      </c>
      <c r="J11" s="77">
        <v>395000000</v>
      </c>
      <c r="K11" s="77">
        <f>$E11*J11</f>
        <v>395000000</v>
      </c>
      <c r="L11" s="77">
        <v>416259000</v>
      </c>
      <c r="M11" s="77">
        <f>$E11*L11</f>
        <v>416259000</v>
      </c>
      <c r="N11" s="81"/>
    </row>
    <row r="12" spans="1:17" x14ac:dyDescent="0.25">
      <c r="A12" s="82">
        <v>2</v>
      </c>
      <c r="B12" s="169" t="s">
        <v>78</v>
      </c>
      <c r="C12" s="170"/>
      <c r="D12" s="83" t="s">
        <v>74</v>
      </c>
      <c r="E12" s="122">
        <v>2</v>
      </c>
      <c r="F12" s="84">
        <v>160750000</v>
      </c>
      <c r="G12" s="84">
        <f>$E12*F12</f>
        <v>321500000</v>
      </c>
      <c r="H12" s="84">
        <v>144065000</v>
      </c>
      <c r="I12" s="84">
        <f t="shared" ref="I12:I20" si="0">$E12*H12</f>
        <v>288130000</v>
      </c>
      <c r="J12" s="84">
        <v>176000000</v>
      </c>
      <c r="K12" s="84">
        <f t="shared" ref="K12:K20" si="1">$E12*J12</f>
        <v>352000000</v>
      </c>
      <c r="L12" s="84">
        <v>173986000</v>
      </c>
      <c r="M12" s="84">
        <f>$E12*L12</f>
        <v>347972000</v>
      </c>
      <c r="N12" s="85"/>
    </row>
    <row r="13" spans="1:17" x14ac:dyDescent="0.25">
      <c r="A13" s="113">
        <v>3</v>
      </c>
      <c r="B13" s="163" t="s">
        <v>84</v>
      </c>
      <c r="C13" s="164"/>
      <c r="D13" s="83" t="s">
        <v>75</v>
      </c>
      <c r="E13" s="122">
        <v>2</v>
      </c>
      <c r="F13" s="84">
        <v>82800000</v>
      </c>
      <c r="G13" s="84">
        <f>$E13*F13</f>
        <v>165600000</v>
      </c>
      <c r="H13" s="84">
        <v>82800000</v>
      </c>
      <c r="I13" s="84">
        <f t="shared" si="0"/>
        <v>165600000</v>
      </c>
      <c r="J13" s="84">
        <v>90940000</v>
      </c>
      <c r="K13" s="84">
        <f t="shared" si="1"/>
        <v>181880000</v>
      </c>
      <c r="L13" s="84">
        <v>87304000</v>
      </c>
      <c r="M13" s="84">
        <f t="shared" ref="M13:M19" si="2">$E13*L13</f>
        <v>174608000</v>
      </c>
      <c r="N13" s="85"/>
    </row>
    <row r="14" spans="1:17" ht="15.75" customHeight="1" x14ac:dyDescent="0.25">
      <c r="A14" s="82">
        <v>4</v>
      </c>
      <c r="B14" s="163" t="s">
        <v>82</v>
      </c>
      <c r="C14" s="164"/>
      <c r="D14" s="83" t="s">
        <v>74</v>
      </c>
      <c r="E14" s="122">
        <v>1</v>
      </c>
      <c r="F14" s="114">
        <v>293110000</v>
      </c>
      <c r="G14" s="84">
        <f t="shared" ref="G14:G18" si="3">$E14*F14</f>
        <v>293110000</v>
      </c>
      <c r="H14" s="114">
        <v>260000000</v>
      </c>
      <c r="I14" s="84">
        <f t="shared" si="0"/>
        <v>260000000</v>
      </c>
      <c r="J14" s="114">
        <v>297590000</v>
      </c>
      <c r="K14" s="84">
        <f t="shared" si="1"/>
        <v>297590000</v>
      </c>
      <c r="L14" s="114">
        <v>312000000</v>
      </c>
      <c r="M14" s="84">
        <f t="shared" si="2"/>
        <v>312000000</v>
      </c>
      <c r="N14" s="115"/>
    </row>
    <row r="15" spans="1:17" ht="15.75" customHeight="1" x14ac:dyDescent="0.25">
      <c r="A15" s="113">
        <v>5</v>
      </c>
      <c r="B15" s="169" t="s">
        <v>79</v>
      </c>
      <c r="C15" s="170"/>
      <c r="D15" s="83" t="s">
        <v>74</v>
      </c>
      <c r="E15" s="122">
        <v>1</v>
      </c>
      <c r="F15" s="114">
        <v>59780000</v>
      </c>
      <c r="G15" s="84">
        <f t="shared" si="3"/>
        <v>59780000</v>
      </c>
      <c r="H15" s="114">
        <v>59780000</v>
      </c>
      <c r="I15" s="84">
        <f t="shared" si="0"/>
        <v>59780000</v>
      </c>
      <c r="J15" s="114">
        <v>64658000</v>
      </c>
      <c r="K15" s="84">
        <f t="shared" si="1"/>
        <v>64658000</v>
      </c>
      <c r="L15" s="114">
        <v>67698000</v>
      </c>
      <c r="M15" s="84">
        <f t="shared" si="2"/>
        <v>67698000</v>
      </c>
      <c r="N15" s="115"/>
    </row>
    <row r="16" spans="1:17" x14ac:dyDescent="0.25">
      <c r="A16" s="82">
        <v>6</v>
      </c>
      <c r="B16" s="163" t="s">
        <v>80</v>
      </c>
      <c r="C16" s="164"/>
      <c r="D16" s="83" t="s">
        <v>74</v>
      </c>
      <c r="E16" s="122">
        <v>4</v>
      </c>
      <c r="F16" s="114">
        <v>12770000</v>
      </c>
      <c r="G16" s="84">
        <f t="shared" si="3"/>
        <v>51080000</v>
      </c>
      <c r="H16" s="114">
        <v>12770000</v>
      </c>
      <c r="I16" s="84">
        <f t="shared" si="0"/>
        <v>51080000</v>
      </c>
      <c r="J16" s="114">
        <v>13799000</v>
      </c>
      <c r="K16" s="84">
        <f t="shared" si="1"/>
        <v>55196000</v>
      </c>
      <c r="L16" s="114">
        <v>13500000</v>
      </c>
      <c r="M16" s="84">
        <f t="shared" si="2"/>
        <v>54000000</v>
      </c>
      <c r="N16" s="115"/>
    </row>
    <row r="17" spans="1:16" x14ac:dyDescent="0.25">
      <c r="A17" s="113">
        <v>7</v>
      </c>
      <c r="B17" s="163" t="s">
        <v>76</v>
      </c>
      <c r="C17" s="164"/>
      <c r="D17" s="83" t="s">
        <v>74</v>
      </c>
      <c r="E17" s="122">
        <v>1</v>
      </c>
      <c r="F17" s="114">
        <v>13490000</v>
      </c>
      <c r="G17" s="84">
        <f t="shared" si="3"/>
        <v>13490000</v>
      </c>
      <c r="H17" s="114">
        <v>12000000</v>
      </c>
      <c r="I17" s="84">
        <f t="shared" si="0"/>
        <v>12000000</v>
      </c>
      <c r="J17" s="114">
        <v>15200000</v>
      </c>
      <c r="K17" s="84">
        <f t="shared" si="1"/>
        <v>15200000</v>
      </c>
      <c r="L17" s="114">
        <v>17600000</v>
      </c>
      <c r="M17" s="84">
        <f t="shared" si="2"/>
        <v>17600000</v>
      </c>
      <c r="N17" s="115"/>
    </row>
    <row r="18" spans="1:16" x14ac:dyDescent="0.25">
      <c r="A18" s="113">
        <v>8</v>
      </c>
      <c r="B18" s="116" t="s">
        <v>77</v>
      </c>
      <c r="C18" s="117"/>
      <c r="D18" s="118" t="s">
        <v>74</v>
      </c>
      <c r="E18" s="122">
        <v>2</v>
      </c>
      <c r="F18" s="114">
        <v>1340000</v>
      </c>
      <c r="G18" s="84">
        <f t="shared" si="3"/>
        <v>2680000</v>
      </c>
      <c r="H18" s="114">
        <v>1100000</v>
      </c>
      <c r="I18" s="84">
        <f t="shared" si="0"/>
        <v>2200000</v>
      </c>
      <c r="J18" s="114">
        <v>1650000</v>
      </c>
      <c r="K18" s="84">
        <f t="shared" si="1"/>
        <v>3300000</v>
      </c>
      <c r="L18" s="114">
        <v>2540000</v>
      </c>
      <c r="M18" s="84">
        <f t="shared" si="2"/>
        <v>5080000</v>
      </c>
      <c r="N18" s="115"/>
    </row>
    <row r="19" spans="1:16" ht="18.75" customHeight="1" x14ac:dyDescent="0.25">
      <c r="A19" s="82">
        <v>9</v>
      </c>
      <c r="B19" s="169" t="s">
        <v>81</v>
      </c>
      <c r="C19" s="170"/>
      <c r="D19" s="118" t="s">
        <v>74</v>
      </c>
      <c r="E19" s="122">
        <v>1</v>
      </c>
      <c r="F19" s="114">
        <v>41490000</v>
      </c>
      <c r="G19" s="84">
        <f>$E19*F19</f>
        <v>41490000</v>
      </c>
      <c r="H19" s="114">
        <v>41000000</v>
      </c>
      <c r="I19" s="84">
        <f t="shared" si="0"/>
        <v>41000000</v>
      </c>
      <c r="J19" s="114">
        <v>44850000</v>
      </c>
      <c r="K19" s="84">
        <f t="shared" si="1"/>
        <v>44850000</v>
      </c>
      <c r="L19" s="114">
        <v>56050000</v>
      </c>
      <c r="M19" s="84">
        <f t="shared" si="2"/>
        <v>56050000</v>
      </c>
      <c r="N19" s="115"/>
    </row>
    <row r="20" spans="1:16" x14ac:dyDescent="0.25">
      <c r="A20" s="86">
        <v>10</v>
      </c>
      <c r="B20" s="184" t="s">
        <v>85</v>
      </c>
      <c r="C20" s="185"/>
      <c r="D20" s="87" t="s">
        <v>86</v>
      </c>
      <c r="E20" s="123">
        <v>1</v>
      </c>
      <c r="F20" s="88">
        <v>88590000</v>
      </c>
      <c r="G20" s="88">
        <f>$E20*F20</f>
        <v>88590000</v>
      </c>
      <c r="H20" s="88">
        <v>50000000</v>
      </c>
      <c r="I20" s="88">
        <f t="shared" si="0"/>
        <v>50000000</v>
      </c>
      <c r="J20" s="88">
        <v>95000000</v>
      </c>
      <c r="K20" s="88">
        <f t="shared" si="1"/>
        <v>95000000</v>
      </c>
      <c r="L20" s="88">
        <v>120000000</v>
      </c>
      <c r="M20" s="84">
        <f>$E20*L20</f>
        <v>120000000</v>
      </c>
      <c r="N20" s="89"/>
    </row>
    <row r="21" spans="1:16" x14ac:dyDescent="0.25">
      <c r="A21" s="186" t="s">
        <v>47</v>
      </c>
      <c r="B21" s="187"/>
      <c r="C21" s="187"/>
      <c r="D21" s="187"/>
      <c r="E21" s="187"/>
      <c r="F21" s="119"/>
      <c r="G21" s="119">
        <f>SUBTOTAL(9,G11:G20)</f>
        <v>1417530000</v>
      </c>
      <c r="H21" s="76"/>
      <c r="I21" s="76">
        <f>SUBTOTAL(9,I11:I20)</f>
        <v>1300000000</v>
      </c>
      <c r="J21" s="119"/>
      <c r="K21" s="119">
        <f>SUBTOTAL(9,K11:K20)</f>
        <v>1504674000</v>
      </c>
      <c r="L21" s="76"/>
      <c r="M21" s="76">
        <f>SUBTOTAL(9,M11:M20)</f>
        <v>1571267000</v>
      </c>
      <c r="N21" s="90"/>
    </row>
    <row r="22" spans="1:16" x14ac:dyDescent="0.25">
      <c r="A22" s="144" t="s">
        <v>102</v>
      </c>
      <c r="B22" s="145"/>
      <c r="C22" s="145"/>
      <c r="D22" s="145"/>
      <c r="E22" s="145"/>
      <c r="F22" s="226"/>
      <c r="G22" s="227"/>
      <c r="H22" s="120"/>
      <c r="I22" s="120">
        <f>$G$21-I21</f>
        <v>117530000</v>
      </c>
      <c r="J22" s="120"/>
      <c r="K22" s="120">
        <f>$G$21-K21</f>
        <v>-87144000</v>
      </c>
      <c r="L22" s="120"/>
      <c r="M22" s="120">
        <f>$G$21-M21</f>
        <v>-153737000</v>
      </c>
      <c r="N22" s="90"/>
    </row>
    <row r="23" spans="1:16" x14ac:dyDescent="0.25">
      <c r="A23" s="144" t="s">
        <v>103</v>
      </c>
      <c r="B23" s="145"/>
      <c r="C23" s="145"/>
      <c r="D23" s="145"/>
      <c r="E23" s="145"/>
      <c r="F23" s="226"/>
      <c r="G23" s="228"/>
      <c r="H23" s="120"/>
      <c r="I23" s="229">
        <f>I22/$G$21</f>
        <v>8.291182549928397E-2</v>
      </c>
      <c r="J23" s="120"/>
      <c r="K23" s="229">
        <f>K22/$G$21</f>
        <v>-6.1475947598992615E-2</v>
      </c>
      <c r="L23" s="120"/>
      <c r="M23" s="229">
        <f>M22/$G$21</f>
        <v>-0.10845414206401276</v>
      </c>
      <c r="N23" s="90"/>
    </row>
    <row r="24" spans="1:16" s="64" customFormat="1" x14ac:dyDescent="0.25">
      <c r="A24" s="74" t="s">
        <v>16</v>
      </c>
      <c r="B24" s="150" t="s">
        <v>48</v>
      </c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2"/>
      <c r="O24" s="63"/>
      <c r="P24" s="63"/>
    </row>
    <row r="25" spans="1:16" ht="28.5" customHeight="1" x14ac:dyDescent="0.25">
      <c r="A25" s="92">
        <v>1</v>
      </c>
      <c r="B25" s="144" t="s">
        <v>57</v>
      </c>
      <c r="C25" s="145"/>
      <c r="D25" s="145"/>
      <c r="E25" s="145"/>
      <c r="F25" s="145"/>
      <c r="G25" s="146"/>
      <c r="H25" s="157"/>
      <c r="I25" s="157"/>
      <c r="J25" s="157"/>
      <c r="K25" s="157"/>
      <c r="L25" s="157"/>
      <c r="M25" s="157"/>
      <c r="N25" s="93"/>
    </row>
    <row r="26" spans="1:16" ht="28.5" customHeight="1" x14ac:dyDescent="0.25">
      <c r="A26" s="92">
        <v>2</v>
      </c>
      <c r="B26" s="144" t="s">
        <v>58</v>
      </c>
      <c r="C26" s="145"/>
      <c r="D26" s="145"/>
      <c r="E26" s="145"/>
      <c r="F26" s="145"/>
      <c r="G26" s="146"/>
      <c r="H26" s="157"/>
      <c r="I26" s="157"/>
      <c r="J26" s="157"/>
      <c r="K26" s="157"/>
      <c r="L26" s="157"/>
      <c r="M26" s="157"/>
      <c r="N26" s="93"/>
    </row>
    <row r="27" spans="1:16" ht="15.75" customHeight="1" x14ac:dyDescent="0.25">
      <c r="A27" s="92">
        <v>3</v>
      </c>
      <c r="B27" s="144" t="s">
        <v>49</v>
      </c>
      <c r="C27" s="145"/>
      <c r="D27" s="145"/>
      <c r="E27" s="145"/>
      <c r="F27" s="145"/>
      <c r="G27" s="146"/>
      <c r="H27" s="158" t="s">
        <v>87</v>
      </c>
      <c r="I27" s="158"/>
      <c r="J27" s="158" t="s">
        <v>87</v>
      </c>
      <c r="K27" s="158"/>
      <c r="L27" s="158" t="s">
        <v>87</v>
      </c>
      <c r="M27" s="158"/>
      <c r="N27" s="93"/>
    </row>
    <row r="28" spans="1:16" s="67" customFormat="1" ht="15.75" customHeight="1" x14ac:dyDescent="0.25">
      <c r="A28" s="92">
        <v>4</v>
      </c>
      <c r="B28" s="144" t="s">
        <v>50</v>
      </c>
      <c r="C28" s="145"/>
      <c r="D28" s="145"/>
      <c r="E28" s="145"/>
      <c r="F28" s="145"/>
      <c r="G28" s="146"/>
      <c r="H28" s="153" t="s">
        <v>92</v>
      </c>
      <c r="I28" s="154"/>
      <c r="J28" s="153" t="s">
        <v>100</v>
      </c>
      <c r="K28" s="154"/>
      <c r="L28" s="153"/>
      <c r="M28" s="154"/>
      <c r="N28" s="91"/>
      <c r="O28" s="66"/>
      <c r="P28" s="66"/>
    </row>
    <row r="29" spans="1:16" s="67" customFormat="1" ht="15.75" customHeight="1" x14ac:dyDescent="0.25">
      <c r="A29" s="92">
        <v>5</v>
      </c>
      <c r="B29" s="144" t="s">
        <v>51</v>
      </c>
      <c r="C29" s="145"/>
      <c r="D29" s="145"/>
      <c r="E29" s="145"/>
      <c r="F29" s="145"/>
      <c r="G29" s="146"/>
      <c r="H29" s="153" t="s">
        <v>89</v>
      </c>
      <c r="I29" s="154"/>
      <c r="J29" s="155" t="s">
        <v>91</v>
      </c>
      <c r="K29" s="156"/>
      <c r="L29" s="153" t="s">
        <v>90</v>
      </c>
      <c r="M29" s="154"/>
      <c r="N29" s="91"/>
      <c r="O29" s="66"/>
      <c r="P29" s="66"/>
    </row>
    <row r="30" spans="1:16" s="67" customFormat="1" ht="35.25" customHeight="1" x14ac:dyDescent="0.25">
      <c r="A30" s="92">
        <v>6</v>
      </c>
      <c r="B30" s="144" t="s">
        <v>52</v>
      </c>
      <c r="C30" s="145"/>
      <c r="D30" s="145"/>
      <c r="E30" s="145"/>
      <c r="F30" s="145"/>
      <c r="G30" s="146"/>
      <c r="H30" s="147" t="s">
        <v>88</v>
      </c>
      <c r="I30" s="148"/>
      <c r="J30" s="149" t="s">
        <v>46</v>
      </c>
      <c r="K30" s="148"/>
      <c r="L30" s="149" t="s">
        <v>46</v>
      </c>
      <c r="M30" s="148"/>
      <c r="N30" s="91"/>
      <c r="O30" s="66"/>
      <c r="P30" s="66"/>
    </row>
    <row r="31" spans="1:16" s="64" customFormat="1" x14ac:dyDescent="0.25">
      <c r="A31" s="94" t="s">
        <v>53</v>
      </c>
      <c r="B31" s="150" t="s">
        <v>54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2"/>
      <c r="O31" s="63"/>
      <c r="P31" s="63"/>
    </row>
    <row r="32" spans="1:16" s="67" customFormat="1" ht="15.75" customHeight="1" x14ac:dyDescent="0.25">
      <c r="A32" s="92">
        <v>1</v>
      </c>
      <c r="B32" s="144" t="s">
        <v>97</v>
      </c>
      <c r="C32" s="145"/>
      <c r="D32" s="145"/>
      <c r="E32" s="145"/>
      <c r="F32" s="145"/>
      <c r="G32" s="146"/>
      <c r="H32" s="137">
        <v>1</v>
      </c>
      <c r="I32" s="138"/>
      <c r="J32" s="137"/>
      <c r="K32" s="138"/>
      <c r="L32" s="137"/>
      <c r="M32" s="138"/>
      <c r="N32" s="93"/>
      <c r="O32" s="66"/>
      <c r="P32" s="66"/>
    </row>
    <row r="33" spans="1:16" s="67" customFormat="1" ht="15.75" customHeight="1" x14ac:dyDescent="0.25">
      <c r="A33" s="92">
        <v>2</v>
      </c>
      <c r="B33" s="134" t="s">
        <v>55</v>
      </c>
      <c r="C33" s="135"/>
      <c r="D33" s="135"/>
      <c r="E33" s="135"/>
      <c r="F33" s="135"/>
      <c r="G33" s="136"/>
      <c r="H33" s="137">
        <v>1</v>
      </c>
      <c r="I33" s="138"/>
      <c r="J33" s="137"/>
      <c r="K33" s="138"/>
      <c r="L33" s="137"/>
      <c r="M33" s="138"/>
      <c r="N33" s="93"/>
      <c r="O33" s="66"/>
      <c r="P33" s="66"/>
    </row>
    <row r="34" spans="1:16" s="67" customFormat="1" x14ac:dyDescent="0.25">
      <c r="A34" s="139" t="s">
        <v>94</v>
      </c>
      <c r="B34" s="140"/>
      <c r="C34" s="140"/>
      <c r="D34" s="140"/>
      <c r="E34" s="140"/>
      <c r="F34" s="140"/>
      <c r="G34" s="140"/>
      <c r="H34" s="140"/>
      <c r="I34" s="141" t="s">
        <v>56</v>
      </c>
      <c r="J34" s="142"/>
      <c r="K34" s="142"/>
      <c r="L34" s="142"/>
      <c r="M34" s="142"/>
      <c r="N34" s="143"/>
      <c r="O34" s="66"/>
      <c r="P34" s="66"/>
    </row>
    <row r="35" spans="1:16" ht="105" customHeight="1" x14ac:dyDescent="0.25">
      <c r="A35" s="1" t="s">
        <v>95</v>
      </c>
      <c r="B35" s="124"/>
      <c r="C35" s="124"/>
      <c r="D35" s="124"/>
      <c r="E35" s="124"/>
      <c r="F35" s="124"/>
      <c r="G35" s="124"/>
      <c r="H35" s="124"/>
      <c r="I35" s="125" t="s">
        <v>96</v>
      </c>
      <c r="J35" s="126"/>
      <c r="K35" s="126"/>
      <c r="L35" s="126"/>
      <c r="M35" s="126"/>
      <c r="N35" s="127"/>
    </row>
    <row r="36" spans="1:16" x14ac:dyDescent="0.25">
      <c r="C36" s="69"/>
      <c r="N36" s="72"/>
    </row>
  </sheetData>
  <mergeCells count="70">
    <mergeCell ref="A22:E22"/>
    <mergeCell ref="A23:E23"/>
    <mergeCell ref="L32:M32"/>
    <mergeCell ref="J32:K32"/>
    <mergeCell ref="H32:I32"/>
    <mergeCell ref="B19:C19"/>
    <mergeCell ref="B14:C14"/>
    <mergeCell ref="B16:C16"/>
    <mergeCell ref="B17:C17"/>
    <mergeCell ref="B15:C15"/>
    <mergeCell ref="B20:C20"/>
    <mergeCell ref="B24:N24"/>
    <mergeCell ref="A21:E21"/>
    <mergeCell ref="B25:G25"/>
    <mergeCell ref="H25:I25"/>
    <mergeCell ref="J25:K25"/>
    <mergeCell ref="L25:M25"/>
    <mergeCell ref="B26:G26"/>
    <mergeCell ref="A6:A7"/>
    <mergeCell ref="B6:C7"/>
    <mergeCell ref="D6:D7"/>
    <mergeCell ref="E6:E7"/>
    <mergeCell ref="F6:G6"/>
    <mergeCell ref="A1:B4"/>
    <mergeCell ref="C1:N1"/>
    <mergeCell ref="C2:N2"/>
    <mergeCell ref="C3:N3"/>
    <mergeCell ref="C4:N4"/>
    <mergeCell ref="J6:K6"/>
    <mergeCell ref="L6:M6"/>
    <mergeCell ref="N6:N7"/>
    <mergeCell ref="B8:C8"/>
    <mergeCell ref="B13:C13"/>
    <mergeCell ref="B10:C10"/>
    <mergeCell ref="B11:C11"/>
    <mergeCell ref="B12:C12"/>
    <mergeCell ref="B9:C9"/>
    <mergeCell ref="D9:N9"/>
    <mergeCell ref="H6:I6"/>
    <mergeCell ref="H26:I26"/>
    <mergeCell ref="J26:K26"/>
    <mergeCell ref="L26:M26"/>
    <mergeCell ref="B27:G27"/>
    <mergeCell ref="H27:I27"/>
    <mergeCell ref="J27:K27"/>
    <mergeCell ref="L27:M27"/>
    <mergeCell ref="B28:G28"/>
    <mergeCell ref="H28:I28"/>
    <mergeCell ref="J28:K28"/>
    <mergeCell ref="L28:M28"/>
    <mergeCell ref="B29:G29"/>
    <mergeCell ref="H29:I29"/>
    <mergeCell ref="J29:K29"/>
    <mergeCell ref="L29:M29"/>
    <mergeCell ref="A35:H35"/>
    <mergeCell ref="I35:N35"/>
    <mergeCell ref="A5:G5"/>
    <mergeCell ref="H5:N5"/>
    <mergeCell ref="B33:G33"/>
    <mergeCell ref="H33:I33"/>
    <mergeCell ref="J33:K33"/>
    <mergeCell ref="L33:M33"/>
    <mergeCell ref="A34:H34"/>
    <mergeCell ref="I34:N34"/>
    <mergeCell ref="B30:G30"/>
    <mergeCell ref="H30:I30"/>
    <mergeCell ref="J30:K30"/>
    <mergeCell ref="L30:M30"/>
    <mergeCell ref="B31:N31"/>
    <mergeCell ref="B32:G32"/>
  </mergeCells>
  <pageMargins left="0.59055118110236227" right="0.59055118110236227" top="0.98425196850393704" bottom="0.59055118110236227" header="0.31496062992125984" footer="0.31496062992125984"/>
  <pageSetup paperSize="9" scale="58" fitToHeight="0" orientation="landscape" r:id="rId1"/>
  <headerFooter>
    <oddFooter>&amp;L&amp;"+,Italic"&amp;8Trang &amp;P/&amp;N&amp;C&amp;"+,Italic"&amp;8Phiên bản: 01&amp;R&amp;"+,Italic"&amp;8BM-025-CCM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8</xdr:col>
                    <xdr:colOff>28575</xdr:colOff>
                    <xdr:row>24</xdr:row>
                    <xdr:rowOff>47625</xdr:rowOff>
                  </from>
                  <to>
                    <xdr:col>8</xdr:col>
                    <xdr:colOff>371475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8</xdr:col>
                    <xdr:colOff>38100</xdr:colOff>
                    <xdr:row>25</xdr:row>
                    <xdr:rowOff>19050</xdr:rowOff>
                  </from>
                  <to>
                    <xdr:col>8</xdr:col>
                    <xdr:colOff>381000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10</xdr:col>
                    <xdr:colOff>133350</xdr:colOff>
                    <xdr:row>24</xdr:row>
                    <xdr:rowOff>38100</xdr:rowOff>
                  </from>
                  <to>
                    <xdr:col>10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10</xdr:col>
                    <xdr:colOff>142875</xdr:colOff>
                    <xdr:row>25</xdr:row>
                    <xdr:rowOff>28575</xdr:rowOff>
                  </from>
                  <to>
                    <xdr:col>10</xdr:col>
                    <xdr:colOff>485775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12</xdr:col>
                    <xdr:colOff>123825</xdr:colOff>
                    <xdr:row>24</xdr:row>
                    <xdr:rowOff>57150</xdr:rowOff>
                  </from>
                  <to>
                    <xdr:col>12</xdr:col>
                    <xdr:colOff>466725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12</xdr:col>
                    <xdr:colOff>123825</xdr:colOff>
                    <xdr:row>25</xdr:row>
                    <xdr:rowOff>38100</xdr:rowOff>
                  </from>
                  <to>
                    <xdr:col>12</xdr:col>
                    <xdr:colOff>466725</xdr:colOff>
                    <xdr:row>26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fitToPage="1"/>
  </sheetPr>
  <dimension ref="A1:V30"/>
  <sheetViews>
    <sheetView view="pageBreakPreview" zoomScaleNormal="100" zoomScaleSheetLayoutView="100" workbookViewId="0">
      <selection activeCell="B15" sqref="B15:F15"/>
    </sheetView>
  </sheetViews>
  <sheetFormatPr defaultColWidth="8.85546875" defaultRowHeight="15.75" outlineLevelRow="1" x14ac:dyDescent="0.25"/>
  <cols>
    <col min="1" max="1" width="5.85546875" style="11" customWidth="1"/>
    <col min="2" max="2" width="38.5703125" style="12" customWidth="1"/>
    <col min="3" max="3" width="15.7109375" style="11" customWidth="1"/>
    <col min="4" max="4" width="13.28515625" style="11" customWidth="1"/>
    <col min="5" max="5" width="17.42578125" style="4" customWidth="1"/>
    <col min="6" max="6" width="19.28515625" style="11" customWidth="1"/>
    <col min="7" max="7" width="18.85546875" style="13" customWidth="1"/>
    <col min="8" max="8" width="12.85546875" style="13" customWidth="1"/>
    <col min="9" max="9" width="10.42578125" style="14" customWidth="1"/>
    <col min="10" max="10" width="33.7109375" style="3" bestFit="1" customWidth="1"/>
    <col min="11" max="11" width="18.28515625" style="3" customWidth="1"/>
    <col min="12" max="16384" width="8.85546875" style="4"/>
  </cols>
  <sheetData>
    <row r="1" spans="1:11" ht="18" customHeight="1" x14ac:dyDescent="0.25">
      <c r="A1" s="190"/>
      <c r="B1" s="190"/>
      <c r="C1" s="191" t="s">
        <v>69</v>
      </c>
      <c r="D1" s="192"/>
      <c r="E1" s="192"/>
      <c r="F1" s="192"/>
      <c r="G1" s="192"/>
      <c r="H1" s="192"/>
      <c r="I1" s="193"/>
    </row>
    <row r="2" spans="1:11" ht="18" customHeight="1" x14ac:dyDescent="0.25">
      <c r="A2" s="190"/>
      <c r="B2" s="190"/>
      <c r="C2" s="194" t="s">
        <v>33</v>
      </c>
      <c r="D2" s="194"/>
      <c r="E2" s="194"/>
      <c r="F2" s="194"/>
      <c r="G2" s="194"/>
      <c r="H2" s="194"/>
      <c r="I2" s="194"/>
    </row>
    <row r="3" spans="1:11" ht="18" customHeight="1" x14ac:dyDescent="0.25">
      <c r="A3" s="190"/>
      <c r="B3" s="190"/>
      <c r="C3" s="194" t="s">
        <v>34</v>
      </c>
      <c r="D3" s="194"/>
      <c r="E3" s="194"/>
      <c r="F3" s="194"/>
      <c r="G3" s="194"/>
      <c r="H3" s="194"/>
      <c r="I3" s="194"/>
    </row>
    <row r="4" spans="1:11" ht="21.95" customHeight="1" x14ac:dyDescent="0.25">
      <c r="A4" s="190"/>
      <c r="B4" s="190"/>
      <c r="C4" s="195" t="s">
        <v>18</v>
      </c>
      <c r="D4" s="196"/>
      <c r="E4" s="196"/>
      <c r="F4" s="196"/>
      <c r="G4" s="196"/>
      <c r="H4" s="196"/>
      <c r="I4" s="197"/>
    </row>
    <row r="5" spans="1:11" ht="21.95" customHeight="1" x14ac:dyDescent="0.25">
      <c r="A5" s="205" t="s">
        <v>23</v>
      </c>
      <c r="B5" s="206"/>
      <c r="C5" s="206"/>
      <c r="D5" s="206"/>
      <c r="E5" s="205" t="s">
        <v>35</v>
      </c>
      <c r="F5" s="206"/>
      <c r="G5" s="206"/>
      <c r="H5" s="206"/>
      <c r="I5" s="207"/>
    </row>
    <row r="6" spans="1:11" s="42" customFormat="1" ht="18" customHeight="1" x14ac:dyDescent="0.25">
      <c r="A6" s="189" t="s">
        <v>63</v>
      </c>
      <c r="B6" s="198" t="s">
        <v>64</v>
      </c>
      <c r="C6" s="200" t="s">
        <v>13</v>
      </c>
      <c r="D6" s="202" t="s">
        <v>60</v>
      </c>
      <c r="E6" s="203"/>
      <c r="F6" s="204"/>
      <c r="G6" s="159" t="s">
        <v>65</v>
      </c>
      <c r="H6" s="189" t="s">
        <v>68</v>
      </c>
      <c r="I6" s="189" t="s">
        <v>4</v>
      </c>
      <c r="J6" s="41"/>
      <c r="K6" s="41"/>
    </row>
    <row r="7" spans="1:11" s="44" customFormat="1" ht="32.25" customHeight="1" x14ac:dyDescent="0.25">
      <c r="A7" s="189"/>
      <c r="B7" s="199"/>
      <c r="C7" s="201"/>
      <c r="D7" s="100" t="s">
        <v>61</v>
      </c>
      <c r="E7" s="100" t="s">
        <v>62</v>
      </c>
      <c r="F7" s="100" t="s">
        <v>14</v>
      </c>
      <c r="G7" s="159"/>
      <c r="H7" s="189"/>
      <c r="I7" s="189"/>
      <c r="J7" s="43"/>
      <c r="K7" s="43"/>
    </row>
    <row r="8" spans="1:11" s="6" customFormat="1" ht="21.95" customHeight="1" x14ac:dyDescent="0.25">
      <c r="A8" s="47" t="s">
        <v>9</v>
      </c>
      <c r="B8" s="211" t="s">
        <v>26</v>
      </c>
      <c r="C8" s="211"/>
      <c r="D8" s="211"/>
      <c r="E8" s="211"/>
      <c r="F8" s="211"/>
      <c r="G8" s="48">
        <f>SUBTOTAL(9,G9:G18)</f>
        <v>0</v>
      </c>
      <c r="H8" s="48"/>
      <c r="I8" s="49"/>
      <c r="J8" s="5"/>
      <c r="K8" s="5"/>
    </row>
    <row r="9" spans="1:11" s="46" customFormat="1" ht="21.95" customHeight="1" x14ac:dyDescent="0.25">
      <c r="A9" s="56" t="s">
        <v>10</v>
      </c>
      <c r="B9" s="212" t="s">
        <v>27</v>
      </c>
      <c r="C9" s="213"/>
      <c r="D9" s="213"/>
      <c r="E9" s="213"/>
      <c r="F9" s="214"/>
      <c r="G9" s="57">
        <f>SUBTOTAL(9,G10:G14)</f>
        <v>0</v>
      </c>
      <c r="H9" s="111"/>
      <c r="I9" s="58"/>
      <c r="J9" s="45"/>
      <c r="K9" s="45"/>
    </row>
    <row r="10" spans="1:11" s="8" customFormat="1" ht="21.95" customHeight="1" outlineLevel="1" x14ac:dyDescent="0.25">
      <c r="A10" s="50">
        <v>1</v>
      </c>
      <c r="B10" s="31"/>
      <c r="C10" s="31"/>
      <c r="D10" s="31"/>
      <c r="E10" s="31"/>
      <c r="F10" s="31"/>
      <c r="G10" s="31"/>
      <c r="H10" s="31"/>
      <c r="I10" s="31"/>
      <c r="J10" s="7"/>
      <c r="K10" s="7"/>
    </row>
    <row r="11" spans="1:11" s="10" customFormat="1" ht="21.95" customHeight="1" outlineLevel="1" x14ac:dyDescent="0.25">
      <c r="A11" s="50">
        <v>2</v>
      </c>
      <c r="B11" s="31"/>
      <c r="C11" s="31"/>
      <c r="D11" s="31"/>
      <c r="E11" s="31"/>
      <c r="F11" s="31"/>
      <c r="G11" s="31"/>
      <c r="H11" s="31"/>
      <c r="I11" s="31"/>
      <c r="J11" s="9"/>
      <c r="K11" s="9"/>
    </row>
    <row r="12" spans="1:11" s="10" customFormat="1" ht="21.95" customHeight="1" outlineLevel="1" x14ac:dyDescent="0.25">
      <c r="A12" s="50">
        <v>3</v>
      </c>
      <c r="B12" s="31"/>
      <c r="C12" s="31"/>
      <c r="D12" s="31"/>
      <c r="E12" s="31"/>
      <c r="F12" s="31"/>
      <c r="G12" s="31"/>
      <c r="H12" s="31"/>
      <c r="I12" s="31"/>
      <c r="J12" s="9"/>
      <c r="K12" s="9"/>
    </row>
    <row r="13" spans="1:11" s="10" customFormat="1" ht="21.95" customHeight="1" outlineLevel="1" x14ac:dyDescent="0.25">
      <c r="A13" s="50">
        <v>4</v>
      </c>
      <c r="B13" s="31"/>
      <c r="C13" s="31"/>
      <c r="D13" s="31"/>
      <c r="E13" s="31"/>
      <c r="F13" s="31"/>
      <c r="G13" s="31"/>
      <c r="H13" s="31"/>
      <c r="I13" s="31"/>
      <c r="J13" s="9"/>
      <c r="K13" s="9"/>
    </row>
    <row r="14" spans="1:11" s="10" customFormat="1" ht="21.95" customHeight="1" outlineLevel="1" x14ac:dyDescent="0.25">
      <c r="A14" s="50">
        <v>5</v>
      </c>
      <c r="B14" s="31"/>
      <c r="C14" s="31"/>
      <c r="D14" s="31"/>
      <c r="E14" s="31"/>
      <c r="F14" s="31"/>
      <c r="G14" s="31"/>
      <c r="H14" s="31"/>
      <c r="I14" s="31"/>
      <c r="J14" s="9"/>
      <c r="K14" s="9"/>
    </row>
    <row r="15" spans="1:11" s="46" customFormat="1" ht="21.95" customHeight="1" x14ac:dyDescent="0.25">
      <c r="A15" s="56" t="s">
        <v>17</v>
      </c>
      <c r="B15" s="212" t="s">
        <v>28</v>
      </c>
      <c r="C15" s="213"/>
      <c r="D15" s="213"/>
      <c r="E15" s="213"/>
      <c r="F15" s="214"/>
      <c r="G15" s="57">
        <f>SUBTOTAL(9,G16:G18)</f>
        <v>0</v>
      </c>
      <c r="H15" s="111"/>
      <c r="I15" s="58"/>
      <c r="J15" s="45"/>
      <c r="K15" s="45"/>
    </row>
    <row r="16" spans="1:11" s="8" customFormat="1" ht="21.95" customHeight="1" outlineLevel="1" x14ac:dyDescent="0.25">
      <c r="A16" s="50">
        <v>1</v>
      </c>
      <c r="B16" s="32"/>
      <c r="C16" s="32"/>
      <c r="D16" s="34"/>
      <c r="E16" s="51"/>
      <c r="F16" s="34"/>
      <c r="G16" s="33"/>
      <c r="H16" s="33"/>
      <c r="I16" s="34"/>
      <c r="J16" s="7"/>
      <c r="K16" s="7"/>
    </row>
    <row r="17" spans="1:22" s="8" customFormat="1" ht="21.95" customHeight="1" outlineLevel="1" x14ac:dyDescent="0.25">
      <c r="A17" s="50">
        <v>2</v>
      </c>
      <c r="B17" s="32"/>
      <c r="C17" s="32"/>
      <c r="D17" s="34"/>
      <c r="E17" s="51"/>
      <c r="F17" s="34"/>
      <c r="G17" s="33"/>
      <c r="H17" s="33"/>
      <c r="I17" s="34"/>
      <c r="J17" s="7"/>
      <c r="K17" s="7"/>
    </row>
    <row r="18" spans="1:22" s="8" customFormat="1" ht="21.95" customHeight="1" outlineLevel="1" x14ac:dyDescent="0.25">
      <c r="A18" s="50">
        <v>3</v>
      </c>
      <c r="B18" s="32"/>
      <c r="C18" s="32"/>
      <c r="D18" s="34"/>
      <c r="E18" s="51"/>
      <c r="F18" s="34"/>
      <c r="G18" s="33"/>
      <c r="H18" s="33"/>
      <c r="I18" s="34"/>
      <c r="J18" s="7"/>
      <c r="K18" s="7"/>
    </row>
    <row r="19" spans="1:22" s="6" customFormat="1" ht="21.95" customHeight="1" x14ac:dyDescent="0.25">
      <c r="A19" s="47" t="s">
        <v>16</v>
      </c>
      <c r="B19" s="211" t="s">
        <v>31</v>
      </c>
      <c r="C19" s="211"/>
      <c r="D19" s="211"/>
      <c r="E19" s="211"/>
      <c r="F19" s="211"/>
      <c r="G19" s="48">
        <f>SUBTOTAL(9,G20:G27)</f>
        <v>0</v>
      </c>
      <c r="H19" s="48"/>
      <c r="I19" s="49"/>
      <c r="J19" s="5"/>
      <c r="K19" s="5"/>
    </row>
    <row r="20" spans="1:22" s="46" customFormat="1" ht="21.95" customHeight="1" x14ac:dyDescent="0.25">
      <c r="A20" s="56" t="s">
        <v>10</v>
      </c>
      <c r="B20" s="208" t="s">
        <v>29</v>
      </c>
      <c r="C20" s="209"/>
      <c r="D20" s="209"/>
      <c r="E20" s="209"/>
      <c r="F20" s="210"/>
      <c r="G20" s="57">
        <f>SUBTOTAL(9,G21:G23)</f>
        <v>0</v>
      </c>
      <c r="H20" s="111"/>
      <c r="I20" s="58"/>
      <c r="J20" s="45"/>
      <c r="K20" s="45"/>
    </row>
    <row r="21" spans="1:22" s="8" customFormat="1" ht="21.95" customHeight="1" outlineLevel="1" x14ac:dyDescent="0.25">
      <c r="A21" s="50">
        <v>1</v>
      </c>
      <c r="B21" s="31"/>
      <c r="C21" s="31"/>
      <c r="D21" s="31"/>
      <c r="E21" s="31"/>
      <c r="F21" s="31"/>
      <c r="G21" s="31"/>
      <c r="H21" s="31"/>
      <c r="I21" s="31"/>
      <c r="J21" s="7"/>
      <c r="K21" s="7"/>
    </row>
    <row r="22" spans="1:22" s="10" customFormat="1" ht="21.95" customHeight="1" outlineLevel="1" x14ac:dyDescent="0.25">
      <c r="A22" s="50">
        <v>2</v>
      </c>
      <c r="B22" s="31"/>
      <c r="C22" s="31"/>
      <c r="D22" s="31"/>
      <c r="E22" s="31"/>
      <c r="F22" s="31"/>
      <c r="G22" s="31"/>
      <c r="H22" s="31"/>
      <c r="I22" s="31"/>
      <c r="J22" s="9"/>
      <c r="K22" s="9"/>
    </row>
    <row r="23" spans="1:22" s="10" customFormat="1" ht="21.95" customHeight="1" outlineLevel="1" x14ac:dyDescent="0.25">
      <c r="A23" s="50">
        <v>3</v>
      </c>
      <c r="B23" s="31"/>
      <c r="C23" s="31"/>
      <c r="D23" s="31"/>
      <c r="E23" s="31"/>
      <c r="F23" s="31"/>
      <c r="G23" s="31"/>
      <c r="H23" s="31"/>
      <c r="I23" s="31"/>
      <c r="J23" s="9"/>
      <c r="K23" s="9"/>
    </row>
    <row r="24" spans="1:22" s="46" customFormat="1" ht="21.95" customHeight="1" x14ac:dyDescent="0.25">
      <c r="A24" s="56" t="s">
        <v>17</v>
      </c>
      <c r="B24" s="208" t="s">
        <v>30</v>
      </c>
      <c r="C24" s="209"/>
      <c r="D24" s="209"/>
      <c r="E24" s="209"/>
      <c r="F24" s="210"/>
      <c r="G24" s="57">
        <f>SUBTOTAL(9,G25:G27)</f>
        <v>0</v>
      </c>
      <c r="H24" s="111"/>
      <c r="I24" s="58"/>
      <c r="J24" s="45"/>
      <c r="K24" s="45"/>
    </row>
    <row r="25" spans="1:22" s="8" customFormat="1" ht="21.95" customHeight="1" outlineLevel="1" x14ac:dyDescent="0.25">
      <c r="A25" s="50">
        <v>1</v>
      </c>
      <c r="B25" s="32"/>
      <c r="C25" s="32"/>
      <c r="D25" s="34"/>
      <c r="E25" s="51"/>
      <c r="F25" s="34"/>
      <c r="G25" s="33"/>
      <c r="H25" s="33"/>
      <c r="I25" s="34"/>
      <c r="J25" s="7"/>
      <c r="K25" s="7"/>
    </row>
    <row r="26" spans="1:22" s="8" customFormat="1" ht="21.95" customHeight="1" outlineLevel="1" x14ac:dyDescent="0.25">
      <c r="A26" s="50">
        <v>2</v>
      </c>
      <c r="B26" s="32"/>
      <c r="C26" s="32"/>
      <c r="D26" s="34"/>
      <c r="E26" s="51"/>
      <c r="F26" s="34"/>
      <c r="G26" s="33"/>
      <c r="H26" s="33"/>
      <c r="I26" s="34"/>
      <c r="J26" s="7"/>
      <c r="K26" s="7"/>
    </row>
    <row r="27" spans="1:22" s="8" customFormat="1" ht="21.95" customHeight="1" outlineLevel="1" x14ac:dyDescent="0.25">
      <c r="A27" s="50">
        <v>3</v>
      </c>
      <c r="B27" s="32"/>
      <c r="C27" s="32"/>
      <c r="D27" s="34"/>
      <c r="E27" s="51"/>
      <c r="F27" s="34"/>
      <c r="G27" s="33"/>
      <c r="H27" s="33"/>
      <c r="I27" s="34"/>
      <c r="J27" s="7"/>
      <c r="K27" s="7"/>
    </row>
    <row r="28" spans="1:22" s="3" customFormat="1" ht="22.5" customHeight="1" x14ac:dyDescent="0.25">
      <c r="A28" s="52"/>
      <c r="B28" s="37" t="s">
        <v>15</v>
      </c>
      <c r="C28" s="52"/>
      <c r="D28" s="52"/>
      <c r="E28" s="53"/>
      <c r="F28" s="54"/>
      <c r="G28" s="55">
        <f>SUBTOTAL(9,G8:G27)</f>
        <v>0</v>
      </c>
      <c r="H28" s="55"/>
      <c r="I28" s="5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s="64" customFormat="1" ht="22.5" customHeight="1" x14ac:dyDescent="0.25">
      <c r="A29" s="103"/>
      <c r="B29" s="104"/>
      <c r="C29" s="105"/>
      <c r="D29" s="105"/>
      <c r="E29" s="106"/>
      <c r="F29" s="107"/>
      <c r="G29" s="108"/>
      <c r="H29" s="108"/>
      <c r="I29" s="105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</row>
    <row r="30" spans="1:22" ht="21.75" customHeight="1" x14ac:dyDescent="0.25">
      <c r="A30" s="110" t="s">
        <v>67</v>
      </c>
      <c r="B30" s="188" t="s">
        <v>66</v>
      </c>
      <c r="C30" s="188"/>
      <c r="D30" s="188"/>
      <c r="E30" s="188"/>
      <c r="F30" s="188"/>
      <c r="G30" s="188"/>
      <c r="H30" s="188"/>
      <c r="I30" s="188"/>
    </row>
  </sheetData>
  <mergeCells count="21">
    <mergeCell ref="B8:F8"/>
    <mergeCell ref="B9:F9"/>
    <mergeCell ref="B15:F15"/>
    <mergeCell ref="B19:F19"/>
    <mergeCell ref="B20:F20"/>
    <mergeCell ref="B30:I30"/>
    <mergeCell ref="H6:H7"/>
    <mergeCell ref="G6:G7"/>
    <mergeCell ref="I6:I7"/>
    <mergeCell ref="A1:B4"/>
    <mergeCell ref="C1:I1"/>
    <mergeCell ref="C2:I2"/>
    <mergeCell ref="C3:I3"/>
    <mergeCell ref="C4:I4"/>
    <mergeCell ref="A6:A7"/>
    <mergeCell ref="B6:B7"/>
    <mergeCell ref="C6:C7"/>
    <mergeCell ref="D6:F6"/>
    <mergeCell ref="A5:D5"/>
    <mergeCell ref="E5:I5"/>
    <mergeCell ref="B24:F24"/>
  </mergeCells>
  <pageMargins left="0.59055118110236227" right="0.59055118110236227" top="0.98425196850393704" bottom="0.59055118110236227" header="0.31496062992125984" footer="0.31496062992125984"/>
  <pageSetup paperSize="9" scale="88" fitToHeight="0" orientation="landscape" r:id="rId1"/>
  <headerFooter>
    <oddFooter>&amp;L&amp;"Times New Roman,Italic"&amp;8Trang &amp;P/&amp;N&amp;C&amp;"Times New Roman,Italic"&amp;8Phiên bản: 01&amp;R&amp;"Times New Roman,Italic"&amp;8BM-025a-CCM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view="pageBreakPreview" zoomScale="85" zoomScaleNormal="100" zoomScaleSheetLayoutView="85" zoomScalePageLayoutView="85" workbookViewId="0">
      <selection activeCell="C13" sqref="C13"/>
    </sheetView>
  </sheetViews>
  <sheetFormatPr defaultColWidth="9.140625" defaultRowHeight="15" outlineLevelRow="1" x14ac:dyDescent="0.25"/>
  <cols>
    <col min="1" max="1" width="9.28515625" style="26" bestFit="1" customWidth="1"/>
    <col min="2" max="2" width="17.5703125" style="2" customWidth="1"/>
    <col min="3" max="3" width="23.5703125" style="2" customWidth="1"/>
    <col min="4" max="5" width="13.5703125" style="2" customWidth="1"/>
    <col min="6" max="6" width="13.5703125" style="2" bestFit="1" customWidth="1"/>
    <col min="7" max="8" width="13.28515625" style="2" customWidth="1"/>
    <col min="9" max="11" width="9.140625" style="2"/>
    <col min="12" max="12" width="10.5703125" style="2" customWidth="1"/>
    <col min="13" max="16384" width="9.140625" style="2"/>
  </cols>
  <sheetData>
    <row r="1" spans="1:12" ht="18" customHeight="1" x14ac:dyDescent="0.25">
      <c r="A1" s="217"/>
      <c r="B1" s="217"/>
      <c r="C1" s="222" t="s">
        <v>69</v>
      </c>
      <c r="D1" s="222"/>
      <c r="E1" s="222"/>
      <c r="F1" s="222"/>
      <c r="G1" s="222"/>
      <c r="H1" s="222"/>
      <c r="I1" s="222"/>
      <c r="J1" s="222"/>
      <c r="K1" s="222"/>
      <c r="L1" s="222"/>
    </row>
    <row r="2" spans="1:12" ht="18" customHeight="1" x14ac:dyDescent="0.25">
      <c r="A2" s="217"/>
      <c r="B2" s="217"/>
      <c r="C2" s="222" t="s">
        <v>33</v>
      </c>
      <c r="D2" s="222"/>
      <c r="E2" s="222"/>
      <c r="F2" s="222"/>
      <c r="G2" s="222"/>
      <c r="H2" s="222"/>
      <c r="I2" s="222"/>
      <c r="J2" s="222"/>
      <c r="K2" s="222"/>
      <c r="L2" s="222"/>
    </row>
    <row r="3" spans="1:12" ht="18" customHeight="1" x14ac:dyDescent="0.25">
      <c r="A3" s="217"/>
      <c r="B3" s="217"/>
      <c r="C3" s="222" t="s">
        <v>34</v>
      </c>
      <c r="D3" s="222"/>
      <c r="E3" s="222"/>
      <c r="F3" s="222"/>
      <c r="G3" s="222"/>
      <c r="H3" s="222"/>
      <c r="I3" s="222"/>
      <c r="J3" s="222"/>
      <c r="K3" s="222"/>
      <c r="L3" s="222"/>
    </row>
    <row r="4" spans="1:12" ht="21.95" customHeight="1" x14ac:dyDescent="0.25">
      <c r="A4" s="217"/>
      <c r="B4" s="217"/>
      <c r="C4" s="223" t="s">
        <v>22</v>
      </c>
      <c r="D4" s="223"/>
      <c r="E4" s="223"/>
      <c r="F4" s="223"/>
      <c r="G4" s="223"/>
      <c r="H4" s="223"/>
      <c r="I4" s="223"/>
      <c r="J4" s="223"/>
      <c r="K4" s="223"/>
      <c r="L4" s="223"/>
    </row>
    <row r="5" spans="1:12" ht="21.95" customHeight="1" x14ac:dyDescent="0.25">
      <c r="A5" s="224" t="s">
        <v>23</v>
      </c>
      <c r="B5" s="225"/>
      <c r="C5" s="225"/>
      <c r="D5" s="225"/>
      <c r="E5" s="225"/>
      <c r="F5" s="215" t="s">
        <v>36</v>
      </c>
      <c r="G5" s="215"/>
      <c r="H5" s="215"/>
      <c r="I5" s="215"/>
      <c r="J5" s="215"/>
      <c r="K5" s="215"/>
      <c r="L5" s="216"/>
    </row>
    <row r="6" spans="1:12" ht="28.5" customHeight="1" x14ac:dyDescent="0.25">
      <c r="A6" s="220" t="s">
        <v>2</v>
      </c>
      <c r="B6" s="220" t="s">
        <v>3</v>
      </c>
      <c r="C6" s="220" t="s">
        <v>19</v>
      </c>
      <c r="D6" s="218" t="s">
        <v>5</v>
      </c>
      <c r="E6" s="218" t="s">
        <v>24</v>
      </c>
      <c r="F6" s="218" t="s">
        <v>6</v>
      </c>
      <c r="G6" s="218" t="s">
        <v>7</v>
      </c>
      <c r="H6" s="218" t="s">
        <v>25</v>
      </c>
      <c r="I6" s="101" t="s">
        <v>11</v>
      </c>
      <c r="J6" s="101"/>
      <c r="K6" s="101"/>
      <c r="L6" s="221" t="s">
        <v>4</v>
      </c>
    </row>
    <row r="7" spans="1:12" ht="23.25" customHeight="1" x14ac:dyDescent="0.25">
      <c r="A7" s="220"/>
      <c r="B7" s="220"/>
      <c r="C7" s="220"/>
      <c r="D7" s="219"/>
      <c r="E7" s="219"/>
      <c r="F7" s="219"/>
      <c r="G7" s="219"/>
      <c r="H7" s="219"/>
      <c r="I7" s="102" t="s">
        <v>8</v>
      </c>
      <c r="J7" s="102" t="s">
        <v>20</v>
      </c>
      <c r="K7" s="102" t="s">
        <v>21</v>
      </c>
      <c r="L7" s="221"/>
    </row>
    <row r="8" spans="1:12" ht="21.95" customHeight="1" x14ac:dyDescent="0.25">
      <c r="A8" s="15" t="s">
        <v>9</v>
      </c>
      <c r="B8" s="29" t="s">
        <v>26</v>
      </c>
      <c r="C8" s="17"/>
      <c r="D8" s="16"/>
      <c r="E8" s="16"/>
      <c r="F8" s="16"/>
      <c r="G8" s="16"/>
      <c r="H8" s="16"/>
      <c r="I8" s="16"/>
      <c r="J8" s="16"/>
      <c r="K8" s="16"/>
      <c r="L8" s="15">
        <f>SUBTOTAL(9,L10:L11)</f>
        <v>0</v>
      </c>
    </row>
    <row r="9" spans="1:12" ht="21.95" customHeight="1" x14ac:dyDescent="0.25">
      <c r="A9" s="27" t="s">
        <v>10</v>
      </c>
      <c r="B9" s="30" t="s">
        <v>27</v>
      </c>
      <c r="C9" s="18"/>
      <c r="D9" s="18"/>
      <c r="E9" s="18"/>
      <c r="F9" s="18"/>
      <c r="G9" s="18"/>
      <c r="H9" s="18"/>
      <c r="I9" s="18"/>
      <c r="J9" s="18"/>
      <c r="K9" s="18"/>
      <c r="L9" s="28"/>
    </row>
    <row r="10" spans="1:12" ht="21.95" customHeight="1" outlineLevel="1" x14ac:dyDescent="0.25">
      <c r="A10" s="19">
        <v>1</v>
      </c>
      <c r="B10" s="20"/>
      <c r="C10" s="21"/>
      <c r="D10" s="21"/>
      <c r="E10" s="21"/>
      <c r="F10" s="22"/>
      <c r="G10" s="23"/>
      <c r="H10" s="23"/>
      <c r="I10" s="24"/>
      <c r="J10" s="24"/>
      <c r="K10" s="19"/>
      <c r="L10" s="25"/>
    </row>
    <row r="11" spans="1:12" ht="21.95" customHeight="1" outlineLevel="1" x14ac:dyDescent="0.25">
      <c r="A11" s="19">
        <v>2</v>
      </c>
      <c r="B11" s="20"/>
      <c r="C11" s="21"/>
      <c r="D11" s="21"/>
      <c r="E11" s="21"/>
      <c r="F11" s="19"/>
      <c r="G11" s="19"/>
      <c r="H11" s="19"/>
      <c r="I11" s="24"/>
      <c r="J11" s="24"/>
      <c r="K11" s="24"/>
      <c r="L11" s="25"/>
    </row>
    <row r="12" spans="1:12" ht="21.95" customHeight="1" outlineLevel="1" x14ac:dyDescent="0.25">
      <c r="A12" s="19">
        <v>3</v>
      </c>
      <c r="B12" s="20"/>
      <c r="C12" s="21"/>
      <c r="D12" s="21"/>
      <c r="E12" s="21"/>
      <c r="F12" s="19"/>
      <c r="G12" s="19"/>
      <c r="H12" s="19"/>
      <c r="I12" s="24"/>
      <c r="J12" s="24"/>
      <c r="K12" s="24"/>
      <c r="L12" s="25"/>
    </row>
    <row r="13" spans="1:12" ht="21.95" customHeight="1" x14ac:dyDescent="0.25">
      <c r="A13" s="27" t="s">
        <v>10</v>
      </c>
      <c r="B13" s="30" t="s">
        <v>28</v>
      </c>
      <c r="C13" s="18"/>
      <c r="D13" s="18"/>
      <c r="E13" s="18"/>
      <c r="F13" s="18"/>
      <c r="G13" s="18"/>
      <c r="H13" s="18"/>
      <c r="I13" s="18"/>
      <c r="J13" s="18"/>
      <c r="K13" s="18"/>
      <c r="L13" s="28"/>
    </row>
    <row r="14" spans="1:12" ht="21.95" customHeight="1" outlineLevel="1" x14ac:dyDescent="0.25">
      <c r="A14" s="19">
        <v>1</v>
      </c>
      <c r="B14" s="20"/>
      <c r="C14" s="21"/>
      <c r="D14" s="21"/>
      <c r="E14" s="21"/>
      <c r="F14" s="22"/>
      <c r="G14" s="23"/>
      <c r="H14" s="23"/>
      <c r="I14" s="24"/>
      <c r="J14" s="24"/>
      <c r="K14" s="19"/>
      <c r="L14" s="25"/>
    </row>
    <row r="15" spans="1:12" ht="21.95" customHeight="1" outlineLevel="1" x14ac:dyDescent="0.25">
      <c r="A15" s="19">
        <v>2</v>
      </c>
      <c r="B15" s="20"/>
      <c r="C15" s="21"/>
      <c r="D15" s="21"/>
      <c r="E15" s="21"/>
      <c r="F15" s="19"/>
      <c r="G15" s="19"/>
      <c r="H15" s="19"/>
      <c r="I15" s="24"/>
      <c r="J15" s="24"/>
      <c r="K15" s="24"/>
      <c r="L15" s="25"/>
    </row>
    <row r="16" spans="1:12" ht="21.95" customHeight="1" outlineLevel="1" x14ac:dyDescent="0.25">
      <c r="A16" s="19">
        <v>3</v>
      </c>
      <c r="B16" s="20"/>
      <c r="C16" s="21"/>
      <c r="D16" s="21"/>
      <c r="E16" s="21"/>
      <c r="F16" s="19"/>
      <c r="G16" s="19"/>
      <c r="H16" s="19"/>
      <c r="I16" s="24"/>
      <c r="J16" s="24"/>
      <c r="K16" s="24"/>
      <c r="L16" s="25"/>
    </row>
    <row r="17" spans="1:12" ht="21.95" customHeight="1" x14ac:dyDescent="0.25">
      <c r="A17" s="15" t="s">
        <v>16</v>
      </c>
      <c r="B17" s="35" t="s">
        <v>31</v>
      </c>
      <c r="C17" s="17"/>
      <c r="D17" s="16"/>
      <c r="E17" s="16"/>
      <c r="F17" s="16"/>
      <c r="G17" s="16"/>
      <c r="H17" s="16"/>
      <c r="I17" s="16"/>
      <c r="J17" s="16"/>
      <c r="K17" s="16"/>
      <c r="L17" s="15">
        <f>SUBTOTAL(9,L19:L20)</f>
        <v>0</v>
      </c>
    </row>
    <row r="18" spans="1:12" ht="21.95" customHeight="1" x14ac:dyDescent="0.25">
      <c r="A18" s="27" t="s">
        <v>10</v>
      </c>
      <c r="B18" s="30" t="s">
        <v>29</v>
      </c>
      <c r="C18" s="18"/>
      <c r="D18" s="18"/>
      <c r="E18" s="18"/>
      <c r="F18" s="18"/>
      <c r="G18" s="18"/>
      <c r="H18" s="18"/>
      <c r="I18" s="18"/>
      <c r="J18" s="18"/>
      <c r="K18" s="18"/>
      <c r="L18" s="28"/>
    </row>
    <row r="19" spans="1:12" ht="21.95" customHeight="1" outlineLevel="1" x14ac:dyDescent="0.25">
      <c r="A19" s="19">
        <v>1</v>
      </c>
      <c r="B19" s="20"/>
      <c r="C19" s="21"/>
      <c r="D19" s="21"/>
      <c r="E19" s="21"/>
      <c r="F19" s="22"/>
      <c r="G19" s="23"/>
      <c r="H19" s="23"/>
      <c r="I19" s="24"/>
      <c r="J19" s="24"/>
      <c r="K19" s="19"/>
      <c r="L19" s="25"/>
    </row>
    <row r="20" spans="1:12" ht="21.95" customHeight="1" outlineLevel="1" x14ac:dyDescent="0.25">
      <c r="A20" s="19">
        <v>2</v>
      </c>
      <c r="B20" s="20"/>
      <c r="C20" s="21"/>
      <c r="D20" s="21"/>
      <c r="E20" s="21"/>
      <c r="F20" s="19"/>
      <c r="G20" s="19"/>
      <c r="H20" s="19"/>
      <c r="I20" s="24"/>
      <c r="J20" s="24"/>
      <c r="K20" s="24"/>
      <c r="L20" s="25"/>
    </row>
    <row r="21" spans="1:12" ht="21.95" customHeight="1" outlineLevel="1" x14ac:dyDescent="0.25">
      <c r="A21" s="19">
        <v>3</v>
      </c>
      <c r="B21" s="20"/>
      <c r="C21" s="21"/>
      <c r="D21" s="21"/>
      <c r="E21" s="21"/>
      <c r="F21" s="19"/>
      <c r="G21" s="19"/>
      <c r="H21" s="19"/>
      <c r="I21" s="24"/>
      <c r="J21" s="24"/>
      <c r="K21" s="24"/>
      <c r="L21" s="25"/>
    </row>
    <row r="22" spans="1:12" ht="21.95" customHeight="1" x14ac:dyDescent="0.25">
      <c r="A22" s="27" t="s">
        <v>10</v>
      </c>
      <c r="B22" s="30" t="s">
        <v>30</v>
      </c>
      <c r="C22" s="18"/>
      <c r="D22" s="18"/>
      <c r="E22" s="18"/>
      <c r="F22" s="18"/>
      <c r="G22" s="18"/>
      <c r="H22" s="18"/>
      <c r="I22" s="18"/>
      <c r="J22" s="18"/>
      <c r="K22" s="18"/>
      <c r="L22" s="28"/>
    </row>
    <row r="23" spans="1:12" ht="21.95" customHeight="1" outlineLevel="1" x14ac:dyDescent="0.25">
      <c r="A23" s="19">
        <v>1</v>
      </c>
      <c r="B23" s="20"/>
      <c r="C23" s="21"/>
      <c r="D23" s="21"/>
      <c r="E23" s="21"/>
      <c r="F23" s="22"/>
      <c r="G23" s="23"/>
      <c r="H23" s="23"/>
      <c r="I23" s="24"/>
      <c r="J23" s="24"/>
      <c r="K23" s="19"/>
      <c r="L23" s="25"/>
    </row>
    <row r="24" spans="1:12" ht="21.95" customHeight="1" outlineLevel="1" x14ac:dyDescent="0.25">
      <c r="A24" s="19">
        <v>2</v>
      </c>
      <c r="B24" s="20"/>
      <c r="C24" s="21"/>
      <c r="D24" s="21"/>
      <c r="E24" s="21"/>
      <c r="F24" s="19"/>
      <c r="G24" s="19"/>
      <c r="H24" s="19"/>
      <c r="I24" s="24"/>
      <c r="J24" s="24"/>
      <c r="K24" s="24"/>
      <c r="L24" s="25"/>
    </row>
    <row r="25" spans="1:12" ht="21.95" customHeight="1" outlineLevel="1" x14ac:dyDescent="0.25">
      <c r="A25" s="19">
        <v>3</v>
      </c>
      <c r="B25" s="20"/>
      <c r="C25" s="21"/>
      <c r="D25" s="21"/>
      <c r="E25" s="21"/>
      <c r="F25" s="19"/>
      <c r="G25" s="19"/>
      <c r="H25" s="19"/>
      <c r="I25" s="24"/>
      <c r="J25" s="24"/>
      <c r="K25" s="24"/>
      <c r="L25" s="25"/>
    </row>
    <row r="26" spans="1:12" ht="21.95" customHeight="1" x14ac:dyDescent="0.25">
      <c r="A26" s="36"/>
      <c r="B26" s="37" t="s">
        <v>15</v>
      </c>
      <c r="C26" s="36"/>
      <c r="D26" s="36"/>
      <c r="E26" s="36"/>
      <c r="F26" s="38"/>
      <c r="G26" s="39"/>
      <c r="H26" s="40">
        <f>SUBTOTAL(9,H8:H25)</f>
        <v>0</v>
      </c>
      <c r="I26" s="39"/>
      <c r="J26" s="39"/>
      <c r="K26" s="39"/>
      <c r="L26" s="39"/>
    </row>
  </sheetData>
  <mergeCells count="16">
    <mergeCell ref="F5:L5"/>
    <mergeCell ref="A1:B4"/>
    <mergeCell ref="D6:D7"/>
    <mergeCell ref="E6:E7"/>
    <mergeCell ref="F6:F7"/>
    <mergeCell ref="G6:G7"/>
    <mergeCell ref="A6:A7"/>
    <mergeCell ref="B6:B7"/>
    <mergeCell ref="C6:C7"/>
    <mergeCell ref="L6:L7"/>
    <mergeCell ref="C1:L1"/>
    <mergeCell ref="C2:L2"/>
    <mergeCell ref="C3:L3"/>
    <mergeCell ref="H6:H7"/>
    <mergeCell ref="C4:L4"/>
    <mergeCell ref="A5:E5"/>
  </mergeCells>
  <conditionalFormatting sqref="D12:E12">
    <cfRule type="cellIs" dxfId="35" priority="28" operator="between">
      <formula>10000000001</formula>
      <formula>30000000000</formula>
    </cfRule>
    <cfRule type="cellIs" dxfId="34" priority="29" operator="between">
      <formula>5000000001</formula>
      <formula>10000000000</formula>
    </cfRule>
    <cfRule type="cellIs" dxfId="33" priority="30" operator="between">
      <formula>1000000000</formula>
      <formula>5000000000</formula>
    </cfRule>
  </conditionalFormatting>
  <conditionalFormatting sqref="D10:E10">
    <cfRule type="cellIs" dxfId="32" priority="34" operator="between">
      <formula>10000000001</formula>
      <formula>30000000000</formula>
    </cfRule>
    <cfRule type="cellIs" dxfId="31" priority="35" operator="between">
      <formula>5000000001</formula>
      <formula>10000000000</formula>
    </cfRule>
    <cfRule type="cellIs" dxfId="30" priority="36" operator="between">
      <formula>1000000000</formula>
      <formula>5000000000</formula>
    </cfRule>
  </conditionalFormatting>
  <conditionalFormatting sqref="D21:E21">
    <cfRule type="cellIs" dxfId="29" priority="10" operator="between">
      <formula>10000000001</formula>
      <formula>30000000000</formula>
    </cfRule>
    <cfRule type="cellIs" dxfId="28" priority="11" operator="between">
      <formula>5000000001</formula>
      <formula>10000000000</formula>
    </cfRule>
    <cfRule type="cellIs" dxfId="27" priority="12" operator="between">
      <formula>1000000000</formula>
      <formula>5000000000</formula>
    </cfRule>
  </conditionalFormatting>
  <conditionalFormatting sqref="D11:E11">
    <cfRule type="cellIs" dxfId="26" priority="31" operator="between">
      <formula>10000000001</formula>
      <formula>30000000000</formula>
    </cfRule>
    <cfRule type="cellIs" dxfId="25" priority="32" operator="between">
      <formula>5000000001</formula>
      <formula>10000000000</formula>
    </cfRule>
    <cfRule type="cellIs" dxfId="24" priority="33" operator="between">
      <formula>1000000000</formula>
      <formula>5000000000</formula>
    </cfRule>
  </conditionalFormatting>
  <conditionalFormatting sqref="D14:E14">
    <cfRule type="cellIs" dxfId="23" priority="25" operator="between">
      <formula>10000000001</formula>
      <formula>30000000000</formula>
    </cfRule>
    <cfRule type="cellIs" dxfId="22" priority="26" operator="between">
      <formula>5000000001</formula>
      <formula>10000000000</formula>
    </cfRule>
    <cfRule type="cellIs" dxfId="21" priority="27" operator="between">
      <formula>1000000000</formula>
      <formula>5000000000</formula>
    </cfRule>
  </conditionalFormatting>
  <conditionalFormatting sqref="D16:E16">
    <cfRule type="cellIs" dxfId="20" priority="19" operator="between">
      <formula>10000000001</formula>
      <formula>30000000000</formula>
    </cfRule>
    <cfRule type="cellIs" dxfId="19" priority="20" operator="between">
      <formula>5000000001</formula>
      <formula>10000000000</formula>
    </cfRule>
    <cfRule type="cellIs" dxfId="18" priority="21" operator="between">
      <formula>1000000000</formula>
      <formula>5000000000</formula>
    </cfRule>
  </conditionalFormatting>
  <conditionalFormatting sqref="D15:E15">
    <cfRule type="cellIs" dxfId="17" priority="22" operator="between">
      <formula>10000000001</formula>
      <formula>30000000000</formula>
    </cfRule>
    <cfRule type="cellIs" dxfId="16" priority="23" operator="between">
      <formula>5000000001</formula>
      <formula>10000000000</formula>
    </cfRule>
    <cfRule type="cellIs" dxfId="15" priority="24" operator="between">
      <formula>1000000000</formula>
      <formula>5000000000</formula>
    </cfRule>
  </conditionalFormatting>
  <conditionalFormatting sqref="D19:E19">
    <cfRule type="cellIs" dxfId="14" priority="16" operator="between">
      <formula>10000000001</formula>
      <formula>30000000000</formula>
    </cfRule>
    <cfRule type="cellIs" dxfId="13" priority="17" operator="between">
      <formula>5000000001</formula>
      <formula>10000000000</formula>
    </cfRule>
    <cfRule type="cellIs" dxfId="12" priority="18" operator="between">
      <formula>1000000000</formula>
      <formula>5000000000</formula>
    </cfRule>
  </conditionalFormatting>
  <conditionalFormatting sqref="D20:E20">
    <cfRule type="cellIs" dxfId="11" priority="13" operator="between">
      <formula>10000000001</formula>
      <formula>30000000000</formula>
    </cfRule>
    <cfRule type="cellIs" dxfId="10" priority="14" operator="between">
      <formula>5000000001</formula>
      <formula>10000000000</formula>
    </cfRule>
    <cfRule type="cellIs" dxfId="9" priority="15" operator="between">
      <formula>1000000000</formula>
      <formula>5000000000</formula>
    </cfRule>
  </conditionalFormatting>
  <conditionalFormatting sqref="D23:E23">
    <cfRule type="cellIs" dxfId="8" priority="7" operator="between">
      <formula>10000000001</formula>
      <formula>30000000000</formula>
    </cfRule>
    <cfRule type="cellIs" dxfId="7" priority="8" operator="between">
      <formula>5000000001</formula>
      <formula>10000000000</formula>
    </cfRule>
    <cfRule type="cellIs" dxfId="6" priority="9" operator="between">
      <formula>1000000000</formula>
      <formula>5000000000</formula>
    </cfRule>
  </conditionalFormatting>
  <conditionalFormatting sqref="D25:E25">
    <cfRule type="cellIs" dxfId="5" priority="1" operator="between">
      <formula>10000000001</formula>
      <formula>30000000000</formula>
    </cfRule>
    <cfRule type="cellIs" dxfId="4" priority="2" operator="between">
      <formula>5000000001</formula>
      <formula>10000000000</formula>
    </cfRule>
    <cfRule type="cellIs" dxfId="3" priority="3" operator="between">
      <formula>1000000000</formula>
      <formula>5000000000</formula>
    </cfRule>
  </conditionalFormatting>
  <conditionalFormatting sqref="D24:E24">
    <cfRule type="cellIs" dxfId="2" priority="4" operator="between">
      <formula>10000000001</formula>
      <formula>30000000000</formula>
    </cfRule>
    <cfRule type="cellIs" dxfId="1" priority="5" operator="between">
      <formula>5000000001</formula>
      <formula>10000000000</formula>
    </cfRule>
    <cfRule type="cellIs" dxfId="0" priority="6" operator="between">
      <formula>1000000000</formula>
      <formula>5000000000</formula>
    </cfRule>
  </conditionalFormatting>
  <pageMargins left="0.59055118110236227" right="0.59055118110236227" top="0.98425196850393704" bottom="0.59055118110236227" header="0.31496062992125984" footer="0.31496062992125984"/>
  <pageSetup paperSize="9" scale="86" fitToHeight="0" orientation="landscape" r:id="rId1"/>
  <headerFooter>
    <oddFooter>&amp;L&amp;"Times New Roman,Italic"&amp;8Trang &amp;P/&amp;N&amp;C&amp;"Times New Roman,Italic"&amp;8Phiên bản: 01&amp;R&amp;"Times New Roman,Italic"&amp;8BM-025b-CCM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 SANH</vt:lpstr>
      <vt:lpstr>KE HOACH DAM PHAN </vt:lpstr>
      <vt:lpstr>THONG KE HQ DAM PHAN</vt:lpstr>
      <vt:lpstr>'KE HOACH DAM PHAN '!Print_Area</vt:lpstr>
      <vt:lpstr>'THONG KE HQ DAM PHAN'!Print_Area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2018-11-30T02:13:13Z</dcterms:modified>
</cp:coreProperties>
</file>