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SPOWER\9. BILL THANH TOÁN NCC\11. NCC TAM SANH\"/>
    </mc:Choice>
  </mc:AlternateContent>
  <bookViews>
    <workbookView xWindow="0" yWindow="0" windowWidth="20730" windowHeight="11760" tabRatio="762"/>
  </bookViews>
  <sheets>
    <sheet name="BM-054a-EBD TBTT" sheetId="44" r:id="rId1"/>
    <sheet name="KY 1" sheetId="55" r:id="rId2"/>
    <sheet name="KY 2" sheetId="56" r:id="rId3"/>
    <sheet name="KY 3" sheetId="57" r:id="rId4"/>
    <sheet name="KY 4" sheetId="58" r:id="rId5"/>
    <sheet name="KY 5 " sheetId="54" r:id="rId6"/>
    <sheet name="CCM-02-25-02 TH KLTU Bill2" sheetId="43" state="hidden" r:id="rId7"/>
    <sheet name="CCM-02-26-02 KLTU Bill2" sheetId="41" state="hidden" r:id="rId8"/>
  </sheets>
  <externalReferences>
    <externalReference r:id="rId9"/>
    <externalReference r:id="rId10"/>
  </externalReferences>
  <definedNames>
    <definedName name="_Order1" hidden="1">255</definedName>
    <definedName name="_Order2" hidden="1">255</definedName>
    <definedName name="DGG">[1]DGG!$B$6:$P$715</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0" hidden="1">{"'Sheet1'!$L$16"}</definedName>
    <definedName name="huy" hidden="1">{"'Sheet1'!$L$16"}</definedName>
    <definedName name="NC">[1]INDEX!$D$21</definedName>
    <definedName name="NC_1" localSheetId="0">#REF!</definedName>
    <definedName name="NC_1" localSheetId="6">#REF!</definedName>
    <definedName name="NC_1" localSheetId="7">#REF!</definedName>
    <definedName name="NC_1" localSheetId="1">#REF!</definedName>
    <definedName name="NC_1" localSheetId="2">#REF!</definedName>
    <definedName name="NC_1" localSheetId="3">#REF!</definedName>
    <definedName name="NC_1" localSheetId="4">#REF!</definedName>
    <definedName name="NC_1" localSheetId="5">#REF!</definedName>
    <definedName name="NC_1">#REF!</definedName>
    <definedName name="NC_cocep">[2]INDEX!$D$12</definedName>
    <definedName name="NC_cocnhoi">[2]INDEX!$D$15</definedName>
    <definedName name="NC_F">[2]INDEX!$D$24</definedName>
    <definedName name="NC_tuongvay">[2]INDEX!$D$18</definedName>
    <definedName name="OLE_LINK3" localSheetId="0">'BM-054a-EBD TBTT'!$C$34</definedName>
    <definedName name="_xlnm.Print_Area" localSheetId="0">'BM-054a-EBD TBTT'!$A$2:$H$32</definedName>
    <definedName name="_xlnm.Print_Area" localSheetId="6">'CCM-02-25-02 TH KLTU Bill2'!$A$1:$J$38</definedName>
    <definedName name="_xlnm.Print_Area" localSheetId="7">'CCM-02-26-02 KLTU Bill2'!$A$1:$H$103</definedName>
    <definedName name="_xlnm.Print_Area" localSheetId="1">'KY 1'!$A$1:$I$79</definedName>
    <definedName name="_xlnm.Print_Area" localSheetId="2">'KY 2'!$A$1:$I$81</definedName>
    <definedName name="_xlnm.Print_Area" localSheetId="3">'KY 3'!$A$1:$I$83</definedName>
    <definedName name="_xlnm.Print_Area" localSheetId="4">'KY 4'!$A$1:$I$86</definedName>
    <definedName name="_xlnm.Print_Area" localSheetId="5">'KY 5 '!$A$1:$I$88</definedName>
    <definedName name="_xlnm.Print_Titles" localSheetId="0">'BM-054a-EBD TBTT'!$12:$12</definedName>
    <definedName name="_xlnm.Print_Titles" localSheetId="6">'CCM-02-25-02 TH KLTU Bill2'!$12:$12</definedName>
    <definedName name="_xlnm.Print_Titles" localSheetId="7">'CCM-02-26-02 KLTU Bill2'!$11:$11</definedName>
    <definedName name="_xlnm.Print_Titles" localSheetId="1">'KY 1'!$8:$8</definedName>
    <definedName name="_xlnm.Print_Titles" localSheetId="2">'KY 2'!$8:$8</definedName>
    <definedName name="_xlnm.Print_Titles" localSheetId="3">'KY 3'!$8:$8</definedName>
    <definedName name="_xlnm.Print_Titles" localSheetId="4">'KY 4'!$8:$8</definedName>
    <definedName name="_xlnm.Print_Titles" localSheetId="5">'KY 5 '!$8:$8</definedName>
    <definedName name="qd10_gt" localSheetId="0" hidden="1">{"'Sheet1'!$L$16"}</definedName>
    <definedName name="qd10_gt" hidden="1">{"'Sheet1'!$L$16"}</definedName>
    <definedName name="T_" localSheetId="1">#REF!</definedName>
    <definedName name="T_" localSheetId="2">#REF!</definedName>
    <definedName name="T_" localSheetId="3">#REF!</definedName>
    <definedName name="T_" localSheetId="4">#REF!</definedName>
    <definedName name="T_" localSheetId="5">#REF!</definedName>
    <definedName name="T_">#REF!</definedName>
    <definedName name="T_1" localSheetId="1">#REF!</definedName>
    <definedName name="T_1" localSheetId="2">#REF!</definedName>
    <definedName name="T_1" localSheetId="3">#REF!</definedName>
    <definedName name="T_1" localSheetId="4">#REF!</definedName>
    <definedName name="T_1" localSheetId="5">#REF!</definedName>
    <definedName name="T_1">#REF!</definedName>
    <definedName name="TG">[2]INDEX!$D$9</definedName>
    <definedName name="VT">[1]INDEX!$D$20</definedName>
    <definedName name="VT_cocep">[2]INDEX!$D$11</definedName>
    <definedName name="VT_cocnhoi">[2]INDEX!$D$14</definedName>
    <definedName name="VT_F">[2]INDEX!$D$23</definedName>
    <definedName name="VT_tuongvay">[2]INDEX!$D$17</definedName>
    <definedName name="XXXAAAA" localSheetId="0" hidden="1">{"'Sheet1'!$L$16"}</definedName>
    <definedName name="XXXAAAA" hidden="1">{"'Sheet1'!$L$16"}</definedName>
  </definedNames>
  <calcPr calcId="152511"/>
</workbook>
</file>

<file path=xl/calcChain.xml><?xml version="1.0" encoding="utf-8"?>
<calcChain xmlns="http://schemas.openxmlformats.org/spreadsheetml/2006/main">
  <c r="H83" i="54" l="1"/>
  <c r="H38" i="54"/>
  <c r="F38" i="54"/>
  <c r="F39" i="54"/>
  <c r="H39" i="54" s="1"/>
  <c r="F37" i="54" l="1"/>
  <c r="H37" i="54" s="1"/>
  <c r="M187" i="58"/>
  <c r="J82" i="58"/>
  <c r="H81" i="58"/>
  <c r="H64" i="58"/>
  <c r="F64" i="58"/>
  <c r="H60" i="58"/>
  <c r="F60" i="58"/>
  <c r="H53" i="58"/>
  <c r="H41" i="58"/>
  <c r="F41" i="58"/>
  <c r="H37" i="58"/>
  <c r="F37" i="58"/>
  <c r="H36" i="58"/>
  <c r="F36" i="58"/>
  <c r="H35" i="58"/>
  <c r="G35" i="58" s="1"/>
  <c r="F35" i="58"/>
  <c r="F34" i="58"/>
  <c r="H34" i="58" s="1"/>
  <c r="H33" i="58" s="1"/>
  <c r="H32" i="58"/>
  <c r="H31" i="58" s="1"/>
  <c r="G31" i="58" s="1"/>
  <c r="F32" i="58"/>
  <c r="F31" i="58"/>
  <c r="F30" i="58"/>
  <c r="H30" i="58" s="1"/>
  <c r="H29" i="58" s="1"/>
  <c r="H11" i="58" l="1"/>
  <c r="F33" i="58"/>
  <c r="G33" i="58" s="1"/>
  <c r="F29" i="58"/>
  <c r="G29" i="58" s="1"/>
  <c r="F36" i="54"/>
  <c r="F34" i="54"/>
  <c r="H34" i="54" s="1"/>
  <c r="H33" i="54" s="1"/>
  <c r="M184" i="57"/>
  <c r="J78" i="57"/>
  <c r="H78" i="57"/>
  <c r="H61" i="57"/>
  <c r="F61" i="57"/>
  <c r="H57" i="57"/>
  <c r="F57" i="57"/>
  <c r="H50" i="57"/>
  <c r="H38" i="57"/>
  <c r="F38" i="57"/>
  <c r="H34" i="57"/>
  <c r="H33" i="57" s="1"/>
  <c r="G33" i="57" s="1"/>
  <c r="F34" i="57"/>
  <c r="F33" i="57"/>
  <c r="F32" i="57"/>
  <c r="H32" i="57" s="1"/>
  <c r="H31" i="57" s="1"/>
  <c r="H30" i="57"/>
  <c r="F30" i="57"/>
  <c r="H29" i="57"/>
  <c r="G29" i="57" s="1"/>
  <c r="F29" i="57"/>
  <c r="H36" i="54" l="1"/>
  <c r="H35" i="54" s="1"/>
  <c r="F35" i="54"/>
  <c r="F11" i="58"/>
  <c r="H10" i="58"/>
  <c r="H70" i="58"/>
  <c r="G11" i="58"/>
  <c r="G35" i="54"/>
  <c r="F33" i="54"/>
  <c r="G33" i="54" s="1"/>
  <c r="H11" i="57"/>
  <c r="F31" i="57"/>
  <c r="G31" i="57" s="1"/>
  <c r="F32" i="54"/>
  <c r="H32" i="54" s="1"/>
  <c r="H31" i="54" s="1"/>
  <c r="M182" i="56"/>
  <c r="J76" i="56"/>
  <c r="H76" i="56"/>
  <c r="H59" i="56"/>
  <c r="F59" i="56"/>
  <c r="H55" i="56"/>
  <c r="F55" i="56"/>
  <c r="H48" i="56"/>
  <c r="H36" i="56"/>
  <c r="F36" i="56"/>
  <c r="H32" i="56"/>
  <c r="H31" i="56" s="1"/>
  <c r="G31" i="56" s="1"/>
  <c r="F32" i="56"/>
  <c r="F31" i="56"/>
  <c r="F30" i="56"/>
  <c r="H30" i="56" s="1"/>
  <c r="H29" i="56" s="1"/>
  <c r="G38" i="54" l="1"/>
  <c r="H71" i="58"/>
  <c r="H72" i="58" s="1"/>
  <c r="G70" i="58"/>
  <c r="F70" i="58"/>
  <c r="F10" i="58"/>
  <c r="G10" i="58" s="1"/>
  <c r="F31" i="54"/>
  <c r="H10" i="57"/>
  <c r="H67" i="57"/>
  <c r="F11" i="57"/>
  <c r="G11" i="57" s="1"/>
  <c r="H11" i="56"/>
  <c r="F29" i="56"/>
  <c r="F11" i="56" s="1"/>
  <c r="F30" i="54"/>
  <c r="H30" i="54" s="1"/>
  <c r="H29" i="54" s="1"/>
  <c r="H11" i="54" s="1"/>
  <c r="H10" i="54" s="1"/>
  <c r="M180" i="55"/>
  <c r="J74" i="55"/>
  <c r="H57" i="55"/>
  <c r="F57" i="55"/>
  <c r="H53" i="55"/>
  <c r="F53" i="55"/>
  <c r="H46" i="55"/>
  <c r="H34" i="55"/>
  <c r="F34" i="55"/>
  <c r="F30" i="55"/>
  <c r="H30" i="55" s="1"/>
  <c r="H29" i="55" s="1"/>
  <c r="H76" i="58" l="1"/>
  <c r="H77" i="58" s="1"/>
  <c r="H80" i="58" s="1"/>
  <c r="H82" i="58" s="1"/>
  <c r="F71" i="58"/>
  <c r="F72" i="58" s="1"/>
  <c r="F29" i="54"/>
  <c r="F11" i="54" s="1"/>
  <c r="F10" i="54" s="1"/>
  <c r="H68" i="57"/>
  <c r="H69" i="57" s="1"/>
  <c r="F67" i="57"/>
  <c r="F10" i="57"/>
  <c r="G10" i="57" s="1"/>
  <c r="G29" i="56"/>
  <c r="F10" i="56"/>
  <c r="F65" i="56"/>
  <c r="H10" i="56"/>
  <c r="G10" i="56" s="1"/>
  <c r="H65" i="56"/>
  <c r="G11" i="56"/>
  <c r="G31" i="54"/>
  <c r="H11" i="55"/>
  <c r="F29" i="55"/>
  <c r="F11" i="55" s="1"/>
  <c r="G21" i="44"/>
  <c r="C6" i="44"/>
  <c r="H75" i="58" l="1"/>
  <c r="G72" i="58"/>
  <c r="H73" i="57"/>
  <c r="H74" i="57" s="1"/>
  <c r="H77" i="57" s="1"/>
  <c r="H79" i="57" s="1"/>
  <c r="F68" i="57"/>
  <c r="F69" i="57"/>
  <c r="H72" i="57" s="1"/>
  <c r="G67" i="57"/>
  <c r="F66" i="56"/>
  <c r="F67" i="56"/>
  <c r="H70" i="56" s="1"/>
  <c r="H67" i="56"/>
  <c r="G65" i="56"/>
  <c r="H66" i="56"/>
  <c r="F10" i="55"/>
  <c r="F63" i="55"/>
  <c r="H63" i="55"/>
  <c r="G11" i="55"/>
  <c r="H10" i="55"/>
  <c r="G10" i="55" s="1"/>
  <c r="G29" i="55"/>
  <c r="M189" i="54"/>
  <c r="H66" i="54"/>
  <c r="F66" i="54"/>
  <c r="H62" i="54"/>
  <c r="F62" i="54"/>
  <c r="H55" i="54"/>
  <c r="H43" i="54"/>
  <c r="F43" i="54"/>
  <c r="G69" i="57" l="1"/>
  <c r="G67" i="56"/>
  <c r="H71" i="56"/>
  <c r="H72" i="56" s="1"/>
  <c r="H75" i="56" s="1"/>
  <c r="H77" i="56" s="1"/>
  <c r="F64" i="55"/>
  <c r="F65" i="55" s="1"/>
  <c r="H68" i="55" s="1"/>
  <c r="G63" i="55"/>
  <c r="H65" i="55"/>
  <c r="H64" i="55"/>
  <c r="G65" i="55" l="1"/>
  <c r="H69" i="55"/>
  <c r="H70" i="55" s="1"/>
  <c r="H73" i="55" s="1"/>
  <c r="H75" i="55" s="1"/>
  <c r="F72" i="54"/>
  <c r="F73" i="54" s="1"/>
  <c r="F74" i="54" s="1"/>
  <c r="H77" i="54" s="1"/>
  <c r="G15" i="44" s="1"/>
  <c r="G29" i="54"/>
  <c r="H72" i="54" l="1"/>
  <c r="G10" i="54"/>
  <c r="G11" i="54"/>
  <c r="H73" i="54" l="1"/>
  <c r="H74" i="54" s="1"/>
  <c r="G72" i="54"/>
  <c r="G74" i="54" l="1"/>
  <c r="H78" i="54"/>
  <c r="H79" i="54" l="1"/>
  <c r="H82" i="54" s="1"/>
  <c r="G16" i="44"/>
  <c r="N171" i="44"/>
  <c r="O171" i="44" s="1"/>
  <c r="Q171" i="44" s="1"/>
  <c r="K83" i="44"/>
  <c r="H84" i="54" l="1"/>
  <c r="G17" i="44"/>
  <c r="F76" i="41"/>
  <c r="H76" i="41" s="1"/>
  <c r="F75" i="41"/>
  <c r="H75" i="41" s="1"/>
  <c r="F72" i="41"/>
  <c r="H72" i="41" s="1"/>
  <c r="H67" i="41"/>
  <c r="F67" i="41"/>
  <c r="F65" i="41"/>
  <c r="F64" i="41" s="1"/>
  <c r="F63" i="41" s="1"/>
  <c r="F60" i="41"/>
  <c r="H60" i="41" s="1"/>
  <c r="H59" i="41" s="1"/>
  <c r="F57" i="41"/>
  <c r="H57" i="41" s="1"/>
  <c r="H56" i="41" s="1"/>
  <c r="F51" i="41"/>
  <c r="F50" i="41" s="1"/>
  <c r="F49" i="41" s="1"/>
  <c r="H47" i="41"/>
  <c r="F47" i="41"/>
  <c r="F45" i="41"/>
  <c r="F44" i="41" s="1"/>
  <c r="F43" i="41" s="1"/>
  <c r="F41" i="41"/>
  <c r="F40" i="41" s="1"/>
  <c r="F38" i="41"/>
  <c r="H38" i="41" s="1"/>
  <c r="H37" i="41" s="1"/>
  <c r="F33" i="41"/>
  <c r="H33" i="41"/>
  <c r="H32" i="41" s="1"/>
  <c r="F30" i="41"/>
  <c r="H30" i="41" s="1"/>
  <c r="H29" i="41" s="1"/>
  <c r="F26" i="41"/>
  <c r="H26" i="41" s="1"/>
  <c r="H25" i="41" s="1"/>
  <c r="F23" i="41"/>
  <c r="F22" i="41" s="1"/>
  <c r="F19" i="41"/>
  <c r="F18" i="41" s="1"/>
  <c r="F16" i="41"/>
  <c r="H16" i="41" s="1"/>
  <c r="H15" i="41" s="1"/>
  <c r="L155" i="43"/>
  <c r="M155" i="43" s="1"/>
  <c r="O155" i="43" s="1"/>
  <c r="L217" i="41"/>
  <c r="M217" i="41" s="1"/>
  <c r="O217" i="41" s="1"/>
  <c r="F32" i="41"/>
  <c r="F29" i="41"/>
  <c r="H51" i="41"/>
  <c r="H50" i="41" s="1"/>
  <c r="H49" i="41" s="1"/>
  <c r="H23" i="41"/>
  <c r="H22" i="41" s="1"/>
  <c r="G20" i="44" l="1"/>
  <c r="G22" i="44" s="1"/>
  <c r="H19" i="41"/>
  <c r="H18" i="41" s="1"/>
  <c r="F56" i="41"/>
  <c r="F25" i="41"/>
  <c r="H14" i="41"/>
  <c r="H65" i="41"/>
  <c r="H64" i="41" s="1"/>
  <c r="H63" i="41" s="1"/>
  <c r="H62" i="41" s="1"/>
  <c r="H19" i="43" s="1"/>
  <c r="H41" i="41"/>
  <c r="H40" i="41" s="1"/>
  <c r="H36" i="41" s="1"/>
  <c r="F59" i="41"/>
  <c r="F55" i="41" s="1"/>
  <c r="F18" i="43" s="1"/>
  <c r="F62" i="41"/>
  <c r="F19" i="43" s="1"/>
  <c r="H21" i="41"/>
  <c r="F15" i="41"/>
  <c r="F14" i="41" s="1"/>
  <c r="F28" i="41"/>
  <c r="F17" i="43" s="1"/>
  <c r="F21" i="41"/>
  <c r="F16" i="43" s="1"/>
  <c r="H28" i="41"/>
  <c r="H17" i="43" s="1"/>
  <c r="F37" i="41"/>
  <c r="F36" i="41" s="1"/>
  <c r="F35" i="41" s="1"/>
  <c r="H55" i="41"/>
  <c r="H18" i="43" s="1"/>
  <c r="H45" i="41"/>
  <c r="H44" i="41" s="1"/>
  <c r="H43" i="41" s="1"/>
  <c r="H13" i="41"/>
  <c r="G19" i="43" l="1"/>
  <c r="H16" i="43"/>
  <c r="G16" i="43" s="1"/>
  <c r="G17" i="43"/>
  <c r="G18" i="43"/>
  <c r="F15" i="43"/>
  <c r="F14" i="43" s="1"/>
  <c r="F13" i="43" s="1"/>
  <c r="F13" i="41"/>
  <c r="F95" i="41" s="1"/>
  <c r="H35" i="41"/>
  <c r="H95" i="41" s="1"/>
  <c r="H15" i="43"/>
  <c r="G95" i="41" l="1"/>
  <c r="H14" i="43"/>
  <c r="G15" i="43"/>
  <c r="G14" i="43" l="1"/>
  <c r="H13" i="43"/>
  <c r="H21" i="43" s="1"/>
  <c r="H22" i="43" l="1"/>
  <c r="H23" i="43" s="1"/>
  <c r="H27" i="43" s="1"/>
  <c r="H28" i="43" s="1"/>
</calcChain>
</file>

<file path=xl/comments1.xml><?xml version="1.0" encoding="utf-8"?>
<comments xmlns="http://schemas.openxmlformats.org/spreadsheetml/2006/main">
  <authors>
    <author>Khổng Hồ Tố Trâm</author>
  </authors>
  <commentList>
    <comment ref="A24" authorId="0" shapeId="0">
      <text>
        <r>
          <rPr>
            <b/>
            <sz val="9"/>
            <color indexed="81"/>
            <rFont val="Tahoma"/>
            <family val="2"/>
          </rPr>
          <t>Khổng Hồ Tố Trâm:</t>
        </r>
        <r>
          <rPr>
            <sz val="9"/>
            <color indexed="81"/>
            <rFont val="Tahoma"/>
            <family val="2"/>
          </rPr>
          <t xml:space="preserve">
Ghi rõ bộ phận đề nghị: 
Chỉ Huy Trưởng/ Trưởng Phòng Ban</t>
        </r>
      </text>
    </comment>
    <comment ref="H24" authorId="0" shapeId="0">
      <text>
        <r>
          <rPr>
            <b/>
            <sz val="9"/>
            <color indexed="81"/>
            <rFont val="Tahoma"/>
            <family val="2"/>
          </rPr>
          <t>Khổng Hồ Tố Trâm:</t>
        </r>
        <r>
          <rPr>
            <sz val="9"/>
            <color indexed="81"/>
            <rFont val="Tahoma"/>
            <family val="2"/>
          </rPr>
          <t xml:space="preserve">
Ghi rõ chức danh: Giám đốc dự án/ Phó Tổng Giám Đốc/ Tổng Giám Đốc
</t>
        </r>
      </text>
    </comment>
  </commentList>
</comments>
</file>

<file path=xl/sharedStrings.xml><?xml version="1.0" encoding="utf-8"?>
<sst xmlns="http://schemas.openxmlformats.org/spreadsheetml/2006/main" count="1366" uniqueCount="352">
  <si>
    <t>I</t>
  </si>
  <si>
    <t>Stt</t>
  </si>
  <si>
    <t>II</t>
  </si>
  <si>
    <t>%</t>
  </si>
  <si>
    <t>III</t>
  </si>
  <si>
    <t>Thành Tiền</t>
  </si>
  <si>
    <t>Đơn Giá</t>
  </si>
  <si>
    <t>Diễn Giải</t>
  </si>
  <si>
    <t>HỖ TRỢ NGOÀI QUY CHẾ TRONG QUÁ TRÌNH THI CÔNG</t>
  </si>
  <si>
    <t>Cộng phần I</t>
  </si>
  <si>
    <t>Khối
Lượng</t>
  </si>
  <si>
    <t>Đvt</t>
  </si>
  <si>
    <t>Thưởng tiết kiệm hao hụt vật tư</t>
  </si>
  <si>
    <t>Thưởng đạt tiến độ</t>
  </si>
  <si>
    <t>Phạt vi phạm An toàn LĐ</t>
  </si>
  <si>
    <t>KHỐI LƯỢNG KHÁC</t>
  </si>
  <si>
    <t>Phần này ko in chỉ theo dõi khi kiểm tra thanh toán</t>
  </si>
  <si>
    <t>Ghi tóm tắt các điều kiện thanh toán:</t>
  </si>
  <si>
    <t>1/</t>
  </si>
  <si>
    <t>2/</t>
  </si>
  <si>
    <t>3/</t>
  </si>
  <si>
    <t>Tạm ứng đầu công trường 50.000.000/đội và được trừ hết ngay lần tạm ứng TC theo tiến độ đầu tiên</t>
  </si>
  <si>
    <t>Thanh toán đủ, trừ tiền giữ lại Bảo hành (nếu có) khi Nghiệm thu Bàn giao CĐT</t>
  </si>
  <si>
    <t>Tạm ứng theo khối lượng thi công, định kỳ 2 tuần 1 lần</t>
  </si>
  <si>
    <t>A</t>
  </si>
  <si>
    <t>B</t>
  </si>
  <si>
    <t>TỔNG GIÁ TRỊ (Chưa VAT)</t>
  </si>
  <si>
    <t>Giá trị thực hiện</t>
  </si>
  <si>
    <t>Tên công việc sửa chữa do BCH triển khai sai</t>
  </si>
  <si>
    <t>…………………</t>
  </si>
  <si>
    <t>C</t>
  </si>
  <si>
    <t>Đợt 1 (Từ 01/ 01/ 2013 đến 14/ 01/ 2013)</t>
  </si>
  <si>
    <t>Đợt 2 (Từ 15/ 01/ 2013 đến 28/ 01/ 2013)</t>
  </si>
  <si>
    <t>Ghi chú:</t>
  </si>
  <si>
    <t>Vui lòng đọc ghi chú để hiểu rõ cách áp dụng</t>
  </si>
  <si>
    <t>Trong QT áp dụng có vấn đề gì chưa rõ hoặc phát sinh vui lòng liên hệ phản hồi với BKSCP</t>
  </si>
  <si>
    <t>* Mục đích của Bảng tổng hợp chi tiết cũng như cách phân chia các đầu mục như trên nhằm để BCH CT có cái nhìn tổng thể đối với từng hạng mục công tác chính, từ đó hạch toán theo BCTC mẫu mới dễ dàng và thuận tiện hơn trong công tác quản lý tài chính trên CT.</t>
  </si>
  <si>
    <t>* Mục đích của Bảng tổng hợp chi tiết cũng như cách phân chia các đầu mục như trên nhằm để BCH CT 
có cái nhìn tổng thể đối với từng hạng mục công tác chính, từ đó hạch toán theo BCTC mẫu mới dễ dàng 
và thuận tiện hơn trong công tác quản lý tài chính trên CT.</t>
  </si>
  <si>
    <t>1.1. Công tác bê tông</t>
  </si>
  <si>
    <t>1.2. Công tác cốt thép</t>
  </si>
  <si>
    <t>1.3. Công tác cốp pha</t>
  </si>
  <si>
    <r>
      <rPr>
        <i/>
        <u/>
        <sz val="10"/>
        <rFont val="Times New Roman"/>
        <family val="1"/>
      </rPr>
      <t>2. Công tác phát sinh:</t>
    </r>
    <r>
      <rPr>
        <sz val="10"/>
        <rFont val="Times New Roman"/>
        <family val="1"/>
      </rPr>
      <t xml:space="preserve">
Được hiểu là công tác phát sinh so với BOQ - HĐ thi công chính với CĐT. Mục đích tách ra để tiện cho công tác so sánh và quản lý chi phí.</t>
    </r>
  </si>
  <si>
    <t>1.6. Công tác xây</t>
  </si>
  <si>
    <t>1.7. Công tác giằng tường bổ trụ</t>
  </si>
  <si>
    <t>1.8. Công tác tô</t>
  </si>
  <si>
    <t>1.9. Công tác cán nền</t>
  </si>
  <si>
    <t xml:space="preserve">1.10. Công tác sơn </t>
  </si>
  <si>
    <t>1.11. Công tác ốp lát</t>
  </si>
  <si>
    <t>………………..</t>
  </si>
  <si>
    <r>
      <rPr>
        <i/>
        <u/>
        <sz val="10"/>
        <rFont val="Times New Roman"/>
        <family val="1"/>
      </rPr>
      <t>1. Đầu mục công việc theo hợp đồng gốc đã ký với CĐT:</t>
    </r>
    <r>
      <rPr>
        <sz val="10"/>
        <rFont val="Times New Roman"/>
        <family val="1"/>
      </rPr>
      <t xml:space="preserve">
Được hiểu là công tác chủ yếu của đội thi công hoặc nhóm khoán và là chi phí tạo ra thành phẩm đã được báo giá trong BOQ - HĐ thi công chính với CĐT. Kể cả công tác sử dụng công nhật nếu phục vụ tạo ra thành phẩm đều được hạch toán vào đây.</t>
    </r>
  </si>
  <si>
    <t>(Giá trị có thể thay đổi)</t>
  </si>
  <si>
    <t>Để tiện cho việc kiểm soát nên thống nhất thứ tự của các đầu việc trong mỗi hạng mục như sau:</t>
  </si>
  <si>
    <r>
      <rPr>
        <i/>
        <u/>
        <sz val="10"/>
        <rFont val="Tahoma"/>
        <family val="2"/>
      </rPr>
      <t>1. Khối lượng khác:</t>
    </r>
    <r>
      <rPr>
        <i/>
        <sz val="10"/>
        <rFont val="Tahoma"/>
        <family val="2"/>
      </rPr>
      <t xml:space="preserve">
</t>
    </r>
    <r>
      <rPr>
        <sz val="10"/>
        <rFont val="Tahoma"/>
        <family val="2"/>
      </rPr>
      <t>- Tên công việc sửa chửa do BCH triển khai sai.
- Tên công việc Đội này thi công,  sửa chữa cho Đội khác.
- Tên công việc mà đội làm công nhật cho BCH.</t>
    </r>
  </si>
  <si>
    <t>KHẤU TRỪ VẬT TƯ  - BẢO HỘ LAO ĐỘNG (Do BCH cấp)</t>
  </si>
  <si>
    <r>
      <rPr>
        <i/>
        <u/>
        <sz val="10"/>
        <rFont val="Tahoma"/>
        <family val="2"/>
      </rPr>
      <t>2. Khấu trừ vật tư  - Bảo hộ lao động do BCH cấp</t>
    </r>
    <r>
      <rPr>
        <i/>
        <sz val="10"/>
        <rFont val="Tahoma"/>
        <family val="2"/>
      </rPr>
      <t xml:space="preserve">
</t>
    </r>
    <r>
      <rPr>
        <sz val="10"/>
        <rFont val="Tahoma"/>
        <family val="2"/>
      </rPr>
      <t>Được hiểu là các loại vật tư  - Bảo hộ lao động phục vụ cho các công tác thi công chính mà trong thỏa thuận ký kết HĐ Đội sẽ chịu giá trị vật tư  - Bảo hộ lao động này nhưng trong lúc thi công vì lý do gì đó BCH đã cấp cho Đội.</t>
    </r>
  </si>
  <si>
    <t>1.5. Công tác cơ khí</t>
  </si>
  <si>
    <t>A.1</t>
  </si>
  <si>
    <t>A.2</t>
  </si>
  <si>
    <t>A.3</t>
  </si>
  <si>
    <t>HỖ TRỢ THI CÔNG THEO QUY CHẾ</t>
  </si>
  <si>
    <t>Hổ trợ tiền nhà trọ</t>
  </si>
  <si>
    <t>Hổ trợ khấu hao thiết bị (trường hợp Đội tự đầu tư thiết bị thi công)</t>
  </si>
  <si>
    <t>…………….</t>
  </si>
  <si>
    <t>………….</t>
  </si>
  <si>
    <r>
      <rPr>
        <i/>
        <u/>
        <sz val="10"/>
        <rFont val="Tahoma"/>
        <family val="2"/>
      </rPr>
      <t>4. Khấu trừ đầu tư thiết bị:</t>
    </r>
    <r>
      <rPr>
        <i/>
        <sz val="10"/>
        <rFont val="Tahoma"/>
        <family val="2"/>
      </rPr>
      <t xml:space="preserve">
</t>
    </r>
    <r>
      <rPr>
        <sz val="10"/>
        <rFont val="Tahoma"/>
        <family val="2"/>
      </rPr>
      <t>Được hiểu là những thiết bị máy móc theo quy chế BCH sẽ hổ trợ 50% nhưng Đội không đủ khả năng đầu tư ban đầu nên BCH đã đầu tư trước để cho đội làm và khấu trừ lại.</t>
    </r>
  </si>
  <si>
    <t>KHẤU TRỪ ĐẦU TƯ THIẾT BỊ</t>
  </si>
  <si>
    <t>B.1</t>
  </si>
  <si>
    <t>B.2</t>
  </si>
  <si>
    <t>B.3</t>
  </si>
  <si>
    <t>CÁC CHI PHÍ KHÁC LIÊN QUAN ĐẾN TÀI CHÍNH</t>
  </si>
  <si>
    <t>……………..</t>
  </si>
  <si>
    <t>1</t>
  </si>
  <si>
    <t>Hổ trợ chi phí đi lại (trường hợp công trình ở xa)</t>
  </si>
  <si>
    <t>Hổ trợ tăng ca đêm đổ bê tông</t>
  </si>
  <si>
    <t>Hổ trợ chi phí vận chuyển thép</t>
  </si>
  <si>
    <t>Áo công nhân</t>
  </si>
  <si>
    <t>Nón bảo hộ vàng</t>
  </si>
  <si>
    <t>Đục bê tông sàn 2 do sai kích thước</t>
  </si>
  <si>
    <t>Đục bê tông cột do đổ sai cao độ</t>
  </si>
  <si>
    <t>Khoan cấy thép chủ cột C3 phi 20</t>
  </si>
  <si>
    <t>Sửa chửa lại kích thước dầm D6 do khác biệt so với kích thước kiến trúc.</t>
  </si>
  <si>
    <t>Sửa chữa sàn đóng cốp pha sai cao độ, do bản vẽ kiến trúc và kết cấu khác nhau.</t>
  </si>
  <si>
    <t>Thêm thép chủ dầm D5.</t>
  </si>
  <si>
    <t>Đục bê tông do Đội B đổ sai cao độ bê tông sàn mà Đội B không xử lý kịp tiến độ.</t>
  </si>
  <si>
    <t>Đục bê tông do Đội B đổ sai cao độ bê tông cột C2 mà Đội A không xử lý kịp tiến độ.</t>
  </si>
  <si>
    <t>Sửa lại thép chủ cho dầm sàn tầng 2 mà đội B thi công sai không xử lý lại kịp đổ bê tông.</t>
  </si>
  <si>
    <t>Sửa chữa sàn tầng 3 do đội B làm sai cao độ mà không xử lý lại kịp tiến độ.</t>
  </si>
  <si>
    <t>Công tác bê tông</t>
  </si>
  <si>
    <t>Công tác cốt thép</t>
  </si>
  <si>
    <t>Công tác cốp pha</t>
  </si>
  <si>
    <t>m2</t>
  </si>
  <si>
    <t>Những đầu việc nào đội không làm thì sẽ bỏ ra để đơn giản Bảng khối lượng nhưng phải thông nhất theo thứ tự trên. (Ví dụ trên cho 3 công tác bê tông, cốt thép, cốp pha)</t>
  </si>
  <si>
    <t xml:space="preserve">……… </t>
  </si>
  <si>
    <t>Những đầu việc nào đội không làm thì sẽ bỏ ra để đơn giản Bảng khối lượng nhưng phải thông nhất theo thứ tự trên. (Ví dụ trên cho 3 công tác bê tông, cốt thép, cốp pha).</t>
  </si>
  <si>
    <t>MỤC</t>
  </si>
  <si>
    <t>GIÁ TRỊ HỢP ĐỒNG (VNĐ)</t>
  </si>
  <si>
    <t>% THỰC HIỆN</t>
  </si>
  <si>
    <t>GIÁ TRỊ THANH TOÁN KỲ NÀY</t>
  </si>
  <si>
    <t>GHI CHÚ</t>
  </si>
  <si>
    <t>D</t>
  </si>
  <si>
    <t>TỔNG GIÁ TRỊ ĐÃ THI CÔNG</t>
  </si>
  <si>
    <t>TRỪ GIÁ TRỊ ĐÃ THANH TOÁN ĐẾN KỲ TRƯỚC</t>
  </si>
  <si>
    <t>TỔNG GIÁ TRỊ THANH TOÁN KỲ NÀY</t>
  </si>
  <si>
    <t>Tên:</t>
  </si>
  <si>
    <t>Ngày</t>
  </si>
  <si>
    <t>Ngày:</t>
  </si>
  <si>
    <t>IV</t>
  </si>
  <si>
    <t>KHỐI LƯỢNG KHÁC</t>
  </si>
  <si>
    <t>cái</t>
  </si>
  <si>
    <t>lỗ</t>
  </si>
  <si>
    <t>công</t>
  </si>
  <si>
    <t>người</t>
  </si>
  <si>
    <t>Bill 2: Công tác hổ trợ</t>
  </si>
  <si>
    <t>1.4. Công tác giàn giáo bao che (Tùy vào BOQ mà đầu việc này năm trong Bill 1 hoặc Bill 2)</t>
  </si>
  <si>
    <t>THƯỞNG, PHẠT THI CÔNG</t>
  </si>
  <si>
    <t>1.4. Công tác giàn giáo bao che  (Tùy vào BOQ mà đầu việc này năm trong Bill 1 hoặc Bill 2)</t>
  </si>
  <si>
    <r>
      <rPr>
        <i/>
        <u/>
        <sz val="10"/>
        <rFont val="Tahoma"/>
        <family val="2"/>
      </rPr>
      <t>3. Chi phí khác liên quan đến tài chính</t>
    </r>
    <r>
      <rPr>
        <i/>
        <sz val="10"/>
        <rFont val="Tahoma"/>
        <family val="2"/>
      </rPr>
      <t xml:space="preserve">
</t>
    </r>
    <r>
      <rPr>
        <sz val="10"/>
        <rFont val="Tahoma"/>
        <family val="2"/>
      </rPr>
      <t>3.1. Hỗ trợ thi công theo quy chế được hiểu là những công tá hỗ trợ đã có quy chế ban hành như: hỗ trợ tiền nhà trọ 2 tháng đầu hoặc hỗ trợ 50% máy trong trường hợp Đội tự túc đầu tư máy sử dụng….
3.2. Hỗ trợ ngoài quy chế trong quá trình thi công được hiểu là những khoản hỗ trợ ngoài quy chế nhưng tùy thuộc vào từng trường hợp BCH thấy hợp lý nên đề nghị hỗ trợ (ví dụ: hỗ trợ chi phí vận chuyện, chi phí đi lại, tăng ca đêm...)
3.3. Thưởng, phạt thi công được hiểu là các công tác khích lệ tinh thần làm việc nghiệm túc, tự giác  của Đội thi công.</t>
    </r>
  </si>
  <si>
    <t>Đội thi công</t>
  </si>
  <si>
    <t>Chỉ huy trưởng</t>
  </si>
  <si>
    <t xml:space="preserve">   Dự án/Công trình:</t>
  </si>
  <si>
    <t xml:space="preserve">   Hạng mục:</t>
  </si>
  <si>
    <t xml:space="preserve">   Kỳ 2: từ ngày ____/____/______ đến ngày ____/____/______</t>
  </si>
  <si>
    <t>Tổ chức Thi công</t>
  </si>
  <si>
    <t>Quản lý Thi công</t>
  </si>
  <si>
    <t xml:space="preserve">           Đội thi công                           Tổ chức thi công                        Quản lý thi công                         Chỉ huy trưởng    </t>
  </si>
  <si>
    <t xml:space="preserve">            Ngày……/……./2013                    Ngày……/……./2013                     Ngày……/……./2013                        Ngày……/……./2013</t>
  </si>
  <si>
    <r>
      <rPr>
        <b/>
        <sz val="14"/>
        <rFont val="Times New Roman"/>
        <family val="1"/>
      </rPr>
      <t>BẢNG TỔNG HỢP KHỐI LƯỢNG TẠM ỨNG - NTP 2</t>
    </r>
    <r>
      <rPr>
        <b/>
        <sz val="16"/>
        <rFont val="Times New Roman"/>
        <family val="1"/>
      </rPr>
      <t xml:space="preserve">
</t>
    </r>
    <r>
      <rPr>
        <b/>
        <sz val="12"/>
        <rFont val="Times New Roman"/>
        <family val="1"/>
      </rPr>
      <t>(Bill 1: Công tác khác)</t>
    </r>
  </si>
  <si>
    <t>NHÀ THẦU PHỤ:</t>
  </si>
  <si>
    <t>Hợp đồng số:</t>
  </si>
  <si>
    <t>Tên công việc NTP này thi công,  sửa chữa cho NTP khác (chỉ áp dụng khi khối lượng làm lại lần 2)</t>
  </si>
  <si>
    <r>
      <rPr>
        <b/>
        <sz val="14"/>
        <rFont val="Times New Roman"/>
        <family val="1"/>
      </rPr>
      <t>BẢNG KHỐI LƯỢNG TẠM ỨNG - NTP 2</t>
    </r>
    <r>
      <rPr>
        <b/>
        <sz val="11"/>
        <rFont val="Times New Roman"/>
        <family val="1"/>
      </rPr>
      <t xml:space="preserve">
</t>
    </r>
    <r>
      <rPr>
        <b/>
        <sz val="12"/>
        <rFont val="Times New Roman"/>
        <family val="1"/>
      </rPr>
      <t>(Bill 2: Công tác khác)</t>
    </r>
  </si>
  <si>
    <t>THUẾ VAT</t>
  </si>
  <si>
    <t>TỔNG GIÁ TRỊ ĐÃ THI CÔNG (Bao gồm VAT)</t>
  </si>
  <si>
    <t>LÀM TRÒN:</t>
  </si>
  <si>
    <t>(Bằng chữ: Ba mươi mốt triệu, ba trăm nghìn đồng)</t>
  </si>
  <si>
    <t>PHẦN 1: KHỐI LƯỢNG CHÍNH</t>
  </si>
  <si>
    <t>% hoàn thành</t>
  </si>
  <si>
    <t>Thuế VAT (10%)</t>
  </si>
  <si>
    <t>Tổng giá trị thi công(bao gồm VAT)</t>
  </si>
  <si>
    <t>Giá trị thanh toán theo từng kỳ</t>
  </si>
  <si>
    <t>Tổng giá trị thi công (bao gồm VAT)</t>
  </si>
  <si>
    <t>Tạm ứng (10% GTHĐ trước VAT) / (4) =( Cộng phần I) x 0.1</t>
  </si>
  <si>
    <t>Hoàn trả tạm ứng (10% KL thi công hàng kỳ)</t>
  </si>
  <si>
    <t>Tổng giá trị thanh toán đến các kỳ trước (Bao gồm tạm ứng )</t>
  </si>
  <si>
    <t>Ngày/tháng:</t>
  </si>
  <si>
    <t>GIÁ TRỊ HỢP ĐỒNG</t>
  </si>
  <si>
    <t>Giá trị hợp đồng ban đầu (bao gồm VAT):</t>
  </si>
  <si>
    <t>Điều chỉnh hợp đồng (bao gồm VAT):</t>
  </si>
  <si>
    <t>Giá trị hợp đồng điều chỉnh (bao gồm VAT):</t>
  </si>
  <si>
    <t>Tổng giá trị thi công (bao gồm VAT):</t>
  </si>
  <si>
    <t>Giá trị thực hiện đến kỳ này (bao gồm VAT):</t>
  </si>
  <si>
    <r>
      <t xml:space="preserve">Tạm ứng </t>
    </r>
    <r>
      <rPr>
        <b/>
        <sz val="11"/>
        <rFont val="Times New Roman"/>
        <family val="1"/>
      </rPr>
      <t>10%</t>
    </r>
    <r>
      <rPr>
        <sz val="11"/>
        <rFont val="Times New Roman"/>
        <family val="1"/>
      </rPr>
      <t xml:space="preserve"> GTHĐ trước VAT </t>
    </r>
    <r>
      <rPr>
        <i/>
        <sz val="11"/>
        <rFont val="Times New Roman"/>
        <family val="1"/>
      </rPr>
      <t>(nếu có)</t>
    </r>
  </si>
  <si>
    <r>
      <t xml:space="preserve">Hoàn trả tạm ứng </t>
    </r>
    <r>
      <rPr>
        <b/>
        <sz val="11"/>
        <rFont val="Times New Roman"/>
        <family val="1"/>
      </rPr>
      <t>10%</t>
    </r>
    <r>
      <rPr>
        <sz val="11"/>
        <rFont val="Times New Roman"/>
        <family val="1"/>
      </rPr>
      <t xml:space="preserve"> KL thi công hàng kỳ </t>
    </r>
    <r>
      <rPr>
        <i/>
        <sz val="11"/>
        <rFont val="Times New Roman"/>
        <family val="1"/>
      </rPr>
      <t>(nếu có)</t>
    </r>
  </si>
  <si>
    <t>Tổng giá trị đã thanh toán đến các kỳ trước (Bao gồm tạm ứng)</t>
  </si>
  <si>
    <t>Kế toán trưởng</t>
  </si>
  <si>
    <t>Ghi chú của GĐDA/CHT:</t>
  </si>
  <si>
    <r>
      <rPr>
        <i/>
        <u/>
        <sz val="10"/>
        <rFont val="Times New Roman"/>
        <family val="1"/>
      </rPr>
      <t>2. Công tác phát sinh với CĐT:</t>
    </r>
    <r>
      <rPr>
        <sz val="10"/>
        <rFont val="Times New Roman"/>
        <family val="1"/>
      </rPr>
      <t xml:space="preserve">
Được hiểu là công tác phát sinh so với BOQ - HĐ thi công chính với CĐT. Mục đích tách ra để tiện cho công tác so sánh và quản lý chi phí.</t>
    </r>
  </si>
  <si>
    <t xml:space="preserve"> Công tác cơ khí</t>
  </si>
  <si>
    <t>Công tác xây</t>
  </si>
  <si>
    <t>Công tác giằng tường bổ trụ</t>
  </si>
  <si>
    <t>Công tác tô</t>
  </si>
  <si>
    <t>Công tác cán nền</t>
  </si>
  <si>
    <t xml:space="preserve">Công tác sơn </t>
  </si>
  <si>
    <t>Công tác ốp lát</t>
  </si>
  <si>
    <t>Những đầu việc nào không có trong hợp đồng sẽ ẩn hoặc bỏ đi để bill gọn hơn</t>
  </si>
  <si>
    <t>Những đầu việc thuộc về thuê khoán (như thuê xe bơm, thuê container..) sẽ chia làm từng đợt</t>
  </si>
  <si>
    <t>Công tác giàn giáo bao che</t>
  </si>
  <si>
    <r>
      <rPr>
        <i/>
        <u/>
        <sz val="10"/>
        <rFont val="Times New Roman"/>
        <family val="1"/>
      </rPr>
      <t>6. Khấu trừ vật tư  - Bảo hộ lao động do BCH cấp</t>
    </r>
    <r>
      <rPr>
        <i/>
        <sz val="10"/>
        <rFont val="Times New Roman"/>
        <family val="1"/>
      </rPr>
      <t xml:space="preserve">
</t>
    </r>
    <r>
      <rPr>
        <sz val="10"/>
        <rFont val="Times New Roman"/>
        <family val="1"/>
      </rPr>
      <t>Được hiểu là các loại vật tư  - Bảo hộ lao động phục vụ cho các công tác thi công chính mà trong thỏa thuận ký kết HĐ Đội sẽ chịu giá trị vật tư  - Bảo hộ lao động này nhưng trong lúc thi công vì lý do gì đó BCH đã cấp cho Đội.</t>
    </r>
  </si>
  <si>
    <r>
      <rPr>
        <i/>
        <u/>
        <sz val="10"/>
        <rFont val="Times New Roman"/>
        <family val="1"/>
      </rPr>
      <t>7. Chi phí khác liên quan đến tài chính</t>
    </r>
    <r>
      <rPr>
        <i/>
        <sz val="10"/>
        <rFont val="Times New Roman"/>
        <family val="1"/>
      </rPr>
      <t xml:space="preserve">
</t>
    </r>
    <r>
      <rPr>
        <sz val="10"/>
        <rFont val="Times New Roman"/>
        <family val="1"/>
      </rPr>
      <t>7.1. Hỗ trợ thi công theo quy chế được hiểu là những công tá hỗ trợ đã có quy chế ban hành như: hỗ trợ tiền nhà trọ 2 tháng đầu hoặc hỗ trợ 50% máy trong trường hợp Đội tự túc đầu tư máy sử dụng….
7.2. Hỗ trợ ngoài quy chế trong quá trình thi công được hiểu là những khoản hỗ trợ ngoài quy chế nhưng tùy thuộc vào từng trường hợp BCH thấy hợp lý nên đề nghị hỗ trợ (ví dụ: hỗ trợ chi phí vận chuyện, chi phí đi lại, tăng ca đêm...)
7.3. Thưởng, phạt thi công được hiểu là các công tác khích lệ tinh thần làm việc nghiệm túc, tự giác  của Đội thi công.</t>
    </r>
  </si>
  <si>
    <r>
      <rPr>
        <i/>
        <u/>
        <sz val="10"/>
        <rFont val="Times New Roman"/>
        <family val="1"/>
      </rPr>
      <t>8. Khấu trừ đầu tư thiết bị:</t>
    </r>
    <r>
      <rPr>
        <i/>
        <sz val="10"/>
        <rFont val="Times New Roman"/>
        <family val="1"/>
      </rPr>
      <t xml:space="preserve">
</t>
    </r>
    <r>
      <rPr>
        <sz val="10"/>
        <rFont val="Times New Roman"/>
        <family val="1"/>
      </rPr>
      <t>Được hiểu là những thiết bị máy móc theo quy chế BCH sẽ hổ trợ 50% nhưng Đội không đủ khả năng đầu tư ban đầu nên BCH đã đầu tư trước để cho đội làm và khấu trừ lại.</t>
    </r>
  </si>
  <si>
    <r>
      <rPr>
        <i/>
        <u/>
        <sz val="10"/>
        <rFont val="Times New Roman"/>
        <family val="1"/>
      </rPr>
      <t>5. Khối lượng khác:</t>
    </r>
    <r>
      <rPr>
        <i/>
        <sz val="10"/>
        <rFont val="Times New Roman"/>
        <family val="1"/>
      </rPr>
      <t xml:space="preserve">
</t>
    </r>
    <r>
      <rPr>
        <sz val="10"/>
        <rFont val="Times New Roman"/>
        <family val="1"/>
      </rPr>
      <t>- Tên công việc sửa chửa do BCH triển khai sai.
- Tên công việc Đội này thi công,  sửa chữa cho Đội khác.
- Tên công việc mà đội làm công nhật cho BCH.
- Các đầu việc khác không có trong fom..</t>
    </r>
  </si>
  <si>
    <t>-</t>
  </si>
  <si>
    <t>3. Tên công việc chính sẽ tùy vào các đầu mục hợp đồng đã ký, trường hợp nếu là các công tác kết cấu và hoàn thiện cụ thể nên phân ra thành các đầu mục sau để dể quản lý:</t>
  </si>
  <si>
    <t>4. Thông báo thanh toán và bill sẽ nằm trong cùng 1 file excel, sẽ tự động cập nhập từ sheet bill sang sheet TBTT.
 Luôn mặc định sheet bill đợt mới nhất sẽ nằm kề bên sheet TBTT:</t>
  </si>
  <si>
    <t>BẢNG KHỐI LƯỢNG THANH TOÁN</t>
  </si>
  <si>
    <t>TB.KSCP</t>
  </si>
  <si>
    <t>Giám đốc dự án</t>
  </si>
  <si>
    <t>Số hợp đồng:</t>
  </si>
  <si>
    <t>Công tác thi công phần thô</t>
  </si>
  <si>
    <t xml:space="preserve">Công tác bê tông </t>
  </si>
  <si>
    <t>Công tác cốt pha</t>
  </si>
  <si>
    <t>A.4</t>
  </si>
  <si>
    <t>A.5</t>
  </si>
  <si>
    <t>Công tác thi công phần hoàn thiện</t>
  </si>
  <si>
    <t>KHẤU TRỪ VẬT TƯ, BẢO HỘ LAO ĐỘNG</t>
  </si>
  <si>
    <t>CÔNG TÁC DEFECT</t>
  </si>
  <si>
    <t>CÔNG TÁC LÀM LẠI LẦN 2</t>
  </si>
  <si>
    <t>VẬN CHUYỄN, DỌN DẸP THIẾT BỊ</t>
  </si>
  <si>
    <t>MÃ CÔNG TÁC</t>
  </si>
  <si>
    <t>A.6</t>
  </si>
  <si>
    <t>CP</t>
  </si>
  <si>
    <t>A.7</t>
  </si>
  <si>
    <t>Công tác cọc khoan nhồi</t>
  </si>
  <si>
    <t>BP</t>
  </si>
  <si>
    <t>A.8</t>
  </si>
  <si>
    <t>Công tác tường vây</t>
  </si>
  <si>
    <t>DW</t>
  </si>
  <si>
    <t>A.9</t>
  </si>
  <si>
    <t>Công tác đất</t>
  </si>
  <si>
    <t>E</t>
  </si>
  <si>
    <t>R</t>
  </si>
  <si>
    <t>F</t>
  </si>
  <si>
    <t>Công tác khoan cấy thép</t>
  </si>
  <si>
    <t>CO</t>
  </si>
  <si>
    <t>M</t>
  </si>
  <si>
    <t>PL</t>
  </si>
  <si>
    <t>PA</t>
  </si>
  <si>
    <t>LÁT NỀN</t>
  </si>
  <si>
    <t>FL</t>
  </si>
  <si>
    <t>ỐP TƯỜNG</t>
  </si>
  <si>
    <t>WT</t>
  </si>
  <si>
    <t>LEN CHÂN TƯỜNG</t>
  </si>
  <si>
    <t>SK</t>
  </si>
  <si>
    <t>SƠN NƯỚC</t>
  </si>
  <si>
    <t>TÔ TRÁT, CÁN VỮA</t>
  </si>
  <si>
    <t>XÂY TƯỜNG</t>
  </si>
  <si>
    <t>LANH TÔ, BỔ TRỤ</t>
  </si>
  <si>
    <t>CHỐNG THẤM</t>
  </si>
  <si>
    <t>CÔNG TÁC TRẦN</t>
  </si>
  <si>
    <t>CL</t>
  </si>
  <si>
    <t>CÔNG TÁC KIM LOẠI (lan can, nắp gang, bảng hiệu…..)</t>
  </si>
  <si>
    <t>KL</t>
  </si>
  <si>
    <t>WP</t>
  </si>
  <si>
    <t>PHẦN 3: CHI PHÍ PHÁT SINH</t>
  </si>
  <si>
    <t>PHÁT SINH ĐÃ ĐƯƠC CĐT DUYỆT</t>
  </si>
  <si>
    <t>PHÁT SINH CHƯA ĐƯƠC CĐT DUYỆT</t>
  </si>
  <si>
    <t>ML</t>
  </si>
  <si>
    <t>PHATSINH.ĐTC</t>
  </si>
  <si>
    <t>Công tác cơ khí</t>
  </si>
  <si>
    <t>Công tác bao che</t>
  </si>
  <si>
    <t>Công tác hạ tầng</t>
  </si>
  <si>
    <t>A.10</t>
  </si>
  <si>
    <t>A.11</t>
  </si>
  <si>
    <t>A.12</t>
  </si>
  <si>
    <t>Công tác cống BTCT</t>
  </si>
  <si>
    <t>CK</t>
  </si>
  <si>
    <t>BC</t>
  </si>
  <si>
    <t>HT</t>
  </si>
  <si>
    <t>CBTCT</t>
  </si>
  <si>
    <t>Công tác Coupler</t>
  </si>
  <si>
    <t>Công tác công nhật</t>
  </si>
  <si>
    <t>CN</t>
  </si>
  <si>
    <t>Công tác cọc ép BTCT dự ứng lực</t>
  </si>
  <si>
    <t>CÔNG TÁC CỬA</t>
  </si>
  <si>
    <t>NT</t>
  </si>
  <si>
    <t>Công tác thép dự ứng lực</t>
  </si>
  <si>
    <t>Công tác kết cấu thép</t>
  </si>
  <si>
    <t>Rca</t>
  </si>
  <si>
    <t>R4</t>
  </si>
  <si>
    <t>KT-BHLD</t>
  </si>
  <si>
    <t>Khấu trừ vật tư sơn nước</t>
  </si>
  <si>
    <t>Khấu trừ vật tư ốp lát</t>
  </si>
  <si>
    <t>Khấu trừ BHLĐ</t>
  </si>
  <si>
    <t>KT-XT</t>
  </si>
  <si>
    <t>KT-SN</t>
  </si>
  <si>
    <t>KT-OL</t>
  </si>
  <si>
    <t>Khấu trừ vật tư xây tô (gạch, cát, đá, xi...)</t>
  </si>
  <si>
    <t>Công tác M&amp;E</t>
  </si>
  <si>
    <t>NTP.M&amp;E</t>
  </si>
  <si>
    <t>Mã đối tượng</t>
  </si>
  <si>
    <t>Công việc:</t>
  </si>
  <si>
    <t>TOTAL</t>
  </si>
  <si>
    <t>Công tác Prelims</t>
  </si>
  <si>
    <t>PRE</t>
  </si>
  <si>
    <t>HỖ TRỢ THI CÔNG DO LỖI BCH</t>
  </si>
  <si>
    <t>HOTRO.ĐTCB</t>
  </si>
  <si>
    <t>HOTRO.ĐTCG</t>
  </si>
  <si>
    <t>Khấu trừ công nhật BCH làm cho đội</t>
  </si>
  <si>
    <t>KT-CNBCH</t>
  </si>
  <si>
    <t>NTP/NCC:</t>
  </si>
  <si>
    <t>THÔNG BÁO THANH TOÁN (NTP/NCC)</t>
  </si>
  <si>
    <r>
      <t xml:space="preserve">Họ tên: </t>
    </r>
    <r>
      <rPr>
        <b/>
        <sz val="11"/>
        <rFont val="Times New Roman"/>
        <family val="1"/>
      </rPr>
      <t>Nguyễn Ngọc Tùng</t>
    </r>
  </si>
  <si>
    <t>Ngày/tháng :</t>
  </si>
  <si>
    <t>ĐẦU MỤC CÔNG VIỆC THEO HỢP ĐỒNG GỐC ĐÃ KÝ VỚI CHỦ ĐẦU TƯ (CĐT)</t>
  </si>
  <si>
    <t>PHẦN 2: CÁC CHI PHÍ KHÁC LIÊN QUAN ĐẾN TÀI CHÍNH</t>
  </si>
  <si>
    <t>Giá trị thực hiện đến kỳ này (bao gồm VAT)</t>
  </si>
  <si>
    <t>Tổng giá trị được thanh toán đến kỳ này (bao gồm VAT)/( 6 ) = (3) + (4) + (5)</t>
  </si>
  <si>
    <t>Tổng giá trị được thanh toán đến kỳ này (bao gồm VAT) ( 6 ) = (3) + (4) + (5)</t>
  </si>
  <si>
    <t>A.13</t>
  </si>
  <si>
    <t>A.14</t>
  </si>
  <si>
    <t>A.15</t>
  </si>
  <si>
    <t>B.4</t>
  </si>
  <si>
    <t>B.5</t>
  </si>
  <si>
    <t>B.6</t>
  </si>
  <si>
    <t>B.7</t>
  </si>
  <si>
    <t>B.8</t>
  </si>
  <si>
    <t>B.9</t>
  </si>
  <si>
    <t>B.10</t>
  </si>
  <si>
    <t>B.11</t>
  </si>
  <si>
    <t>A.16</t>
  </si>
  <si>
    <t>Công tác cẩu thiết bị</t>
  </si>
  <si>
    <t>CT</t>
  </si>
  <si>
    <t xml:space="preserve">Giá trị được thanh toán đến kỳ này </t>
  </si>
  <si>
    <t>Giá trị được thanh toán đến kỳ này</t>
  </si>
  <si>
    <t>A.17</t>
  </si>
  <si>
    <t>Công tác thuê thiết bị</t>
  </si>
  <si>
    <t>NCC:</t>
  </si>
  <si>
    <t>GIÁ TRỊ ĐỀ NGHỊ THANH TOÁN KỲ NÀY (Bao gồm VAT) (8) = (6) - (7)</t>
  </si>
  <si>
    <t>tháng</t>
  </si>
  <si>
    <t>Đề nghị thanh toán kỳ này (8) = (6) - (7)</t>
  </si>
  <si>
    <t>Thuê thiết bị xây dựng Trung Thành Phát</t>
  </si>
  <si>
    <t xml:space="preserve">    Ngày……/……./2018                          Ngày……/……./2018                                  Ngày……/……./2018                                                Ngày……/……./2018</t>
  </si>
  <si>
    <t>Dự án: NHÀ XƯỞNG SPOWER GĐ 1</t>
  </si>
  <si>
    <r>
      <rPr>
        <sz val="12"/>
        <rFont val="Times New Roman"/>
        <family val="1"/>
      </rPr>
      <t>Dự án:</t>
    </r>
    <r>
      <rPr>
        <b/>
        <sz val="12"/>
        <rFont val="Times New Roman"/>
        <family val="1"/>
      </rPr>
      <t xml:space="preserve"> NHÀ XƯỞNG SPOWER GĐ 1</t>
    </r>
  </si>
  <si>
    <t>TTB 1</t>
  </si>
  <si>
    <t xml:space="preserve">           Nhà cung cấp                          Tổ chức thi công                                  Quản lý thi công                                          Chỉ huy trưởng    
                                                             Nguyễn Thế Hy                                    Đặng Trần Việt Mỹ                                     Nguyễn Văn Thiện</t>
  </si>
  <si>
    <r>
      <rPr>
        <sz val="12"/>
        <rFont val="Times New Roman"/>
        <family val="1"/>
      </rPr>
      <t>Ngày :</t>
    </r>
    <r>
      <rPr>
        <b/>
        <sz val="12"/>
        <rFont val="Times New Roman"/>
        <family val="1"/>
      </rPr>
      <t xml:space="preserve"> 15/05/2018</t>
    </r>
  </si>
  <si>
    <t xml:space="preserve">   Kỳ 1 (Từ ngày 01/04/2018 đến ngày 30/04/2018)</t>
  </si>
  <si>
    <t>Kỳ 1  (Từ ngày 01/04/2018 đến 30/04/2018)</t>
  </si>
  <si>
    <t>Cho thuê thiết bị xây dựng tháng 4/2018</t>
  </si>
  <si>
    <t xml:space="preserve"> ( Bằng chữ : Mười bốn triệu, bảy trăm năm mươi bảy ngàn, sáu trăm đồng chẵn)</t>
  </si>
  <si>
    <t>Gói thầu: THUÊ THIẾT BỊ XÂY DỰNG TAM SANH</t>
  </si>
  <si>
    <t>TAM SANH</t>
  </si>
  <si>
    <t>CÔNG TY THHH MTV TB XÂY DỰNG TAM SANH</t>
  </si>
  <si>
    <r>
      <rPr>
        <sz val="12"/>
        <rFont val="Times New Roman"/>
        <family val="1"/>
      </rPr>
      <t>Ngày :</t>
    </r>
    <r>
      <rPr>
        <b/>
        <sz val="12"/>
        <rFont val="Times New Roman"/>
        <family val="1"/>
      </rPr>
      <t xml:space="preserve"> 28/06/2018</t>
    </r>
  </si>
  <si>
    <t>TTB 2</t>
  </si>
  <si>
    <t>Cho thuê thiết bị xây dựng tháng 5/2018</t>
  </si>
  <si>
    <t xml:space="preserve"> ( Bằng chữ : Một trăm tám mươi ba triệu, hai trăm bảy mươi hai ngàn, bảy trăm sáu mươi đồng)</t>
  </si>
  <si>
    <r>
      <t xml:space="preserve">Họ tên: </t>
    </r>
    <r>
      <rPr>
        <b/>
        <sz val="11"/>
        <rFont val="Times New Roman"/>
        <family val="1"/>
      </rPr>
      <t>Lê Quốc Việt</t>
    </r>
  </si>
  <si>
    <t>Kỳ 2  (Từ ngày 01/05/2018 đến 25/05/2018)</t>
  </si>
  <si>
    <t xml:space="preserve">   Kỳ 2 (Từ ngày 01/05/2018 đến ngày 25/05/2018)</t>
  </si>
  <si>
    <r>
      <t xml:space="preserve">Họ tên: </t>
    </r>
    <r>
      <rPr>
        <b/>
        <sz val="11"/>
        <rFont val="Times New Roman"/>
        <family val="1"/>
      </rPr>
      <t>Hồ Hoàng Quốc Việt</t>
    </r>
  </si>
  <si>
    <r>
      <rPr>
        <sz val="12"/>
        <rFont val="Times New Roman"/>
        <family val="1"/>
      </rPr>
      <t>Ngày :</t>
    </r>
    <r>
      <rPr>
        <b/>
        <sz val="12"/>
        <rFont val="Times New Roman"/>
        <family val="1"/>
      </rPr>
      <t xml:space="preserve"> 27/08/2018</t>
    </r>
  </si>
  <si>
    <t xml:space="preserve">   Kỳ 3 (Từ ngày 26/06/2018 đến ngày 25/07/2018)</t>
  </si>
  <si>
    <t>Kỳ 3  (Từ ngày 26/06/2018 đến 25/07/2018)</t>
  </si>
  <si>
    <t>Cho thuê thiết bị xây dựng tháng 7/2018</t>
  </si>
  <si>
    <t>TTB 3</t>
  </si>
  <si>
    <t xml:space="preserve"> ( Bằng chữ : Ba trăm hai mươi lăm triệu, hai trăm chín mươi mốt ngàn, ba trăm tám mươi bốn đồng)</t>
  </si>
  <si>
    <t>p</t>
  </si>
  <si>
    <t xml:space="preserve">    Ngày……/……./2018                          Ngày……/……./2018                                            Ngày……/……./2018                                                            Ngày……/……./2018</t>
  </si>
  <si>
    <t xml:space="preserve">           Nhà cung cấp                            Tổ chức thi công                                           Quản lý thi công                                                           Chỉ huy trưởng    
                                                               Nguyễn Thế Hy                                              Nguyễn Hải Đăng                                                       Võ Phú Khánh</t>
  </si>
  <si>
    <r>
      <t xml:space="preserve">Họ tên: </t>
    </r>
    <r>
      <rPr>
        <b/>
        <sz val="11"/>
        <rFont val="Times New Roman"/>
        <family val="1"/>
      </rPr>
      <t>Võ Phú Khánh</t>
    </r>
  </si>
  <si>
    <r>
      <rPr>
        <sz val="12"/>
        <rFont val="Times New Roman"/>
        <family val="1"/>
      </rPr>
      <t>Ngày :</t>
    </r>
    <r>
      <rPr>
        <b/>
        <sz val="12"/>
        <rFont val="Times New Roman"/>
        <family val="1"/>
      </rPr>
      <t xml:space="preserve"> 21/09/2018</t>
    </r>
  </si>
  <si>
    <t>Kỳ 4  (Từ ngày 26/05/2018 đến 25/08/2018)</t>
  </si>
  <si>
    <t>Cho thuê thiết bị xây dựng tháng 6/2018</t>
  </si>
  <si>
    <t>Cho thuê thiết bị xây dựng tháng 8/2018</t>
  </si>
  <si>
    <t>TTB 4</t>
  </si>
  <si>
    <t xml:space="preserve"> ( Bằng chữ : Sáu trăm bốn ba triệu, chín trăm bảy mươi hai ngàn, một trăm bảy mươi ba đồng)</t>
  </si>
  <si>
    <t xml:space="preserve">   Kỳ 4 (Từ ngày 26/05/2018 đến ngày 25/08/2018)</t>
  </si>
  <si>
    <t>Thuê thiết bị xây dựng Tam Sanh</t>
  </si>
  <si>
    <t xml:space="preserve">           Nhà cung cấp                            Tổ chức thi công                                           Quản lý thi công                                                           Chỉ huy trưởng    
                                                                                                                                       Nguyễn Hải Đăng                                                       Võ Phú Khánh</t>
  </si>
  <si>
    <t>Cho thuê thiết bị xây dựng tháng 9/2018</t>
  </si>
  <si>
    <t>TTB 5</t>
  </si>
  <si>
    <t>Số      : 05</t>
  </si>
  <si>
    <t>Yêu cầu thanh toán số: 05</t>
  </si>
  <si>
    <r>
      <rPr>
        <sz val="12"/>
        <rFont val="Times New Roman"/>
        <family val="1"/>
      </rPr>
      <t>Ngày :</t>
    </r>
    <r>
      <rPr>
        <b/>
        <sz val="12"/>
        <rFont val="Times New Roman"/>
        <family val="1"/>
      </rPr>
      <t xml:space="preserve"> 29/11/2018</t>
    </r>
  </si>
  <si>
    <t>Ngày  : 29/11/2018</t>
  </si>
  <si>
    <t>Ngày: 29/11/2018</t>
  </si>
  <si>
    <t xml:space="preserve"> </t>
  </si>
  <si>
    <t xml:space="preserve"> ( Bằng chữ : Sáu mươi bảy triệu, không trăm mười ngàn, ba trăm bảy mươi ba đồng)</t>
  </si>
  <si>
    <t xml:space="preserve">   Kỳ 5 (Từ ngày 26/08/2018 đến ngày 25/09/2018)</t>
  </si>
  <si>
    <t>Kỳ 5  (Từ ngày 26/08/2018 đến 25/09/2018)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</si>
</sst>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9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0.00;\-&quot;£&quot;#,##0.00"/>
    <numFmt numFmtId="167" formatCode="_-&quot;£&quot;* #,##0_-;\-&quot;£&quot;* #,##0_-;_-&quot;£&quot;* &quot;-&quot;_-;_-@_-"/>
    <numFmt numFmtId="168" formatCode="_-* #,##0_-;\-* #,##0_-;_-* &quot;-&quot;_-;_-@_-"/>
    <numFmt numFmtId="169" formatCode="_-* #,##0.00_-;\-* #,##0.00_-;_-* &quot;-&quot;??_-;_-@_-"/>
    <numFmt numFmtId="170" formatCode="\$#,##0\ ;\(\$#,##0\)"/>
    <numFmt numFmtId="171" formatCode="_ * #,##0.00_ ;_ * \-#,##0.00_ ;_ * &quot;-&quot;??_ ;_ @_ "/>
    <numFmt numFmtId="172" formatCode="_ * #,##0_ ;_ * \-#,##0_ ;_ * &quot;-&quot;_ ;_ @_ "/>
    <numFmt numFmtId="173" formatCode="_-* #,##0.00\ _F_-;\-* #,##0.00\ _F_-;_-* &quot;-&quot;??\ _F_-;_-@_-"/>
    <numFmt numFmtId="174" formatCode="_(* #,##0_);_(* \(#,##0\);_(* &quot;-&quot;??_);_(@_)"/>
    <numFmt numFmtId="175" formatCode="_-&quot;$&quot;* #,##0_-;\-&quot;$&quot;* #,##0_-;_-&quot;$&quot;* &quot;-&quot;_-;_-@_-"/>
    <numFmt numFmtId="176" formatCode="_(&quot;$&quot;\ * #,##0_);_(&quot;$&quot;\ * \(#,##0\);_(&quot;$&quot;\ * &quot;-&quot;_);_(@_)"/>
    <numFmt numFmtId="177" formatCode="&quot;\&quot;#,##0;[Red]&quot;\&quot;&quot;\&quot;\-#,##0"/>
    <numFmt numFmtId="178" formatCode="_(&quot;$&quot;* #,##0.0000_);_(&quot;$&quot;* \(#,##0.0000\);_(&quot;$&quot;* &quot;-&quot;??_);_(@_)"/>
    <numFmt numFmtId="179" formatCode="_-* #,##0\ _F_-;\-* #,##0\ _F_-;_-* &quot;-&quot;\ _F_-;_-@_-"/>
    <numFmt numFmtId="180" formatCode="_-* #,##0\ &quot;$&quot;_-;_-* #,##0\ &quot;$&quot;\-;_-* &quot;-&quot;\ &quot;$&quot;_-;_-@_-"/>
    <numFmt numFmtId="181" formatCode="_-* #,##0\ &quot;F&quot;_-;\-* #,##0\ &quot;F&quot;_-;_-* &quot;-&quot;\ &quot;F&quot;_-;_-@_-"/>
    <numFmt numFmtId="182" formatCode="_-* #,##0\ &quot;$&quot;_-;\-* #,##0\ &quot;$&quot;_-;_-* &quot;-&quot;\ &quot;$&quot;_-;_-@_-"/>
    <numFmt numFmtId="183" formatCode="_-* #,##0&quot;$&quot;_-;_-* #,##0&quot;$&quot;\-;_-* &quot;-&quot;&quot;$&quot;_-;_-@_-"/>
    <numFmt numFmtId="184" formatCode="_-&quot;ñ&quot;* #,##0_-;\-&quot;ñ&quot;* #,##0_-;_-&quot;ñ&quot;* &quot;-&quot;_-;_-@_-"/>
    <numFmt numFmtId="185" formatCode="_-* #,##0.00\ _V_N_D_-;\-* #,##0.00\ _V_N_D_-;_-* &quot;-&quot;??\ _V_N_D_-;_-@_-"/>
    <numFmt numFmtId="186" formatCode="_-* #,##0.00\ _V_N_Ñ_-;_-* #,##0.00\ _V_N_Ñ\-;_-* &quot;-&quot;??\ _V_N_Ñ_-;_-@_-"/>
    <numFmt numFmtId="187" formatCode="_-* #,##0.00_$_-;_-* #,##0.00_$\-;_-* &quot;-&quot;??_$_-;_-@_-"/>
    <numFmt numFmtId="188" formatCode="_-* #,##0.00\ _$_-;_-* #,##0.00\ _$\-;_-* &quot;-&quot;??\ _$_-;_-@_-"/>
    <numFmt numFmtId="189" formatCode="_-* #,##0.00\ _ñ_-;\-* #,##0.00\ _ñ_-;_-* &quot;-&quot;??\ _ñ_-;_-@_-"/>
    <numFmt numFmtId="190" formatCode="_-* #,##0\ &quot;ñ&quot;_-;\-* #,##0\ &quot;ñ&quot;_-;_-* &quot;-&quot;\ &quot;ñ&quot;_-;_-@_-"/>
    <numFmt numFmtId="191" formatCode="_-* #,##0\ _V_N_D_-;\-* #,##0\ _V_N_D_-;_-* &quot;-&quot;\ _V_N_D_-;_-@_-"/>
    <numFmt numFmtId="192" formatCode="_-* #,##0\ _V_N_Ñ_-;_-* #,##0\ _V_N_Ñ\-;_-* &quot;-&quot;\ _V_N_Ñ_-;_-@_-"/>
    <numFmt numFmtId="193" formatCode="_-* #,##0\ _$_-;\-* #,##0\ _$_-;_-* &quot;-&quot;\ _$_-;_-@_-"/>
    <numFmt numFmtId="194" formatCode="_-* #,##0_$_-;_-* #,##0_$\-;_-* &quot;-&quot;_$_-;_-@_-"/>
    <numFmt numFmtId="195" formatCode="_-* #,##0\ _$_-;_-* #,##0\ _$\-;_-* &quot;-&quot;\ _$_-;_-@_-"/>
    <numFmt numFmtId="196" formatCode="_-* #,##0\ _ñ_-;\-* #,##0\ _ñ_-;_-* &quot;-&quot;\ _ñ_-;_-@_-"/>
    <numFmt numFmtId="197" formatCode="_ &quot;\&quot;* #,##0_ ;_ &quot;\&quot;* \-#,##0_ ;_ &quot;\&quot;* &quot;-&quot;_ ;_ @_ "/>
    <numFmt numFmtId="198" formatCode="&quot;SFr.&quot;\ #,##0.00;[Red]&quot;SFr.&quot;\ \-#,##0.00"/>
    <numFmt numFmtId="199" formatCode="&quot;SFr.&quot;\ #,##0.00;&quot;SFr.&quot;\ \-#,##0.00"/>
    <numFmt numFmtId="200" formatCode="_ &quot;SFr.&quot;\ * #,##0_ ;_ &quot;SFr.&quot;\ * \-#,##0_ ;_ &quot;SFr.&quot;\ * &quot;-&quot;_ ;_ @_ "/>
    <numFmt numFmtId="201" formatCode="_(* #,##0.00_);_(* &quot;\&quot;&quot;\&quot;&quot;\&quot;\(#,##0.00&quot;\&quot;&quot;\&quot;&quot;\&quot;\);_(* &quot;-&quot;??_);_(@_)"/>
    <numFmt numFmtId="202" formatCode="_(* #,##0_);_(* &quot;\&quot;&quot;\&quot;&quot;\&quot;\(#,##0&quot;\&quot;&quot;\&quot;&quot;\&quot;\);_(* &quot;-&quot;_);_(@_)"/>
    <numFmt numFmtId="203" formatCode="ddd\ mmm\ d"/>
    <numFmt numFmtId="204" formatCode="_ &quot;\&quot;* ###,0&quot;.&quot;00_ ;_ &quot;\&quot;* &quot;\&quot;&quot;\&quot;&quot;\&quot;&quot;\&quot;&quot;\&quot;&quot;\&quot;&quot;\&quot;&quot;\&quot;&quot;\&quot;&quot;\&quot;&quot;\&quot;&quot;\&quot;\-###,0&quot;.&quot;00_ ;_ &quot;\&quot;* &quot;-&quot;??_ ;_ @_ "/>
    <numFmt numFmtId="205" formatCode="_ * ###,0&quot;.&quot;00_ ;_ * &quot;\&quot;&quot;\&quot;&quot;\&quot;&quot;\&quot;&quot;\&quot;&quot;\&quot;&quot;\&quot;&quot;\&quot;&quot;\&quot;&quot;\&quot;&quot;\&quot;&quot;\&quot;\-###,0&quot;.&quot;00_ ;_ * &quot;-&quot;??_ ;_ @_ "/>
    <numFmt numFmtId="206" formatCode="&quot;\&quot;#,##0;&quot;\&quot;&quot;\&quot;&quot;\&quot;&quot;\&quot;&quot;\&quot;&quot;\&quot;&quot;\&quot;&quot;\&quot;&quot;\&quot;&quot;\&quot;&quot;\&quot;&quot;\&quot;&quot;\&quot;&quot;\&quot;\-#,##0"/>
    <numFmt numFmtId="207" formatCode="&quot;\&quot;#,##0;[Red]&quot;\&quot;&quot;\&quot;&quot;\&quot;&quot;\&quot;&quot;\&quot;&quot;\&quot;&quot;\&quot;&quot;\&quot;&quot;\&quot;&quot;\&quot;&quot;\&quot;&quot;\&quot;&quot;\&quot;&quot;\&quot;\-#,##0"/>
    <numFmt numFmtId="208" formatCode="_ * #,##0_ ;_ * &quot;\&quot;&quot;\&quot;&quot;\&quot;&quot;\&quot;&quot;\&quot;&quot;\&quot;&quot;\&quot;&quot;\&quot;&quot;\&quot;&quot;\&quot;&quot;\&quot;&quot;\&quot;\-#,##0_ ;_ * &quot;-&quot;_ ;_ @_ "/>
    <numFmt numFmtId="209" formatCode="&quot;\&quot;###,0&quot;.&quot;00;&quot;\&quot;&quot;\&quot;&quot;\&quot;&quot;\&quot;&quot;\&quot;&quot;\&quot;&quot;\&quot;&quot;\&quot;&quot;\&quot;&quot;\&quot;&quot;\&quot;&quot;\&quot;&quot;\&quot;&quot;\&quot;\-###,0&quot;.&quot;00"/>
    <numFmt numFmtId="210" formatCode="_-* #,##0.00\ &quot;F&quot;_-;\-* #,##0.00\ &quot;F&quot;_-;_-* &quot;-&quot;??\ &quot;F&quot;_-;_-@_-"/>
    <numFmt numFmtId="211" formatCode="#,##0.00_);\-#,##0.00_)"/>
    <numFmt numFmtId="212" formatCode="#,##0.00\ &quot;F&quot;;[Red]\-#,##0.00\ &quot;F&quot;"/>
    <numFmt numFmtId="213" formatCode="0.0000%"/>
    <numFmt numFmtId="214" formatCode="_ * #,##0_)_$_ ;_ * \(#,##0\)_$_ ;_ * &quot;-&quot;_)_$_ ;_ @_ "/>
    <numFmt numFmtId="215" formatCode="#,##0;[Red]#,##0"/>
    <numFmt numFmtId="216" formatCode="_-* #,##0\ _?_-;\-* #,##0\ _?_-;_-* &quot;-&quot;\ _?_-;_-@_-"/>
    <numFmt numFmtId="217" formatCode="_-* #,##0.00\ _?_-;\-* #,##0.00\ _?_-;_-* &quot;-&quot;??\ _?_-;_-@_-"/>
    <numFmt numFmtId="218" formatCode="_-&quot;VND&quot;* #,##0_-;\-&quot;VND&quot;* #,##0_-;_-&quot;VND&quot;* &quot;-&quot;_-;_-@_-"/>
    <numFmt numFmtId="219" formatCode="_(&quot;Rp&quot;* #,##0.00_);_(&quot;Rp&quot;* \(#,##0.00\);_(&quot;Rp&quot;* &quot;-&quot;??_);_(@_)"/>
    <numFmt numFmtId="220" formatCode="#,##0.00\ &quot;FB&quot;;[Red]\-#,##0.00\ &quot;FB&quot;"/>
    <numFmt numFmtId="221" formatCode="#,##0\ &quot;$&quot;;\-#,##0\ &quot;$&quot;"/>
    <numFmt numFmtId="222" formatCode="&quot;$&quot;#,##0;\-&quot;$&quot;#,##0"/>
    <numFmt numFmtId="223" formatCode="_-* #,##0\ _F_B_-;\-* #,##0\ _F_B_-;_-* &quot;-&quot;\ _F_B_-;_-@_-"/>
    <numFmt numFmtId="224" formatCode="&quot;\&quot;#,##0.00;[Red]&quot;\&quot;&quot;\&quot;\-#,##0.00"/>
    <numFmt numFmtId="225" formatCode="#,##0_);\-#,##0_)"/>
    <numFmt numFmtId="226" formatCode="_(* #,##0.000000_);_(* \(#,##0.000000\);_(* &quot;-&quot;??_);_(@_)"/>
    <numFmt numFmtId="227" formatCode="#,##0\ &quot;$&quot;_);\(#,##0\ &quot;$&quot;\)"/>
    <numFmt numFmtId="228" formatCode="_ * #,##0.00_)&quot;$&quot;_ ;_ * \(#,##0.00\)&quot;$&quot;_ ;_ * &quot;-&quot;??_)&quot;$&quot;_ ;_ @_ "/>
    <numFmt numFmtId="229" formatCode="ddd\ dd\ mmm"/>
    <numFmt numFmtId="230" formatCode="_ * #,##0.00_)_$_ ;_ * \(#,##0.00\)_$_ ;_ * &quot;-&quot;??_)_$_ ;_ @_ "/>
    <numFmt numFmtId="231" formatCode="#,##0\ &quot;$&quot;_);[Red]\(#,##0\ &quot;$&quot;\)"/>
    <numFmt numFmtId="232" formatCode="&quot;$&quot;###,0&quot;.&quot;00_);[Red]\(&quot;$&quot;###,0&quot;.&quot;00\)"/>
    <numFmt numFmtId="233" formatCode="0.000%"/>
    <numFmt numFmtId="234" formatCode="_ &quot;\&quot;* #,##0_ ;_ &quot;\&quot;* &quot;\&quot;&quot;\&quot;&quot;\&quot;&quot;\&quot;&quot;\&quot;&quot;\&quot;&quot;\&quot;&quot;\&quot;&quot;\&quot;&quot;\&quot;&quot;\&quot;&quot;\&quot;&quot;\&quot;&quot;\&quot;\-#,##0_ ;_ &quot;\&quot;* &quot;-&quot;_ ;_ @_ "/>
    <numFmt numFmtId="235" formatCode="d"/>
    <numFmt numFmtId="236" formatCode="&quot;$&quot;#,##0;[Red]\-&quot;$&quot;#,##0"/>
    <numFmt numFmtId="237" formatCode="#,##0.00\ \ "/>
    <numFmt numFmtId="238" formatCode="0.00000"/>
    <numFmt numFmtId="239" formatCode="_ * #,##0_ ;_ * \-#,##0_ ;_ * &quot;-&quot;??_ ;_ @_ "/>
    <numFmt numFmtId="240" formatCode="&quot;\&quot;###,0&quot;.&quot;00;[Red]&quot;\&quot;&quot;\&quot;&quot;\&quot;&quot;\&quot;&quot;\&quot;&quot;\&quot;&quot;\&quot;&quot;\&quot;&quot;\&quot;&quot;\&quot;&quot;\&quot;&quot;\&quot;&quot;\&quot;&quot;\&quot;\-###,0&quot;.&quot;00"/>
    <numFmt numFmtId="241" formatCode="_ &quot;\&quot;* #,##0_ ;_ &quot;\&quot;* &quot;\&quot;&quot;\&quot;&quot;\&quot;&quot;\&quot;&quot;\&quot;&quot;\&quot;&quot;\&quot;&quot;\&quot;&quot;\&quot;&quot;\&quot;&quot;\&quot;&quot;\&quot;&quot;\&quot;\-#,##0_ ;_ &quot;\&quot;* &quot;-&quot;_ ;_ @_ "/>
    <numFmt numFmtId="242" formatCode="_-* ###,0&quot;.&quot;00_-;\-* ###,0&quot;.&quot;00_-;_-* &quot;-&quot;??_-;_-@_-"/>
    <numFmt numFmtId="243" formatCode="_-&quot;$&quot;* ###,0&quot;.&quot;00_-;\-&quot;$&quot;* ###,0&quot;.&quot;00_-;_-&quot;$&quot;* &quot;-&quot;??_-;_-@_-"/>
    <numFmt numFmtId="244" formatCode="#,##0\ &quot;F&quot;;[Red]\-#,##0\ &quot;F&quot;"/>
    <numFmt numFmtId="245" formatCode="#,##0.00\ &quot;F&quot;;\-#,##0.00\ &quot;F&quot;"/>
    <numFmt numFmtId="246" formatCode="_ * #,##0_)&quot;$&quot;_ ;_ * \(#,##0\)&quot;$&quot;_ ;_ * &quot;-&quot;_)&quot;$&quot;_ ;_ @_ "/>
    <numFmt numFmtId="247" formatCode="&quot;\&quot;#,##0;&quot;\&quot;&quot;\&quot;&quot;\&quot;&quot;\&quot;&quot;\&quot;&quot;\&quot;&quot;\&quot;\-#,##0"/>
    <numFmt numFmtId="248" formatCode="_-&quot;$&quot;* #,##0.00_-;\-&quot;$&quot;* #,##0.00_-;_-&quot;$&quot;* &quot;-&quot;??_-;_-@_-"/>
    <numFmt numFmtId="249" formatCode="_-* #,##0_-;&quot;\&quot;\!\-* #,##0_-;_-* &quot;-&quot;_-;_-@_-"/>
    <numFmt numFmtId="250" formatCode="_-* #,##0.00\ _k_r_._-;\-* #,##0.00\ _k_r_._-;_-* &quot;-&quot;??\ _k_r_._-;_-@_-"/>
    <numFmt numFmtId="251" formatCode="_ &quot;\&quot;* #,##0.00_ ;_ &quot;\&quot;* \-#,##0.00_ ;_ &quot;\&quot;* &quot;-&quot;??_ ;_ @_ "/>
    <numFmt numFmtId="252" formatCode="_(* #,##0.0_);_(* \(#,##0.0\);_(* &quot;-&quot;??_);_(@_)"/>
    <numFmt numFmtId="253" formatCode="_-* #,##0.0_-;\-* #,##0.0_-;_-* &quot;-&quot;??_-;_-@_-"/>
    <numFmt numFmtId="254" formatCode="0.0"/>
    <numFmt numFmtId="255" formatCode="0.0%"/>
  </numFmts>
  <fonts count="172">
    <font>
      <sz val="10"/>
      <name val="Arial"/>
    </font>
    <font>
      <sz val="11"/>
      <color theme="1"/>
      <name val="Calibri"/>
      <family val="2"/>
      <scheme val="minor"/>
    </font>
    <font>
      <sz val="11"/>
      <color indexed="8"/>
      <name val="Calibri"/>
      <family val="2"/>
    </font>
    <font>
      <sz val="10"/>
      <name val="Arial"/>
      <family val="2"/>
    </font>
    <font>
      <sz val="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Helv"/>
      <family val="2"/>
    </font>
    <font>
      <sz val="12"/>
      <name val="|??´¸ⓒ"/>
      <family val="1"/>
      <charset val="129"/>
    </font>
    <font>
      <b/>
      <sz val="10"/>
      <name val="Helv"/>
      <family val="2"/>
    </font>
    <font>
      <b/>
      <sz val="12"/>
      <name val="Helv"/>
      <family val="2"/>
    </font>
    <font>
      <b/>
      <sz val="12"/>
      <name val="Arial"/>
      <family val="2"/>
    </font>
    <font>
      <b/>
      <sz val="18"/>
      <name val="Arial"/>
      <family val="2"/>
    </font>
    <font>
      <b/>
      <sz val="11"/>
      <name val="Helv"/>
      <family val="2"/>
    </font>
    <font>
      <sz val="10"/>
      <name val="Courier"/>
      <family val="3"/>
    </font>
    <font>
      <sz val="12"/>
      <name val="바탕체"/>
      <family val="1"/>
      <charset val="129"/>
    </font>
    <font>
      <sz val="8"/>
      <name val="VNI-Helve"/>
    </font>
    <font>
      <b/>
      <sz val="12"/>
      <name val=".VnTime"/>
      <family val="2"/>
    </font>
    <font>
      <b/>
      <sz val="10"/>
      <name val=".VnTime"/>
      <family val="2"/>
    </font>
    <font>
      <sz val="10"/>
      <name val=".VnTime"/>
      <family val="2"/>
    </font>
    <font>
      <sz val="9"/>
      <name val=".VnTime"/>
      <family val="2"/>
    </font>
    <font>
      <sz val="14"/>
      <name val="뼻뮝"/>
      <family val="3"/>
      <charset val="129"/>
    </font>
    <font>
      <sz val="12"/>
      <name val="뼻뮝"/>
      <family val="1"/>
      <charset val="129"/>
    </font>
    <font>
      <sz val="10"/>
      <name val="VNI-Times"/>
    </font>
    <font>
      <sz val="10"/>
      <name val="Times New Roman"/>
      <family val="1"/>
    </font>
    <font>
      <b/>
      <sz val="11"/>
      <name val="Times New Roman"/>
      <family val="1"/>
    </font>
    <font>
      <sz val="11"/>
      <name val="VNI-Times"/>
    </font>
    <font>
      <sz val="12"/>
      <name val="VNI-Times"/>
    </font>
    <font>
      <sz val="12"/>
      <name val="Arial"/>
      <family val="2"/>
    </font>
    <font>
      <sz val="11"/>
      <color indexed="8"/>
      <name val="Arial"/>
      <family val="2"/>
    </font>
    <font>
      <sz val="12"/>
      <name val=".VnTime"/>
      <family val="2"/>
    </font>
    <font>
      <sz val="9"/>
      <name val="Arial"/>
      <family val="2"/>
    </font>
    <font>
      <sz val="10"/>
      <name val="VNI-Helve"/>
    </font>
    <font>
      <sz val="10"/>
      <name val=".VnArial"/>
      <family val="2"/>
    </font>
    <font>
      <sz val="10"/>
      <name val="?? ??"/>
      <family val="1"/>
      <charset val="136"/>
    </font>
    <font>
      <sz val="12"/>
      <name val="바탕체"/>
      <family val="1"/>
    </font>
    <font>
      <sz val="12"/>
      <name val="????"/>
      <family val="1"/>
      <charset val="136"/>
    </font>
    <font>
      <sz val="12"/>
      <name val="Courier"/>
      <family val="3"/>
    </font>
    <font>
      <sz val="12"/>
      <name val="???"/>
      <family val="1"/>
      <charset val="129"/>
    </font>
    <font>
      <sz val="12"/>
      <name val="|??¢¥¢¬¨Ï"/>
      <family val="1"/>
      <charset val="129"/>
    </font>
    <font>
      <u/>
      <sz val="11"/>
      <color indexed="36"/>
      <name val="lr oSVbN"/>
      <family val="3"/>
    </font>
    <font>
      <sz val="10"/>
      <name val="MS Sans Serif"/>
      <family val="2"/>
    </font>
    <font>
      <sz val="12"/>
      <name val="???"/>
      <family val="2"/>
    </font>
    <font>
      <sz val="11"/>
      <name val="–¾’©"/>
      <family val="1"/>
      <charset val="128"/>
    </font>
    <font>
      <b/>
      <u/>
      <sz val="14"/>
      <color indexed="8"/>
      <name val=".VnBook-AntiquaH"/>
      <family val="2"/>
    </font>
    <font>
      <sz val="12"/>
      <color indexed="8"/>
      <name val="¹ÙÅÁÃ¼"/>
      <family val="1"/>
      <charset val="129"/>
    </font>
    <font>
      <i/>
      <sz val="12"/>
      <color indexed="8"/>
      <name val=".VnBook-AntiquaH"/>
      <family val="2"/>
    </font>
    <font>
      <sz val="12"/>
      <color indexed="8"/>
      <name val="新細明體"/>
      <family val="1"/>
      <charset val="136"/>
    </font>
    <font>
      <b/>
      <sz val="12"/>
      <color indexed="8"/>
      <name val=".VnBook-Antiqua"/>
      <family val="2"/>
    </font>
    <font>
      <i/>
      <sz val="12"/>
      <color indexed="8"/>
      <name val=".VnBook-Antiqua"/>
      <family val="2"/>
    </font>
    <font>
      <sz val="12"/>
      <color indexed="9"/>
      <name val="新細明體"/>
      <family val="1"/>
      <charset val="136"/>
    </font>
    <font>
      <sz val="12"/>
      <name val="¹UAAA¼"/>
      <family val="3"/>
      <charset val="129"/>
    </font>
    <font>
      <sz val="10"/>
      <name val="Geneva"/>
      <family val="2"/>
    </font>
    <font>
      <sz val="8"/>
      <name val="Times New Roman"/>
      <family val="1"/>
    </font>
    <font>
      <sz val="12"/>
      <name val="¹ÙÅÁÃ¼"/>
      <family val="2"/>
      <charset val="129"/>
    </font>
    <font>
      <sz val="12"/>
      <name val="¹ÙÅÁÃ¼"/>
      <charset val="129"/>
    </font>
    <font>
      <sz val="12"/>
      <name val="Tms Rmn"/>
    </font>
    <font>
      <sz val="11"/>
      <name val="µ¸¿ò"/>
      <charset val="129"/>
    </font>
    <font>
      <sz val="10"/>
      <name val="VNI-Aptima"/>
    </font>
    <font>
      <sz val="12"/>
      <color indexed="8"/>
      <name val="VNI-Helve-Condense"/>
    </font>
    <font>
      <sz val="10"/>
      <name val="MS Serif"/>
      <family val="1"/>
    </font>
    <font>
      <sz val="12"/>
      <name val="???"/>
    </font>
    <font>
      <sz val="10"/>
      <color indexed="8"/>
      <name val="Arial"/>
      <family val="2"/>
    </font>
    <font>
      <sz val="1"/>
      <color indexed="8"/>
      <name val="Courier"/>
      <family val="3"/>
    </font>
    <font>
      <sz val="10"/>
      <color indexed="8"/>
      <name val="MS Sans Serif"/>
      <family val="2"/>
    </font>
    <font>
      <sz val="10"/>
      <name val="Helv"/>
      <family val="2"/>
    </font>
    <font>
      <sz val="10"/>
      <name val="Arial CE"/>
      <family val="2"/>
      <charset val="238"/>
    </font>
    <font>
      <sz val="10"/>
      <color indexed="16"/>
      <name val="MS Serif"/>
      <family val="1"/>
    </font>
    <font>
      <sz val="10"/>
      <name val="VNI-Helve-Condense"/>
    </font>
    <font>
      <sz val="11"/>
      <name val="lr oSVbN"/>
      <family val="3"/>
    </font>
    <font>
      <b/>
      <sz val="12"/>
      <name val=".VnBook-AntiquaH"/>
      <family val="2"/>
    </font>
    <font>
      <sz val="12"/>
      <name val="±¼¸²Ã¼"/>
      <family val="3"/>
      <charset val="129"/>
    </font>
    <font>
      <u/>
      <sz val="11"/>
      <color indexed="12"/>
      <name val="lr oSVbN"/>
      <family val="3"/>
    </font>
    <font>
      <sz val="7"/>
      <name val="Small Fonts"/>
      <family val="2"/>
    </font>
    <font>
      <b/>
      <sz val="12"/>
      <name val="VN-NTime"/>
    </font>
    <font>
      <sz val="10"/>
      <name val="Tms Rmn"/>
    </font>
    <font>
      <sz val="11"/>
      <name val="VNI-Aptima"/>
    </font>
    <font>
      <sz val="10"/>
      <name val="Tms Rmn"/>
      <family val="1"/>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2"/>
      <color indexed="12"/>
      <name val="VNI-Times"/>
    </font>
    <font>
      <sz val="10"/>
      <name val="VNbook-Antiqua"/>
      <family val="2"/>
    </font>
    <font>
      <b/>
      <sz val="8"/>
      <color indexed="8"/>
      <name val="Helv"/>
      <family val="2"/>
    </font>
    <font>
      <sz val="10"/>
      <name val="Symbol"/>
      <family val="1"/>
      <charset val="2"/>
    </font>
    <font>
      <sz val="13"/>
      <name val=".VnTime"/>
      <family val="2"/>
    </font>
    <font>
      <sz val="13"/>
      <name val=".VnArial"/>
      <family val="2"/>
    </font>
    <font>
      <sz val="10"/>
      <name val="VNI-Centur"/>
      <family val="2"/>
    </font>
    <font>
      <sz val="10"/>
      <name val=".VnArial Narrow"/>
      <family val="2"/>
    </font>
    <font>
      <sz val="10"/>
      <name val="VNtimes new roman"/>
      <family val="2"/>
    </font>
    <font>
      <sz val="11"/>
      <name val="?? ?????"/>
      <family val="3"/>
    </font>
    <font>
      <sz val="14"/>
      <name val=".VnArial"/>
      <family val="2"/>
    </font>
    <font>
      <sz val="16"/>
      <name val="AngsanaUPC"/>
      <family val="3"/>
    </font>
    <font>
      <sz val="12"/>
      <name val="바탕체"/>
      <family val="3"/>
    </font>
    <font>
      <sz val="11"/>
      <name val="돋움"/>
      <family val="3"/>
      <charset val="129"/>
    </font>
    <font>
      <sz val="12"/>
      <color indexed="60"/>
      <name val="新細明體"/>
      <family val="1"/>
      <charset val="136"/>
    </font>
    <font>
      <sz val="12"/>
      <name val="新細明體"/>
      <family val="1"/>
      <charset val="136"/>
    </font>
    <font>
      <b/>
      <sz val="12"/>
      <color indexed="8"/>
      <name val="新細明體"/>
      <family val="1"/>
      <charset val="136"/>
    </font>
    <font>
      <sz val="12"/>
      <color indexed="20"/>
      <name val="新細明體"/>
      <family val="1"/>
      <charset val="136"/>
    </font>
    <font>
      <sz val="10"/>
      <name val="돋움체"/>
      <family val="3"/>
      <charset val="129"/>
    </font>
    <font>
      <sz val="12"/>
      <color indexed="17"/>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sz val="11"/>
      <name val="ＭＳ Ｐゴシック"/>
      <family val="2"/>
      <charset val="128"/>
    </font>
    <font>
      <b/>
      <sz val="12"/>
      <color indexed="52"/>
      <name val="新細明體"/>
      <family val="1"/>
      <charset val="136"/>
    </font>
    <font>
      <i/>
      <sz val="12"/>
      <color indexed="23"/>
      <name val="新細明體"/>
      <family val="1"/>
      <charset val="136"/>
    </font>
    <font>
      <sz val="12"/>
      <color indexed="10"/>
      <name val="新細明體"/>
      <family val="1"/>
      <charset val="136"/>
    </font>
    <font>
      <u/>
      <sz val="11"/>
      <color indexed="12"/>
      <name val=".VnTime"/>
      <family val="2"/>
    </font>
    <font>
      <sz val="12"/>
      <color indexed="62"/>
      <name val="新細明體"/>
      <family val="1"/>
      <charset val="136"/>
    </font>
    <font>
      <b/>
      <sz val="12"/>
      <color indexed="63"/>
      <name val="新細明體"/>
      <family val="1"/>
      <charset val="136"/>
    </font>
    <font>
      <sz val="12"/>
      <color indexed="52"/>
      <name val="新細明體"/>
      <family val="1"/>
      <charset val="136"/>
    </font>
    <font>
      <u/>
      <sz val="11"/>
      <color indexed="36"/>
      <name val=".VnTime"/>
      <family val="2"/>
    </font>
    <font>
      <sz val="10"/>
      <name val=" "/>
      <family val="1"/>
      <charset val="136"/>
    </font>
    <font>
      <sz val="12"/>
      <name val="Times New Roman"/>
      <family val="1"/>
    </font>
    <font>
      <sz val="10"/>
      <name val="Arial"/>
      <family val="2"/>
    </font>
    <font>
      <sz val="9"/>
      <color indexed="8"/>
      <name val="Times New Roman"/>
      <family val="1"/>
    </font>
    <font>
      <sz val="9"/>
      <name val="Times New Roman"/>
      <family val="1"/>
    </font>
    <font>
      <sz val="9.5"/>
      <name val="Times New Roman"/>
      <family val="1"/>
    </font>
    <font>
      <b/>
      <sz val="9"/>
      <name val="Times New Roman"/>
      <family val="1"/>
    </font>
    <font>
      <b/>
      <sz val="10"/>
      <name val="Times New Roman"/>
      <family val="1"/>
    </font>
    <font>
      <b/>
      <sz val="9.5"/>
      <name val="Times New Roman"/>
      <family val="1"/>
    </font>
    <font>
      <sz val="11"/>
      <name val="Times New Roman"/>
      <family val="1"/>
    </font>
    <font>
      <b/>
      <sz val="16"/>
      <name val="Times New Roman"/>
      <family val="1"/>
    </font>
    <font>
      <u/>
      <sz val="11"/>
      <name val="Times New Roman"/>
      <family val="1"/>
    </font>
    <font>
      <i/>
      <u/>
      <sz val="10"/>
      <name val="Tahoma"/>
      <family val="2"/>
    </font>
    <font>
      <sz val="10"/>
      <name val="Tahoma"/>
      <family val="2"/>
    </font>
    <font>
      <i/>
      <sz val="10"/>
      <name val="Tahoma"/>
      <family val="2"/>
    </font>
    <font>
      <i/>
      <u/>
      <sz val="10"/>
      <name val="Times New Roman"/>
      <family val="1"/>
    </font>
    <font>
      <i/>
      <sz val="10"/>
      <name val="Times New Roman"/>
      <family val="1"/>
    </font>
    <font>
      <b/>
      <sz val="12"/>
      <name val="Times New Roman"/>
      <family val="1"/>
    </font>
    <font>
      <b/>
      <sz val="14"/>
      <name val="Times New Roman"/>
      <family val="1"/>
    </font>
    <font>
      <b/>
      <u/>
      <sz val="10"/>
      <name val="Times New Roman"/>
      <family val="1"/>
    </font>
    <font>
      <sz val="11"/>
      <color theme="1"/>
      <name val="Calibri"/>
      <family val="2"/>
      <scheme val="minor"/>
    </font>
    <font>
      <i/>
      <sz val="11"/>
      <color theme="9" tint="-0.249977111117893"/>
      <name val="Times New Roman"/>
      <family val="1"/>
    </font>
    <font>
      <sz val="10"/>
      <color rgb="FFC00000"/>
      <name val="Times New Roman"/>
      <family val="1"/>
    </font>
    <font>
      <b/>
      <sz val="10"/>
      <color rgb="FFC00000"/>
      <name val="Times New Roman"/>
      <family val="1"/>
    </font>
    <font>
      <b/>
      <sz val="11"/>
      <color rgb="FFFF0000"/>
      <name val="Times New Roman"/>
      <family val="1"/>
    </font>
    <font>
      <b/>
      <sz val="10"/>
      <color rgb="FFFF0000"/>
      <name val="Times New Roman"/>
      <family val="1"/>
    </font>
    <font>
      <sz val="10"/>
      <color rgb="FFFF0000"/>
      <name val="Times New Roman"/>
      <family val="1"/>
    </font>
    <font>
      <sz val="10"/>
      <color theme="1"/>
      <name val="Times New Roman"/>
      <family val="1"/>
    </font>
    <font>
      <b/>
      <sz val="10"/>
      <color theme="1"/>
      <name val="Times New Roman"/>
      <family val="1"/>
    </font>
    <font>
      <b/>
      <sz val="9"/>
      <color rgb="FFC00000"/>
      <name val="Times New Roman"/>
      <family val="1"/>
    </font>
    <font>
      <i/>
      <sz val="10"/>
      <color rgb="FFFF0000"/>
      <name val="Times New Roman"/>
      <family val="1"/>
    </font>
    <font>
      <sz val="10"/>
      <color rgb="FF0000FF"/>
      <name val="Times New Roman"/>
      <family val="1"/>
    </font>
    <font>
      <i/>
      <sz val="10"/>
      <color rgb="FFFF0000"/>
      <name val="Tahoma"/>
      <family val="2"/>
    </font>
    <font>
      <b/>
      <sz val="12"/>
      <color rgb="FFC00000"/>
      <name val="Times New Roman"/>
      <family val="1"/>
    </font>
    <font>
      <b/>
      <i/>
      <sz val="10"/>
      <color rgb="FF0000FF"/>
      <name val="Times New Roman"/>
      <family val="1"/>
    </font>
    <font>
      <i/>
      <sz val="11"/>
      <name val="Times New Roman"/>
      <family val="1"/>
    </font>
    <font>
      <sz val="9"/>
      <name val="VNI-Times"/>
    </font>
    <font>
      <sz val="9.5"/>
      <name val="VNI-Times"/>
    </font>
    <font>
      <b/>
      <sz val="9"/>
      <color indexed="81"/>
      <name val="Tahoma"/>
      <family val="2"/>
    </font>
    <font>
      <sz val="9"/>
      <color indexed="81"/>
      <name val="Tahoma"/>
      <family val="2"/>
    </font>
    <font>
      <b/>
      <sz val="9.5"/>
      <color rgb="FFFF0000"/>
      <name val="Times New Roman"/>
      <family val="1"/>
    </font>
  </fonts>
  <fills count="59">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bgColor indexed="64"/>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gray125">
        <fgColor indexed="35"/>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FFCC"/>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uble">
        <color indexed="52"/>
      </bottom>
      <diagonal/>
    </border>
    <border>
      <left/>
      <right/>
      <top/>
      <bottom style="medium">
        <color indexed="64"/>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right/>
      <top style="double">
        <color indexed="64"/>
      </top>
      <bottom/>
      <diagonal/>
    </border>
    <border>
      <left/>
      <right/>
      <top style="thin">
        <color indexed="62"/>
      </top>
      <bottom style="double">
        <color indexed="62"/>
      </bottom>
      <diagonal/>
    </border>
    <border>
      <left style="hair">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diagonal/>
    </border>
  </borders>
  <cellStyleXfs count="1226">
    <xf numFmtId="0" fontId="0" fillId="0" borderId="0"/>
    <xf numFmtId="175" fontId="40" fillId="0" borderId="0" applyFont="0" applyFill="0" applyBorder="0" applyAlignment="0" applyProtection="0"/>
    <xf numFmtId="176" fontId="46" fillId="0" borderId="0" applyFont="0" applyFill="0" applyBorder="0" applyAlignment="0" applyProtection="0"/>
    <xf numFmtId="0" fontId="47" fillId="0" borderId="0" applyFont="0" applyFill="0" applyBorder="0" applyAlignment="0" applyProtection="0"/>
    <xf numFmtId="177" fontId="3" fillId="0" borderId="0" applyFont="0" applyFill="0" applyBorder="0" applyAlignment="0" applyProtection="0"/>
    <xf numFmtId="0" fontId="48"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178" fontId="36" fillId="0" borderId="0" applyFont="0" applyFill="0" applyBorder="0" applyAlignment="0" applyProtection="0"/>
    <xf numFmtId="172" fontId="46" fillId="0" borderId="0" applyFont="0" applyFill="0" applyBorder="0" applyAlignment="0" applyProtection="0"/>
    <xf numFmtId="168" fontId="49" fillId="0" borderId="0" applyFont="0" applyFill="0" applyBorder="0" applyAlignment="0" applyProtection="0"/>
    <xf numFmtId="169" fontId="49" fillId="0" borderId="0" applyFont="0" applyFill="0" applyBorder="0" applyAlignment="0" applyProtection="0"/>
    <xf numFmtId="6" fontId="50" fillId="0" borderId="0" applyFont="0" applyFill="0" applyBorder="0" applyAlignment="0" applyProtection="0"/>
    <xf numFmtId="0" fontId="51"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2" fillId="0" borderId="0"/>
    <xf numFmtId="0" fontId="21"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168" fontId="43" fillId="0" borderId="0" applyFont="0" applyFill="0" applyBorder="0" applyAlignment="0" applyProtection="0"/>
    <xf numFmtId="0" fontId="54" fillId="0" borderId="0"/>
    <xf numFmtId="42" fontId="36" fillId="0" borderId="0" applyFont="0" applyFill="0" applyBorder="0" applyAlignment="0" applyProtection="0"/>
    <xf numFmtId="179" fontId="43" fillId="0" borderId="0" applyFont="0" applyFill="0" applyBorder="0" applyAlignment="0" applyProtection="0"/>
    <xf numFmtId="180"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40" fillId="0" borderId="0" applyFont="0" applyFill="0" applyBorder="0" applyAlignment="0" applyProtection="0"/>
    <xf numFmtId="0" fontId="20" fillId="0" borderId="0"/>
    <xf numFmtId="182" fontId="36" fillId="0" borderId="0" applyFont="0" applyFill="0" applyBorder="0" applyAlignment="0" applyProtection="0"/>
    <xf numFmtId="42" fontId="36" fillId="0" borderId="0" applyFont="0" applyFill="0" applyBorder="0" applyAlignment="0" applyProtection="0"/>
    <xf numFmtId="180" fontId="36" fillId="0" borderId="0" applyFont="0" applyFill="0" applyBorder="0" applyAlignment="0" applyProtection="0"/>
    <xf numFmtId="183" fontId="36" fillId="0" borderId="0" applyFont="0" applyFill="0" applyBorder="0" applyAlignment="0" applyProtection="0"/>
    <xf numFmtId="42" fontId="36" fillId="0" borderId="0" applyFont="0" applyFill="0" applyBorder="0" applyAlignment="0" applyProtection="0"/>
    <xf numFmtId="0" fontId="54" fillId="0" borderId="0"/>
    <xf numFmtId="0" fontId="54" fillId="0" borderId="0"/>
    <xf numFmtId="0" fontId="54" fillId="0" borderId="0"/>
    <xf numFmtId="0" fontId="54" fillId="0" borderId="0"/>
    <xf numFmtId="0" fontId="20" fillId="0" borderId="0"/>
    <xf numFmtId="0" fontId="54" fillId="0" borderId="0"/>
    <xf numFmtId="42" fontId="36" fillId="0" borderId="0" applyFont="0" applyFill="0" applyBorder="0" applyAlignment="0" applyProtection="0"/>
    <xf numFmtId="0" fontId="20" fillId="0" borderId="0"/>
    <xf numFmtId="0" fontId="20" fillId="0" borderId="0"/>
    <xf numFmtId="0" fontId="20" fillId="0" borderId="0"/>
    <xf numFmtId="175" fontId="40" fillId="0" borderId="0" applyFont="0" applyFill="0" applyBorder="0" applyAlignment="0" applyProtection="0"/>
    <xf numFmtId="175" fontId="40" fillId="0" borderId="0" applyFont="0" applyFill="0" applyBorder="0" applyAlignment="0" applyProtection="0"/>
    <xf numFmtId="0" fontId="20" fillId="0" borderId="0"/>
    <xf numFmtId="0" fontId="20" fillId="0" borderId="0"/>
    <xf numFmtId="0" fontId="54" fillId="0" borderId="0"/>
    <xf numFmtId="184" fontId="40" fillId="0" borderId="0" applyFont="0" applyFill="0" applyBorder="0" applyAlignment="0" applyProtection="0"/>
    <xf numFmtId="42" fontId="36" fillId="0" borderId="0" applyFont="0" applyFill="0" applyBorder="0" applyAlignment="0" applyProtection="0"/>
    <xf numFmtId="0" fontId="54" fillId="0" borderId="0"/>
    <xf numFmtId="0" fontId="32" fillId="0" borderId="0" applyNumberFormat="0" applyFill="0" applyBorder="0" applyAlignment="0" applyProtection="0"/>
    <xf numFmtId="42" fontId="36" fillId="0" borderId="0" applyFont="0" applyFill="0" applyBorder="0" applyAlignment="0" applyProtection="0"/>
    <xf numFmtId="175" fontId="40" fillId="0" borderId="0" applyFont="0" applyFill="0" applyBorder="0" applyAlignment="0" applyProtection="0"/>
    <xf numFmtId="175" fontId="40" fillId="0" borderId="0" applyFont="0" applyFill="0" applyBorder="0" applyAlignment="0" applyProtection="0"/>
    <xf numFmtId="184" fontId="40" fillId="0" borderId="0" applyFont="0" applyFill="0" applyBorder="0" applyAlignment="0" applyProtection="0"/>
    <xf numFmtId="169" fontId="40" fillId="0" borderId="0" applyFont="0" applyFill="0" applyBorder="0" applyAlignment="0" applyProtection="0"/>
    <xf numFmtId="43" fontId="36" fillId="0" borderId="0" applyFont="0" applyFill="0" applyBorder="0" applyAlignment="0" applyProtection="0"/>
    <xf numFmtId="171"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69" fontId="36" fillId="0" borderId="0" applyFont="0" applyFill="0" applyBorder="0" applyAlignment="0" applyProtection="0"/>
    <xf numFmtId="173" fontId="36" fillId="0" borderId="0" applyFont="0" applyFill="0" applyBorder="0" applyAlignment="0" applyProtection="0"/>
    <xf numFmtId="186" fontId="36" fillId="0" borderId="0" applyFont="0" applyFill="0" applyBorder="0" applyAlignment="0" applyProtection="0"/>
    <xf numFmtId="185" fontId="36" fillId="0" borderId="0" applyFont="0" applyFill="0" applyBorder="0" applyAlignment="0" applyProtection="0"/>
    <xf numFmtId="169" fontId="36" fillId="0" borderId="0" applyFont="0" applyFill="0" applyBorder="0" applyAlignment="0" applyProtection="0"/>
    <xf numFmtId="171" fontId="36" fillId="0" borderId="0" applyFont="0" applyFill="0" applyBorder="0" applyAlignment="0" applyProtection="0"/>
    <xf numFmtId="0"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87"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7"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9" fontId="36" fillId="0" borderId="0" applyFont="0" applyFill="0" applyBorder="0" applyAlignment="0" applyProtection="0"/>
    <xf numFmtId="188"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9" fontId="36" fillId="0" borderId="0" applyFont="0" applyFill="0" applyBorder="0" applyAlignment="0" applyProtection="0"/>
    <xf numFmtId="168" fontId="40"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40" fillId="0" borderId="0" applyFont="0" applyFill="0" applyBorder="0" applyAlignment="0" applyProtection="0"/>
    <xf numFmtId="182" fontId="36" fillId="0" borderId="0" applyFont="0" applyFill="0" applyBorder="0" applyAlignment="0" applyProtection="0"/>
    <xf numFmtId="42" fontId="36" fillId="0" borderId="0" applyFont="0" applyFill="0" applyBorder="0" applyAlignment="0" applyProtection="0"/>
    <xf numFmtId="183" fontId="36" fillId="0" borderId="0" applyFont="0" applyFill="0" applyBorder="0" applyAlignment="0" applyProtection="0"/>
    <xf numFmtId="180" fontId="36" fillId="0" borderId="0" applyFont="0" applyFill="0" applyBorder="0" applyAlignment="0" applyProtection="0"/>
    <xf numFmtId="180" fontId="36" fillId="0" borderId="0" applyFont="0" applyFill="0" applyBorder="0" applyAlignment="0" applyProtection="0"/>
    <xf numFmtId="180" fontId="36" fillId="0" borderId="0" applyFont="0" applyFill="0" applyBorder="0" applyAlignment="0" applyProtection="0"/>
    <xf numFmtId="180" fontId="36" fillId="0" borderId="0" applyFont="0" applyFill="0" applyBorder="0" applyAlignment="0" applyProtection="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0" fontId="36" fillId="0" borderId="0" applyFont="0" applyFill="0" applyBorder="0" applyAlignment="0" applyProtection="0"/>
    <xf numFmtId="183" fontId="36" fillId="0" borderId="0" applyFont="0" applyFill="0" applyBorder="0" applyAlignment="0" applyProtection="0"/>
    <xf numFmtId="176" fontId="36" fillId="0" borderId="0" applyFont="0" applyFill="0" applyBorder="0" applyAlignment="0" applyProtection="0"/>
    <xf numFmtId="181" fontId="40"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190" fontId="36" fillId="0" borderId="0" applyFont="0" applyFill="0" applyBorder="0" applyAlignment="0" applyProtection="0"/>
    <xf numFmtId="43" fontId="36" fillId="0" borderId="0" applyFont="0" applyFill="0" applyBorder="0" applyAlignment="0" applyProtection="0"/>
    <xf numFmtId="171"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69" fontId="36" fillId="0" borderId="0" applyFont="0" applyFill="0" applyBorder="0" applyAlignment="0" applyProtection="0"/>
    <xf numFmtId="173" fontId="36" fillId="0" borderId="0" applyFont="0" applyFill="0" applyBorder="0" applyAlignment="0" applyProtection="0"/>
    <xf numFmtId="186" fontId="36" fillId="0" borderId="0" applyFont="0" applyFill="0" applyBorder="0" applyAlignment="0" applyProtection="0"/>
    <xf numFmtId="185" fontId="36" fillId="0" borderId="0" applyFont="0" applyFill="0" applyBorder="0" applyAlignment="0" applyProtection="0"/>
    <xf numFmtId="169" fontId="36" fillId="0" borderId="0" applyFont="0" applyFill="0" applyBorder="0" applyAlignment="0" applyProtection="0"/>
    <xf numFmtId="171" fontId="36" fillId="0" borderId="0" applyFont="0" applyFill="0" applyBorder="0" applyAlignment="0" applyProtection="0"/>
    <xf numFmtId="0"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87"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7"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9" fontId="36" fillId="0" borderId="0" applyFont="0" applyFill="0" applyBorder="0" applyAlignment="0" applyProtection="0"/>
    <xf numFmtId="188"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9" fontId="36" fillId="0" borderId="0" applyFont="0" applyFill="0" applyBorder="0" applyAlignment="0" applyProtection="0"/>
    <xf numFmtId="169" fontId="40"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68" fontId="36" fillId="0" borderId="0" applyFont="0" applyFill="0" applyBorder="0" applyAlignment="0" applyProtection="0"/>
    <xf numFmtId="179" fontId="36" fillId="0" borderId="0" applyFont="0" applyFill="0" applyBorder="0" applyAlignment="0" applyProtection="0"/>
    <xf numFmtId="192" fontId="36" fillId="0" borderId="0" applyFont="0" applyFill="0" applyBorder="0" applyAlignment="0" applyProtection="0"/>
    <xf numFmtId="191" fontId="36" fillId="0" borderId="0" applyFont="0" applyFill="0" applyBorder="0" applyAlignment="0" applyProtection="0"/>
    <xf numFmtId="168" fontId="36" fillId="0" borderId="0" applyFont="0" applyFill="0" applyBorder="0" applyAlignment="0" applyProtection="0"/>
    <xf numFmtId="172" fontId="36" fillId="0" borderId="0" applyFont="0" applyFill="0" applyBorder="0" applyAlignment="0" applyProtection="0"/>
    <xf numFmtId="179" fontId="40" fillId="0" borderId="0" applyFont="0" applyFill="0" applyBorder="0" applyAlignment="0" applyProtection="0"/>
    <xf numFmtId="193"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94" fontId="36"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41"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19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68" fontId="36" fillId="0" borderId="0" applyFont="0" applyFill="0" applyBorder="0" applyAlignment="0" applyProtection="0"/>
    <xf numFmtId="195"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79"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6" fontId="36" fillId="0" borderId="0" applyFont="0" applyFill="0" applyBorder="0" applyAlignment="0" applyProtection="0"/>
    <xf numFmtId="42" fontId="36" fillId="0" borderId="0" applyFont="0" applyFill="0" applyBorder="0" applyAlignment="0" applyProtection="0"/>
    <xf numFmtId="181" fontId="40" fillId="0" borderId="0" applyFont="0" applyFill="0" applyBorder="0" applyAlignment="0" applyProtection="0"/>
    <xf numFmtId="182" fontId="36" fillId="0" borderId="0" applyFont="0" applyFill="0" applyBorder="0" applyAlignment="0" applyProtection="0"/>
    <xf numFmtId="42" fontId="36" fillId="0" borderId="0" applyFont="0" applyFill="0" applyBorder="0" applyAlignment="0" applyProtection="0"/>
    <xf numFmtId="183" fontId="36" fillId="0" borderId="0" applyFont="0" applyFill="0" applyBorder="0" applyAlignment="0" applyProtection="0"/>
    <xf numFmtId="180" fontId="36" fillId="0" borderId="0" applyFont="0" applyFill="0" applyBorder="0" applyAlignment="0" applyProtection="0"/>
    <xf numFmtId="180" fontId="36" fillId="0" borderId="0" applyFont="0" applyFill="0" applyBorder="0" applyAlignment="0" applyProtection="0"/>
    <xf numFmtId="180" fontId="36" fillId="0" borderId="0" applyFont="0" applyFill="0" applyBorder="0" applyAlignment="0" applyProtection="0"/>
    <xf numFmtId="180" fontId="36" fillId="0" borderId="0" applyFont="0" applyFill="0" applyBorder="0" applyAlignment="0" applyProtection="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0" fontId="36" fillId="0" borderId="0" applyFont="0" applyFill="0" applyBorder="0" applyAlignment="0" applyProtection="0"/>
    <xf numFmtId="183" fontId="36" fillId="0" borderId="0" applyFont="0" applyFill="0" applyBorder="0" applyAlignment="0" applyProtection="0"/>
    <xf numFmtId="176" fontId="36" fillId="0" borderId="0" applyFont="0" applyFill="0" applyBorder="0" applyAlignment="0" applyProtection="0"/>
    <xf numFmtId="181" fontId="40"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190" fontId="36" fillId="0" borderId="0" applyFont="0" applyFill="0" applyBorder="0" applyAlignment="0" applyProtection="0"/>
    <xf numFmtId="168" fontId="40" fillId="0" borderId="0" applyFont="0" applyFill="0" applyBorder="0" applyAlignment="0" applyProtection="0"/>
    <xf numFmtId="169" fontId="40"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68" fontId="36" fillId="0" borderId="0" applyFont="0" applyFill="0" applyBorder="0" applyAlignment="0" applyProtection="0"/>
    <xf numFmtId="179" fontId="36" fillId="0" borderId="0" applyFont="0" applyFill="0" applyBorder="0" applyAlignment="0" applyProtection="0"/>
    <xf numFmtId="192" fontId="36" fillId="0" borderId="0" applyFont="0" applyFill="0" applyBorder="0" applyAlignment="0" applyProtection="0"/>
    <xf numFmtId="191" fontId="36" fillId="0" borderId="0" applyFont="0" applyFill="0" applyBorder="0" applyAlignment="0" applyProtection="0"/>
    <xf numFmtId="168" fontId="36" fillId="0" borderId="0" applyFont="0" applyFill="0" applyBorder="0" applyAlignment="0" applyProtection="0"/>
    <xf numFmtId="172" fontId="36" fillId="0" borderId="0" applyFont="0" applyFill="0" applyBorder="0" applyAlignment="0" applyProtection="0"/>
    <xf numFmtId="179" fontId="40" fillId="0" borderId="0" applyFont="0" applyFill="0" applyBorder="0" applyAlignment="0" applyProtection="0"/>
    <xf numFmtId="193"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94" fontId="36"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41"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19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68" fontId="36" fillId="0" borderId="0" applyFont="0" applyFill="0" applyBorder="0" applyAlignment="0" applyProtection="0"/>
    <xf numFmtId="195"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79"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6" fontId="36" fillId="0" borderId="0" applyFont="0" applyFill="0" applyBorder="0" applyAlignment="0" applyProtection="0"/>
    <xf numFmtId="43" fontId="36" fillId="0" borderId="0" applyFont="0" applyFill="0" applyBorder="0" applyAlignment="0" applyProtection="0"/>
    <xf numFmtId="171"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69" fontId="36" fillId="0" borderId="0" applyFont="0" applyFill="0" applyBorder="0" applyAlignment="0" applyProtection="0"/>
    <xf numFmtId="173" fontId="36" fillId="0" borderId="0" applyFont="0" applyFill="0" applyBorder="0" applyAlignment="0" applyProtection="0"/>
    <xf numFmtId="186" fontId="36" fillId="0" borderId="0" applyFont="0" applyFill="0" applyBorder="0" applyAlignment="0" applyProtection="0"/>
    <xf numFmtId="185" fontId="36" fillId="0" borderId="0" applyFont="0" applyFill="0" applyBorder="0" applyAlignment="0" applyProtection="0"/>
    <xf numFmtId="169" fontId="36" fillId="0" borderId="0" applyFont="0" applyFill="0" applyBorder="0" applyAlignment="0" applyProtection="0"/>
    <xf numFmtId="171" fontId="36" fillId="0" borderId="0" applyFont="0" applyFill="0" applyBorder="0" applyAlignment="0" applyProtection="0"/>
    <xf numFmtId="0"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87"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7"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9" fontId="36" fillId="0" borderId="0" applyFont="0" applyFill="0" applyBorder="0" applyAlignment="0" applyProtection="0"/>
    <xf numFmtId="188"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9" fontId="36" fillId="0" borderId="0" applyFont="0" applyFill="0" applyBorder="0" applyAlignment="0" applyProtection="0"/>
    <xf numFmtId="168" fontId="40" fillId="0" borderId="0" applyFont="0" applyFill="0" applyBorder="0" applyAlignment="0" applyProtection="0"/>
    <xf numFmtId="175" fontId="40" fillId="0" borderId="0" applyFont="0" applyFill="0" applyBorder="0" applyAlignment="0" applyProtection="0"/>
    <xf numFmtId="175" fontId="40" fillId="0" borderId="0" applyFont="0" applyFill="0" applyBorder="0" applyAlignment="0" applyProtection="0"/>
    <xf numFmtId="184" fontId="40" fillId="0" borderId="0" applyFont="0" applyFill="0" applyBorder="0" applyAlignment="0" applyProtection="0"/>
    <xf numFmtId="0" fontId="20" fillId="0" borderId="0"/>
    <xf numFmtId="183" fontId="36" fillId="0" borderId="0" applyFont="0" applyFill="0" applyBorder="0" applyAlignment="0" applyProtection="0"/>
    <xf numFmtId="0" fontId="45" fillId="0" borderId="0"/>
    <xf numFmtId="176" fontId="36" fillId="0" borderId="0" applyFont="0" applyFill="0" applyBorder="0" applyAlignment="0" applyProtection="0"/>
    <xf numFmtId="181" fontId="40"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190" fontId="36" fillId="0" borderId="0" applyFont="0" applyFill="0" applyBorder="0" applyAlignment="0" applyProtection="0"/>
    <xf numFmtId="0" fontId="54" fillId="0" borderId="0"/>
    <xf numFmtId="168" fontId="40"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68" fontId="36" fillId="0" borderId="0" applyFont="0" applyFill="0" applyBorder="0" applyAlignment="0" applyProtection="0"/>
    <xf numFmtId="179" fontId="36" fillId="0" borderId="0" applyFont="0" applyFill="0" applyBorder="0" applyAlignment="0" applyProtection="0"/>
    <xf numFmtId="192" fontId="36" fillId="0" borderId="0" applyFont="0" applyFill="0" applyBorder="0" applyAlignment="0" applyProtection="0"/>
    <xf numFmtId="191" fontId="36" fillId="0" borderId="0" applyFont="0" applyFill="0" applyBorder="0" applyAlignment="0" applyProtection="0"/>
    <xf numFmtId="168" fontId="36" fillId="0" borderId="0" applyFont="0" applyFill="0" applyBorder="0" applyAlignment="0" applyProtection="0"/>
    <xf numFmtId="172" fontId="36" fillId="0" borderId="0" applyFont="0" applyFill="0" applyBorder="0" applyAlignment="0" applyProtection="0"/>
    <xf numFmtId="179" fontId="40" fillId="0" borderId="0" applyFont="0" applyFill="0" applyBorder="0" applyAlignment="0" applyProtection="0"/>
    <xf numFmtId="193"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94" fontId="36"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41"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19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68" fontId="36" fillId="0" borderId="0" applyFont="0" applyFill="0" applyBorder="0" applyAlignment="0" applyProtection="0"/>
    <xf numFmtId="195"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79"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6" fontId="36" fillId="0" borderId="0" applyFont="0" applyFill="0" applyBorder="0" applyAlignment="0" applyProtection="0"/>
    <xf numFmtId="43" fontId="36" fillId="0" borderId="0" applyFont="0" applyFill="0" applyBorder="0" applyAlignment="0" applyProtection="0"/>
    <xf numFmtId="171"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69" fontId="36" fillId="0" borderId="0" applyFont="0" applyFill="0" applyBorder="0" applyAlignment="0" applyProtection="0"/>
    <xf numFmtId="173" fontId="36" fillId="0" borderId="0" applyFont="0" applyFill="0" applyBorder="0" applyAlignment="0" applyProtection="0"/>
    <xf numFmtId="186" fontId="36" fillId="0" borderId="0" applyFont="0" applyFill="0" applyBorder="0" applyAlignment="0" applyProtection="0"/>
    <xf numFmtId="185" fontId="36" fillId="0" borderId="0" applyFont="0" applyFill="0" applyBorder="0" applyAlignment="0" applyProtection="0"/>
    <xf numFmtId="169" fontId="36" fillId="0" borderId="0" applyFont="0" applyFill="0" applyBorder="0" applyAlignment="0" applyProtection="0"/>
    <xf numFmtId="171" fontId="36" fillId="0" borderId="0" applyFont="0" applyFill="0" applyBorder="0" applyAlignment="0" applyProtection="0"/>
    <xf numFmtId="0"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87"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7"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9" fontId="36" fillId="0" borderId="0" applyFont="0" applyFill="0" applyBorder="0" applyAlignment="0" applyProtection="0"/>
    <xf numFmtId="188"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5" fontId="36" fillId="0" borderId="0" applyFont="0" applyFill="0" applyBorder="0" applyAlignment="0" applyProtection="0"/>
    <xf numFmtId="173" fontId="36" fillId="0" borderId="0" applyFont="0" applyFill="0" applyBorder="0" applyAlignment="0" applyProtection="0"/>
    <xf numFmtId="189" fontId="36" fillId="0" borderId="0" applyFont="0" applyFill="0" applyBorder="0" applyAlignment="0" applyProtection="0"/>
    <xf numFmtId="175" fontId="40" fillId="0" borderId="0" applyFont="0" applyFill="0" applyBorder="0" applyAlignment="0" applyProtection="0"/>
    <xf numFmtId="175" fontId="40" fillId="0" borderId="0" applyFont="0" applyFill="0" applyBorder="0" applyAlignment="0" applyProtection="0"/>
    <xf numFmtId="184" fontId="40" fillId="0" borderId="0" applyFont="0" applyFill="0" applyBorder="0" applyAlignment="0" applyProtection="0"/>
    <xf numFmtId="169" fontId="40" fillId="0" borderId="0" applyFont="0" applyFill="0" applyBorder="0" applyAlignment="0" applyProtection="0"/>
    <xf numFmtId="0" fontId="54" fillId="0" borderId="0"/>
    <xf numFmtId="42" fontId="36" fillId="0" borderId="0" applyFont="0" applyFill="0" applyBorder="0" applyAlignment="0" applyProtection="0"/>
    <xf numFmtId="0" fontId="20" fillId="0" borderId="0"/>
    <xf numFmtId="0" fontId="3" fillId="0" borderId="0" applyNumberFormat="0" applyFill="0" applyBorder="0" applyAlignment="0" applyProtection="0"/>
    <xf numFmtId="42" fontId="36" fillId="0" borderId="0" applyFont="0" applyFill="0" applyBorder="0" applyAlignment="0" applyProtection="0"/>
    <xf numFmtId="0" fontId="20" fillId="0" borderId="0"/>
    <xf numFmtId="0" fontId="20" fillId="0" borderId="0"/>
    <xf numFmtId="0" fontId="20" fillId="0" borderId="0"/>
    <xf numFmtId="0" fontId="20" fillId="0" borderId="0"/>
    <xf numFmtId="197" fontId="55" fillId="0" borderId="0" applyFont="0" applyFill="0" applyBorder="0" applyAlignment="0" applyProtection="0"/>
    <xf numFmtId="0" fontId="56" fillId="0" borderId="0"/>
    <xf numFmtId="0" fontId="56" fillId="0" borderId="0"/>
    <xf numFmtId="0" fontId="56" fillId="0" borderId="0"/>
    <xf numFmtId="0" fontId="53" fillId="0" borderId="0" applyNumberFormat="0" applyFill="0" applyBorder="0" applyAlignment="0" applyProtection="0">
      <alignment vertical="top"/>
      <protection locked="0"/>
    </xf>
    <xf numFmtId="201" fontId="65" fillId="0" borderId="0" applyFont="0" applyFill="0" applyBorder="0" applyAlignment="0" applyProtection="0"/>
    <xf numFmtId="202" fontId="65" fillId="0" borderId="0" applyFont="0" applyFill="0" applyBorder="0" applyAlignment="0" applyProtection="0"/>
    <xf numFmtId="224" fontId="82" fillId="0" borderId="0" applyFont="0" applyFill="0" applyBorder="0" applyAlignment="0" applyProtection="0"/>
    <xf numFmtId="177" fontId="82" fillId="0" borderId="0" applyFont="0" applyFill="0" applyBorder="0" applyAlignment="0" applyProtection="0"/>
    <xf numFmtId="0" fontId="85" fillId="0" borderId="0" applyNumberFormat="0" applyFill="0" applyBorder="0" applyAlignment="0" applyProtection="0">
      <alignment vertical="top"/>
      <protection locked="0"/>
    </xf>
    <xf numFmtId="0" fontId="106" fillId="0" borderId="0"/>
    <xf numFmtId="0" fontId="57" fillId="2" borderId="0"/>
    <xf numFmtId="0" fontId="57" fillId="2" borderId="0"/>
    <xf numFmtId="9" fontId="58" fillId="0" borderId="0" applyBorder="0" applyAlignment="0" applyProtection="0"/>
    <xf numFmtId="0" fontId="59" fillId="2"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0" fillId="3" borderId="0" applyNumberFormat="0" applyBorder="0" applyAlignment="0" applyProtection="0">
      <alignment vertical="center"/>
    </xf>
    <xf numFmtId="0" fontId="60" fillId="4" borderId="0" applyNumberFormat="0" applyBorder="0" applyAlignment="0" applyProtection="0">
      <alignment vertical="center"/>
    </xf>
    <xf numFmtId="0" fontId="60" fillId="5" borderId="0" applyNumberFormat="0" applyBorder="0" applyAlignment="0" applyProtection="0">
      <alignment vertical="center"/>
    </xf>
    <xf numFmtId="0" fontId="60" fillId="6" borderId="0" applyNumberFormat="0" applyBorder="0" applyAlignment="0" applyProtection="0">
      <alignment vertical="center"/>
    </xf>
    <xf numFmtId="0" fontId="60" fillId="7" borderId="0" applyNumberFormat="0" applyBorder="0" applyAlignment="0" applyProtection="0">
      <alignment vertical="center"/>
    </xf>
    <xf numFmtId="0" fontId="60" fillId="8" borderId="0" applyNumberFormat="0" applyBorder="0" applyAlignment="0" applyProtection="0">
      <alignment vertical="center"/>
    </xf>
    <xf numFmtId="0" fontId="61" fillId="2" borderId="0"/>
    <xf numFmtId="0" fontId="62" fillId="0" borderId="0">
      <alignment wrapText="1"/>
    </xf>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2" borderId="0" applyNumberFormat="0" applyBorder="0" applyAlignment="0" applyProtection="0"/>
    <xf numFmtId="0" fontId="60" fillId="9" borderId="0" applyNumberFormat="0" applyBorder="0" applyAlignment="0" applyProtection="0">
      <alignment vertical="center"/>
    </xf>
    <xf numFmtId="0" fontId="60" fillId="10" borderId="0" applyNumberFormat="0" applyBorder="0" applyAlignment="0" applyProtection="0">
      <alignment vertical="center"/>
    </xf>
    <xf numFmtId="0" fontId="60" fillId="11" borderId="0" applyNumberFormat="0" applyBorder="0" applyAlignment="0" applyProtection="0">
      <alignment vertical="center"/>
    </xf>
    <xf numFmtId="0" fontId="60" fillId="6" borderId="0" applyNumberFormat="0" applyBorder="0" applyAlignment="0" applyProtection="0">
      <alignment vertical="center"/>
    </xf>
    <xf numFmtId="0" fontId="60" fillId="9" borderId="0" applyNumberFormat="0" applyBorder="0" applyAlignment="0" applyProtection="0">
      <alignment vertical="center"/>
    </xf>
    <xf numFmtId="0" fontId="60" fillId="12" borderId="0" applyNumberFormat="0" applyBorder="0" applyAlignment="0" applyProtection="0">
      <alignment vertical="center"/>
    </xf>
    <xf numFmtId="0" fontId="7" fillId="13"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63" fillId="13" borderId="0" applyNumberFormat="0" applyBorder="0" applyAlignment="0" applyProtection="0">
      <alignment vertical="center"/>
    </xf>
    <xf numFmtId="0" fontId="63" fillId="10" borderId="0" applyNumberFormat="0" applyBorder="0" applyAlignment="0" applyProtection="0">
      <alignment vertical="center"/>
    </xf>
    <xf numFmtId="0" fontId="63" fillId="11" borderId="0" applyNumberFormat="0" applyBorder="0" applyAlignment="0" applyProtection="0">
      <alignment vertical="center"/>
    </xf>
    <xf numFmtId="0" fontId="63" fillId="14" borderId="0" applyNumberFormat="0" applyBorder="0" applyAlignment="0" applyProtection="0">
      <alignment vertical="center"/>
    </xf>
    <xf numFmtId="0" fontId="63" fillId="15" borderId="0" applyNumberFormat="0" applyBorder="0" applyAlignment="0" applyProtection="0">
      <alignment vertical="center"/>
    </xf>
    <xf numFmtId="0" fontId="63" fillId="16" borderId="0" applyNumberFormat="0" applyBorder="0" applyAlignment="0" applyProtection="0">
      <alignment vertical="center"/>
    </xf>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20" borderId="0" applyNumberFormat="0" applyBorder="0" applyAlignment="0" applyProtection="0"/>
    <xf numFmtId="198" fontId="3" fillId="0" borderId="0" applyFont="0" applyFill="0" applyBorder="0" applyAlignment="0" applyProtection="0"/>
    <xf numFmtId="0" fontId="64" fillId="0" borderId="0" applyFont="0" applyFill="0" applyBorder="0" applyAlignment="0" applyProtection="0"/>
    <xf numFmtId="199" fontId="40" fillId="0" borderId="0" applyFont="0" applyFill="0" applyBorder="0" applyAlignment="0" applyProtection="0"/>
    <xf numFmtId="200" fontId="3" fillId="0" borderId="0" applyFont="0" applyFill="0" applyBorder="0" applyAlignment="0" applyProtection="0"/>
    <xf numFmtId="0" fontId="64" fillId="0" borderId="0" applyFont="0" applyFill="0" applyBorder="0" applyAlignment="0" applyProtection="0"/>
    <xf numFmtId="198" fontId="40" fillId="0" borderId="0" applyFont="0" applyFill="0" applyBorder="0" applyAlignment="0" applyProtection="0"/>
    <xf numFmtId="0" fontId="66" fillId="0" borderId="0">
      <alignment horizontal="center" wrapText="1"/>
      <protection locked="0"/>
    </xf>
    <xf numFmtId="172" fontId="67" fillId="0" borderId="0" applyFont="0" applyFill="0" applyBorder="0" applyAlignment="0" applyProtection="0"/>
    <xf numFmtId="0" fontId="64" fillId="0" borderId="0" applyFont="0" applyFill="0" applyBorder="0" applyAlignment="0" applyProtection="0"/>
    <xf numFmtId="172" fontId="68" fillId="0" borderId="0" applyFont="0" applyFill="0" applyBorder="0" applyAlignment="0" applyProtection="0"/>
    <xf numFmtId="171" fontId="67" fillId="0" borderId="0" applyFont="0" applyFill="0" applyBorder="0" applyAlignment="0" applyProtection="0"/>
    <xf numFmtId="0" fontId="64" fillId="0" borderId="0" applyFont="0" applyFill="0" applyBorder="0" applyAlignment="0" applyProtection="0"/>
    <xf numFmtId="171" fontId="68" fillId="0" borderId="0" applyFont="0" applyFill="0" applyBorder="0" applyAlignment="0" applyProtection="0"/>
    <xf numFmtId="175" fontId="40" fillId="0" borderId="0" applyFont="0" applyFill="0" applyBorder="0" applyAlignment="0" applyProtection="0"/>
    <xf numFmtId="0" fontId="8" fillId="4" borderId="0" applyNumberFormat="0" applyBorder="0" applyAlignment="0" applyProtection="0"/>
    <xf numFmtId="0" fontId="69" fillId="0" borderId="0" applyNumberFormat="0" applyFill="0" applyBorder="0" applyAlignment="0" applyProtection="0"/>
    <xf numFmtId="0" fontId="64" fillId="0" borderId="0"/>
    <xf numFmtId="0" fontId="37" fillId="0" borderId="0"/>
    <xf numFmtId="0" fontId="64" fillId="0" borderId="0"/>
    <xf numFmtId="0" fontId="70" fillId="0" borderId="0"/>
    <xf numFmtId="203" fontId="3" fillId="0" borderId="0" applyFill="0" applyBorder="0" applyAlignment="0"/>
    <xf numFmtId="204" fontId="3" fillId="0" borderId="0" applyFill="0" applyBorder="0" applyAlignment="0"/>
    <xf numFmtId="205" fontId="3" fillId="0" borderId="0" applyFill="0" applyBorder="0" applyAlignment="0"/>
    <xf numFmtId="206" fontId="3" fillId="0" borderId="0" applyFill="0" applyBorder="0" applyAlignment="0"/>
    <xf numFmtId="207" fontId="3" fillId="0" borderId="0" applyFill="0" applyBorder="0" applyAlignment="0"/>
    <xf numFmtId="208" fontId="3" fillId="0" borderId="0" applyFill="0" applyBorder="0" applyAlignment="0"/>
    <xf numFmtId="209" fontId="3" fillId="0" borderId="0" applyFill="0" applyBorder="0" applyAlignment="0"/>
    <xf numFmtId="204" fontId="3" fillId="0" borderId="0" applyFill="0" applyBorder="0" applyAlignment="0"/>
    <xf numFmtId="0" fontId="9" fillId="21" borderId="1" applyNumberFormat="0" applyAlignment="0" applyProtection="0"/>
    <xf numFmtId="0" fontId="22" fillId="0" borderId="0"/>
    <xf numFmtId="210" fontId="36" fillId="0" borderId="0" applyFont="0" applyFill="0" applyBorder="0" applyAlignment="0" applyProtection="0"/>
    <xf numFmtId="211" fontId="38" fillId="22" borderId="2">
      <alignment horizontal="center" vertical="center"/>
    </xf>
    <xf numFmtId="208" fontId="3" fillId="0" borderId="0" applyFont="0" applyFill="0" applyBorder="0" applyAlignment="0" applyProtection="0"/>
    <xf numFmtId="43" fontId="2" fillId="0" borderId="0" applyFont="0" applyFill="0" applyBorder="0" applyAlignment="0" applyProtection="0"/>
    <xf numFmtId="43" fontId="39"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36" fillId="0" borderId="0" applyFont="0" applyFill="0" applyBorder="0" applyAlignment="0" applyProtection="0"/>
    <xf numFmtId="166" fontId="3" fillId="0" borderId="0" applyFont="0" applyFill="0" applyBorder="0" applyAlignment="0" applyProtection="0"/>
    <xf numFmtId="43" fontId="45" fillId="0" borderId="0" applyFont="0" applyFill="0" applyBorder="0" applyAlignment="0" applyProtection="0"/>
    <xf numFmtId="0" fontId="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3" fillId="0" borderId="0" applyFont="0" applyFill="0" applyBorder="0" applyAlignment="0" applyProtection="0"/>
    <xf numFmtId="43" fontId="134" fillId="0" borderId="0" applyFont="0" applyFill="0" applyBorder="0" applyAlignment="0" applyProtection="0"/>
    <xf numFmtId="0"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72" fillId="0" borderId="0" applyFont="0" applyFill="0" applyBorder="0" applyAlignment="0" applyProtection="0"/>
    <xf numFmtId="181" fontId="3" fillId="0" borderId="0" applyFont="0" applyFill="0" applyBorder="0" applyAlignment="0" applyProtection="0"/>
    <xf numFmtId="43" fontId="45" fillId="0" borderId="0" applyFont="0" applyFill="0" applyBorder="0" applyAlignment="0" applyProtection="0"/>
    <xf numFmtId="43" fontId="32" fillId="0" borderId="0" applyFont="0" applyFill="0" applyBorder="0" applyAlignment="0" applyProtection="0"/>
    <xf numFmtId="175" fontId="3" fillId="0" borderId="0"/>
    <xf numFmtId="3" fontId="5" fillId="0" borderId="0" applyFont="0" applyFill="0" applyBorder="0" applyAlignment="0" applyProtection="0"/>
    <xf numFmtId="0" fontId="73" fillId="0" borderId="0" applyNumberFormat="0" applyAlignment="0">
      <alignment horizontal="left"/>
    </xf>
    <xf numFmtId="0" fontId="27" fillId="0" borderId="0" applyNumberFormat="0" applyAlignment="0"/>
    <xf numFmtId="204" fontId="3" fillId="0" borderId="0" applyFont="0" applyFill="0" applyBorder="0" applyAlignment="0" applyProtection="0"/>
    <xf numFmtId="212" fontId="3" fillId="0" borderId="0" applyFont="0" applyFill="0" applyBorder="0" applyAlignment="0" applyProtection="0"/>
    <xf numFmtId="170" fontId="5" fillId="0" borderId="0" applyFont="0" applyFill="0" applyBorder="0" applyAlignment="0" applyProtection="0"/>
    <xf numFmtId="213" fontId="3" fillId="0" borderId="0"/>
    <xf numFmtId="0" fontId="10" fillId="23" borderId="3" applyNumberFormat="0" applyAlignment="0" applyProtection="0"/>
    <xf numFmtId="168" fontId="43" fillId="0" borderId="0" applyFont="0" applyFill="0" applyBorder="0" applyAlignment="0" applyProtection="0"/>
    <xf numFmtId="1" fontId="71" fillId="0" borderId="4" applyBorder="0"/>
    <xf numFmtId="172" fontId="74" fillId="0" borderId="0" applyFont="0" applyFill="0" applyBorder="0" applyAlignment="0" applyProtection="0"/>
    <xf numFmtId="172" fontId="28" fillId="0" borderId="0" applyFont="0" applyFill="0" applyBorder="0" applyAlignment="0" applyProtection="0"/>
    <xf numFmtId="0" fontId="5" fillId="0" borderId="0" applyFont="0" applyFill="0" applyBorder="0" applyAlignment="0" applyProtection="0"/>
    <xf numFmtId="14" fontId="75" fillId="0" borderId="0" applyFill="0" applyBorder="0" applyAlignment="0"/>
    <xf numFmtId="0" fontId="76" fillId="0" borderId="0">
      <protection locked="0"/>
    </xf>
    <xf numFmtId="43" fontId="3" fillId="0" borderId="0" applyFont="0" applyFill="0" applyBorder="0" applyAlignment="0" applyProtection="0"/>
    <xf numFmtId="214" fontId="77" fillId="0" borderId="0" applyFont="0" applyFill="0" applyBorder="0" applyAlignment="0" applyProtection="0"/>
    <xf numFmtId="4" fontId="78" fillId="0" borderId="0" applyFont="0" applyFill="0" applyBorder="0" applyAlignment="0" applyProtection="0"/>
    <xf numFmtId="215" fontId="3" fillId="0" borderId="0"/>
    <xf numFmtId="216" fontId="79" fillId="0" borderId="0" applyFont="0" applyFill="0" applyBorder="0" applyAlignment="0" applyProtection="0"/>
    <xf numFmtId="217" fontId="79" fillId="0" borderId="0" applyFont="0" applyFill="0" applyBorder="0" applyAlignment="0" applyProtection="0"/>
    <xf numFmtId="216" fontId="79" fillId="0" borderId="0" applyFont="0" applyFill="0" applyBorder="0" applyAlignment="0" applyProtection="0"/>
    <xf numFmtId="164" fontId="79" fillId="0" borderId="0" applyFont="0" applyFill="0" applyBorder="0" applyAlignment="0" applyProtection="0"/>
    <xf numFmtId="218" fontId="3" fillId="0" borderId="0" applyFont="0" applyFill="0" applyBorder="0" applyAlignment="0" applyProtection="0"/>
    <xf numFmtId="218" fontId="3" fillId="0" borderId="0" applyFont="0" applyFill="0" applyBorder="0" applyAlignment="0" applyProtection="0"/>
    <xf numFmtId="218" fontId="3" fillId="0" borderId="0" applyFont="0" applyFill="0" applyBorder="0" applyAlignment="0" applyProtection="0"/>
    <xf numFmtId="218" fontId="3" fillId="0" borderId="0" applyFont="0" applyFill="0" applyBorder="0" applyAlignment="0" applyProtection="0"/>
    <xf numFmtId="216"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218" fontId="3" fillId="0" borderId="0" applyFont="0" applyFill="0" applyBorder="0" applyAlignment="0" applyProtection="0"/>
    <xf numFmtId="218" fontId="3" fillId="0" borderId="0" applyFont="0" applyFill="0" applyBorder="0" applyAlignment="0" applyProtection="0"/>
    <xf numFmtId="219" fontId="43" fillId="0" borderId="0" applyFont="0" applyFill="0" applyBorder="0" applyAlignment="0" applyProtection="0"/>
    <xf numFmtId="219" fontId="43" fillId="0" borderId="0" applyFont="0" applyFill="0" applyBorder="0" applyAlignment="0" applyProtection="0"/>
    <xf numFmtId="220" fontId="43" fillId="0" borderId="0" applyFont="0" applyFill="0" applyBorder="0" applyAlignment="0" applyProtection="0"/>
    <xf numFmtId="220" fontId="43"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217" fontId="79" fillId="0" borderId="0" applyFont="0" applyFill="0" applyBorder="0" applyAlignment="0" applyProtection="0"/>
    <xf numFmtId="165" fontId="79"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17"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2" fontId="43" fillId="0" borderId="0" applyFont="0" applyFill="0" applyBorder="0" applyAlignment="0" applyProtection="0"/>
    <xf numFmtId="222" fontId="43" fillId="0" borderId="0" applyFont="0" applyFill="0" applyBorder="0" applyAlignment="0" applyProtection="0"/>
    <xf numFmtId="223" fontId="43" fillId="0" borderId="0" applyFont="0" applyFill="0" applyBorder="0" applyAlignment="0" applyProtection="0"/>
    <xf numFmtId="223" fontId="43"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208" fontId="3" fillId="0" borderId="0" applyFill="0" applyBorder="0" applyAlignment="0"/>
    <xf numFmtId="204" fontId="3" fillId="0" borderId="0" applyFill="0" applyBorder="0" applyAlignment="0"/>
    <xf numFmtId="208" fontId="3" fillId="0" borderId="0" applyFill="0" applyBorder="0" applyAlignment="0"/>
    <xf numFmtId="209" fontId="3" fillId="0" borderId="0" applyFill="0" applyBorder="0" applyAlignment="0"/>
    <xf numFmtId="204" fontId="3" fillId="0" borderId="0" applyFill="0" applyBorder="0" applyAlignment="0"/>
    <xf numFmtId="0" fontId="80" fillId="0" borderId="0" applyNumberFormat="0" applyAlignment="0">
      <alignment horizontal="left"/>
    </xf>
    <xf numFmtId="0" fontId="81" fillId="0" borderId="0"/>
    <xf numFmtId="0" fontId="11" fillId="0" borderId="0" applyNumberFormat="0" applyFill="0" applyBorder="0" applyAlignment="0" applyProtection="0"/>
    <xf numFmtId="2" fontId="5" fillId="0" borderId="0" applyFont="0" applyFill="0" applyBorder="0" applyAlignment="0" applyProtection="0"/>
    <xf numFmtId="0" fontId="12" fillId="5" borderId="0" applyNumberFormat="0" applyBorder="0" applyAlignment="0" applyProtection="0"/>
    <xf numFmtId="38" fontId="4" fillId="25" borderId="0" applyNumberFormat="0" applyBorder="0" applyAlignment="0" applyProtection="0"/>
    <xf numFmtId="225" fontId="38" fillId="2" borderId="0" applyBorder="0" applyProtection="0"/>
    <xf numFmtId="0" fontId="83" fillId="0" borderId="0" applyNumberFormat="0" applyFont="0" applyBorder="0" applyAlignment="0">
      <alignment horizontal="left" vertical="center"/>
    </xf>
    <xf numFmtId="0" fontId="23" fillId="0" borderId="0">
      <alignment horizontal="left"/>
    </xf>
    <xf numFmtId="0" fontId="24" fillId="0" borderId="10" applyNumberFormat="0" applyAlignment="0" applyProtection="0">
      <alignment horizontal="left" vertical="center"/>
    </xf>
    <xf numFmtId="0" fontId="24" fillId="0" borderId="11">
      <alignment horizontal="left" vertical="center"/>
    </xf>
    <xf numFmtId="0" fontId="25" fillId="0" borderId="0" applyNumberFormat="0" applyFill="0" applyBorder="0" applyAlignment="0" applyProtection="0"/>
    <xf numFmtId="0" fontId="24" fillId="0" borderId="0" applyNumberFormat="0" applyFill="0" applyBorder="0" applyAlignment="0" applyProtection="0"/>
    <xf numFmtId="0" fontId="13" fillId="0" borderId="7" applyNumberFormat="0" applyFill="0" applyAlignment="0" applyProtection="0"/>
    <xf numFmtId="0" fontId="13" fillId="0" borderId="0" applyNumberFormat="0" applyFill="0" applyBorder="0" applyAlignment="0" applyProtection="0"/>
    <xf numFmtId="226" fontId="40" fillId="0" borderId="0">
      <protection locked="0"/>
    </xf>
    <xf numFmtId="226" fontId="40" fillId="0" borderId="0">
      <protection locked="0"/>
    </xf>
    <xf numFmtId="0" fontId="37" fillId="0" borderId="0"/>
    <xf numFmtId="168" fontId="43" fillId="0" borderId="0" applyFont="0" applyFill="0" applyBorder="0" applyAlignment="0" applyProtection="0"/>
    <xf numFmtId="38" fontId="54" fillId="0" borderId="0" applyFont="0" applyFill="0" applyBorder="0" applyAlignment="0" applyProtection="0"/>
    <xf numFmtId="179" fontId="36" fillId="0" borderId="0" applyFont="0" applyFill="0" applyBorder="0" applyAlignment="0" applyProtection="0"/>
    <xf numFmtId="227" fontId="84" fillId="0" borderId="0" applyFont="0" applyFill="0" applyBorder="0" applyAlignment="0" applyProtection="0"/>
    <xf numFmtId="10" fontId="4" fillId="25" borderId="2" applyNumberFormat="0" applyBorder="0" applyAlignment="0" applyProtection="0"/>
    <xf numFmtId="0" fontId="14" fillId="8" borderId="1" applyNumberFormat="0" applyAlignment="0" applyProtection="0"/>
    <xf numFmtId="0" fontId="14" fillId="8" borderId="1" applyNumberFormat="0" applyAlignment="0" applyProtection="0"/>
    <xf numFmtId="203" fontId="3" fillId="26" borderId="0"/>
    <xf numFmtId="168" fontId="43" fillId="0" borderId="0" applyFont="0" applyFill="0" applyBorder="0" applyAlignment="0" applyProtection="0"/>
    <xf numFmtId="0" fontId="43" fillId="0" borderId="0"/>
    <xf numFmtId="0" fontId="3" fillId="0" borderId="0"/>
    <xf numFmtId="208" fontId="3" fillId="0" borderId="0" applyFill="0" applyBorder="0" applyAlignment="0"/>
    <xf numFmtId="204" fontId="3" fillId="0" borderId="0" applyFill="0" applyBorder="0" applyAlignment="0"/>
    <xf numFmtId="208" fontId="3" fillId="0" borderId="0" applyFill="0" applyBorder="0" applyAlignment="0"/>
    <xf numFmtId="209" fontId="3" fillId="0" borderId="0" applyFill="0" applyBorder="0" applyAlignment="0"/>
    <xf numFmtId="204" fontId="3" fillId="0" borderId="0" applyFill="0" applyBorder="0" applyAlignment="0"/>
    <xf numFmtId="0" fontId="15" fillId="0" borderId="12" applyNumberFormat="0" applyFill="0" applyAlignment="0" applyProtection="0"/>
    <xf numFmtId="203" fontId="3" fillId="27" borderId="0"/>
    <xf numFmtId="3" fontId="39" fillId="0" borderId="11">
      <alignment horizontal="centerContinuous"/>
    </xf>
    <xf numFmtId="38" fontId="54" fillId="0" borderId="0" applyFont="0" applyFill="0" applyBorder="0" applyAlignment="0" applyProtection="0"/>
    <xf numFmtId="40" fontId="54" fillId="0" borderId="0" applyFont="0" applyFill="0" applyBorder="0" applyAlignment="0" applyProtection="0"/>
    <xf numFmtId="228" fontId="36" fillId="0" borderId="0" applyFont="0" applyFill="0" applyBorder="0" applyAlignment="0" applyProtection="0"/>
    <xf numFmtId="229" fontId="36" fillId="0" borderId="0" applyFont="0" applyFill="0" applyBorder="0" applyAlignment="0" applyProtection="0"/>
    <xf numFmtId="0" fontId="26" fillId="0" borderId="13"/>
    <xf numFmtId="0" fontId="3" fillId="0" borderId="0" applyFont="0" applyFill="0" applyBorder="0" applyAlignment="0" applyProtection="0"/>
    <xf numFmtId="230" fontId="36" fillId="0" borderId="0" applyFont="0" applyFill="0" applyBorder="0" applyAlignment="0" applyProtection="0"/>
    <xf numFmtId="231" fontId="54" fillId="0" borderId="0" applyFont="0" applyFill="0" applyBorder="0" applyAlignment="0" applyProtection="0"/>
    <xf numFmtId="232" fontId="54" fillId="0" borderId="0" applyFont="0" applyFill="0" applyBorder="0" applyAlignment="0" applyProtection="0"/>
    <xf numFmtId="14" fontId="3" fillId="0" borderId="0" applyFont="0" applyFill="0" applyBorder="0" applyAlignment="0" applyProtection="0"/>
    <xf numFmtId="233" fontId="3" fillId="0" borderId="0" applyFont="0" applyFill="0" applyBorder="0" applyAlignment="0" applyProtection="0"/>
    <xf numFmtId="0" fontId="41" fillId="0" borderId="0" applyNumberFormat="0" applyFont="0" applyFill="0" applyAlignment="0"/>
    <xf numFmtId="0" fontId="41" fillId="0" borderId="0" applyNumberFormat="0" applyFont="0" applyFill="0" applyAlignment="0"/>
    <xf numFmtId="0" fontId="16" fillId="28" borderId="0" applyNumberFormat="0" applyBorder="0" applyAlignment="0" applyProtection="0"/>
    <xf numFmtId="0" fontId="37" fillId="0" borderId="0"/>
    <xf numFmtId="37" fontId="86" fillId="0" borderId="0"/>
    <xf numFmtId="0" fontId="27" fillId="0" borderId="0"/>
    <xf numFmtId="0" fontId="87" fillId="0" borderId="2" applyNumberFormat="0" applyFont="0" applyFill="0" applyBorder="0" applyAlignment="0">
      <alignment horizontal="center"/>
    </xf>
    <xf numFmtId="0" fontId="2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28" fillId="0" borderId="0"/>
    <xf numFmtId="0" fontId="3" fillId="0" borderId="0"/>
    <xf numFmtId="0" fontId="3" fillId="0" borderId="0"/>
    <xf numFmtId="0" fontId="3" fillId="0" borderId="0"/>
    <xf numFmtId="0" fontId="3" fillId="0" borderId="0"/>
    <xf numFmtId="0" fontId="3" fillId="0" borderId="0"/>
    <xf numFmtId="0" fontId="151" fillId="0" borderId="0"/>
    <xf numFmtId="0" fontId="3" fillId="0" borderId="0"/>
    <xf numFmtId="0" fontId="71" fillId="0" borderId="0"/>
    <xf numFmtId="0" fontId="3" fillId="0" borderId="0"/>
    <xf numFmtId="0" fontId="3" fillId="0" borderId="0"/>
    <xf numFmtId="0" fontId="5" fillId="0" borderId="0"/>
    <xf numFmtId="0" fontId="3" fillId="0" borderId="0"/>
    <xf numFmtId="0" fontId="42" fillId="0" borderId="0"/>
    <xf numFmtId="0" fontId="42" fillId="0" borderId="0"/>
    <xf numFmtId="0" fontId="5" fillId="0" borderId="0"/>
    <xf numFmtId="0" fontId="43" fillId="0" borderId="0"/>
    <xf numFmtId="0" fontId="37" fillId="0" borderId="0"/>
    <xf numFmtId="0" fontId="151" fillId="0" borderId="0"/>
    <xf numFmtId="0" fontId="5" fillId="0" borderId="0"/>
    <xf numFmtId="0" fontId="3" fillId="0" borderId="0" applyNumberFormat="0" applyFont="0" applyFill="0" applyBorder="0" applyAlignment="0" applyProtection="0">
      <alignment vertical="top"/>
    </xf>
    <xf numFmtId="0" fontId="3" fillId="0" borderId="0"/>
    <xf numFmtId="0" fontId="39" fillId="0" borderId="0"/>
    <xf numFmtId="0" fontId="20" fillId="0" borderId="0"/>
    <xf numFmtId="0" fontId="43" fillId="0" borderId="0"/>
    <xf numFmtId="0" fontId="79" fillId="0" borderId="0"/>
    <xf numFmtId="0" fontId="5" fillId="24" borderId="9" applyNumberFormat="0" applyFont="0" applyAlignment="0" applyProtection="0"/>
    <xf numFmtId="211" fontId="89" fillId="0" borderId="0" applyFont="0" applyFill="0" applyBorder="0" applyProtection="0">
      <alignment vertical="top" wrapText="1"/>
    </xf>
    <xf numFmtId="0" fontId="3" fillId="0" borderId="0" applyFont="0" applyFill="0" applyBorder="0" applyAlignment="0" applyProtection="0"/>
    <xf numFmtId="0" fontId="37" fillId="0" borderId="0"/>
    <xf numFmtId="0" fontId="17" fillId="21" borderId="8" applyNumberFormat="0" applyAlignment="0" applyProtection="0"/>
    <xf numFmtId="14" fontId="66" fillId="0" borderId="0">
      <alignment horizontal="center" wrapText="1"/>
      <protection locked="0"/>
    </xf>
    <xf numFmtId="207" fontId="3" fillId="0" borderId="0" applyFont="0" applyFill="0" applyBorder="0" applyAlignment="0" applyProtection="0"/>
    <xf numFmtId="234" fontId="3" fillId="0" borderId="0" applyFont="0" applyFill="0" applyBorder="0" applyAlignment="0" applyProtection="0"/>
    <xf numFmtId="10"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2" fillId="0" borderId="0" applyFont="0" applyFill="0" applyBorder="0" applyAlignment="0" applyProtection="0"/>
    <xf numFmtId="9" fontId="45" fillId="0" borderId="0" applyFill="0" applyBorder="0" applyAlignment="0" applyProtection="0"/>
    <xf numFmtId="9" fontId="2" fillId="0" borderId="0" applyFont="0" applyFill="0" applyBorder="0" applyAlignment="0" applyProtection="0"/>
    <xf numFmtId="9" fontId="45" fillId="0" borderId="0" applyFont="0" applyFill="0" applyBorder="0" applyAlignment="0" applyProtection="0"/>
    <xf numFmtId="9" fontId="39" fillId="0" borderId="0" applyFont="0" applyFill="0" applyBorder="0" applyAlignment="0" applyProtection="0"/>
    <xf numFmtId="9" fontId="54" fillId="0" borderId="14" applyNumberFormat="0" applyBorder="0"/>
    <xf numFmtId="208" fontId="3" fillId="0" borderId="0" applyFill="0" applyBorder="0" applyAlignment="0"/>
    <xf numFmtId="204" fontId="3" fillId="0" borderId="0" applyFill="0" applyBorder="0" applyAlignment="0"/>
    <xf numFmtId="208" fontId="3" fillId="0" borderId="0" applyFill="0" applyBorder="0" applyAlignment="0"/>
    <xf numFmtId="209" fontId="3" fillId="0" borderId="0" applyFill="0" applyBorder="0" applyAlignment="0"/>
    <xf numFmtId="204" fontId="3" fillId="0" borderId="0" applyFill="0" applyBorder="0" applyAlignment="0"/>
    <xf numFmtId="222" fontId="90" fillId="0" borderId="0"/>
    <xf numFmtId="0" fontId="54" fillId="0" borderId="0" applyNumberFormat="0" applyFont="0" applyFill="0" applyBorder="0" applyAlignment="0" applyProtection="0">
      <alignment horizontal="left"/>
    </xf>
    <xf numFmtId="9" fontId="133" fillId="0" borderId="0" applyFont="0" applyFill="0" applyBorder="0" applyAlignment="0" applyProtection="0"/>
    <xf numFmtId="235" fontId="3" fillId="0" borderId="0" applyNumberFormat="0" applyFill="0" applyBorder="0" applyAlignment="0" applyProtection="0">
      <alignment horizontal="left"/>
    </xf>
    <xf numFmtId="179" fontId="36" fillId="0" borderId="0" applyFont="0" applyFill="0" applyBorder="0" applyAlignment="0" applyProtection="0"/>
    <xf numFmtId="3" fontId="36" fillId="0" borderId="15">
      <alignment horizontal="right" wrapText="1"/>
    </xf>
    <xf numFmtId="4" fontId="91" fillId="29" borderId="16" applyNumberFormat="0" applyProtection="0">
      <alignment vertical="center"/>
    </xf>
    <xf numFmtId="4" fontId="92" fillId="29" borderId="16" applyNumberFormat="0" applyProtection="0">
      <alignment vertical="center"/>
    </xf>
    <xf numFmtId="4" fontId="93" fillId="29" borderId="16" applyNumberFormat="0" applyProtection="0">
      <alignment horizontal="left" vertical="center"/>
    </xf>
    <xf numFmtId="4" fontId="93" fillId="30" borderId="0" applyNumberFormat="0" applyProtection="0">
      <alignment horizontal="left" vertical="center"/>
    </xf>
    <xf numFmtId="4" fontId="93" fillId="31" borderId="16" applyNumberFormat="0" applyProtection="0">
      <alignment horizontal="right" vertical="center"/>
    </xf>
    <xf numFmtId="4" fontId="93" fillId="32" borderId="16" applyNumberFormat="0" applyProtection="0">
      <alignment horizontal="right" vertical="center"/>
    </xf>
    <xf numFmtId="4" fontId="93" fillId="33" borderId="16" applyNumberFormat="0" applyProtection="0">
      <alignment horizontal="right" vertical="center"/>
    </xf>
    <xf numFmtId="4" fontId="93" fillId="34" borderId="16" applyNumberFormat="0" applyProtection="0">
      <alignment horizontal="right" vertical="center"/>
    </xf>
    <xf numFmtId="4" fontId="93" fillId="35" borderId="16" applyNumberFormat="0" applyProtection="0">
      <alignment horizontal="right" vertical="center"/>
    </xf>
    <xf numFmtId="4" fontId="93" fillId="2" borderId="16" applyNumberFormat="0" applyProtection="0">
      <alignment horizontal="right" vertical="center"/>
    </xf>
    <xf numFmtId="4" fontId="93" fillId="36" borderId="16" applyNumberFormat="0" applyProtection="0">
      <alignment horizontal="right" vertical="center"/>
    </xf>
    <xf numFmtId="4" fontId="93" fillId="37" borderId="16" applyNumberFormat="0" applyProtection="0">
      <alignment horizontal="right" vertical="center"/>
    </xf>
    <xf numFmtId="4" fontId="93" fillId="38" borderId="16" applyNumberFormat="0" applyProtection="0">
      <alignment horizontal="right" vertical="center"/>
    </xf>
    <xf numFmtId="4" fontId="91" fillId="39" borderId="17" applyNumberFormat="0" applyProtection="0">
      <alignment horizontal="left" vertical="center"/>
    </xf>
    <xf numFmtId="4" fontId="91" fillId="40" borderId="0" applyNumberFormat="0" applyProtection="0">
      <alignment horizontal="left" vertical="center"/>
    </xf>
    <xf numFmtId="4" fontId="91" fillId="30" borderId="0" applyNumberFormat="0" applyProtection="0">
      <alignment horizontal="left" vertical="center"/>
    </xf>
    <xf numFmtId="4" fontId="93" fillId="40" borderId="16" applyNumberFormat="0" applyProtection="0">
      <alignment horizontal="right" vertical="center"/>
    </xf>
    <xf numFmtId="4" fontId="75" fillId="40" borderId="0" applyNumberFormat="0" applyProtection="0">
      <alignment horizontal="left" vertical="center"/>
    </xf>
    <xf numFmtId="4" fontId="75" fillId="30" borderId="0" applyNumberFormat="0" applyProtection="0">
      <alignment horizontal="left" vertical="center"/>
    </xf>
    <xf numFmtId="4" fontId="93" fillId="41" borderId="16" applyNumberFormat="0" applyProtection="0">
      <alignment vertical="center"/>
    </xf>
    <xf numFmtId="4" fontId="94" fillId="41" borderId="16" applyNumberFormat="0" applyProtection="0">
      <alignment vertical="center"/>
    </xf>
    <xf numFmtId="4" fontId="91" fillId="40" borderId="18" applyNumberFormat="0" applyProtection="0">
      <alignment horizontal="left" vertical="center"/>
    </xf>
    <xf numFmtId="4" fontId="93" fillId="41" borderId="16" applyNumberFormat="0" applyProtection="0">
      <alignment horizontal="right" vertical="center"/>
    </xf>
    <xf numFmtId="4" fontId="94" fillId="41" borderId="16" applyNumberFormat="0" applyProtection="0">
      <alignment horizontal="right" vertical="center"/>
    </xf>
    <xf numFmtId="4" fontId="91" fillId="40" borderId="16" applyNumberFormat="0" applyProtection="0">
      <alignment horizontal="left" vertical="center"/>
    </xf>
    <xf numFmtId="4" fontId="95" fillId="42" borderId="18" applyNumberFormat="0" applyProtection="0">
      <alignment horizontal="left" vertical="center"/>
    </xf>
    <xf numFmtId="4" fontId="96" fillId="41" borderId="16" applyNumberFormat="0" applyProtection="0">
      <alignment horizontal="right" vertical="center"/>
    </xf>
    <xf numFmtId="0" fontId="97" fillId="0" borderId="0" applyNumberFormat="0" applyFill="0" applyBorder="0" applyAlignment="0" applyProtection="0">
      <alignment vertical="top"/>
      <protection locked="0"/>
    </xf>
    <xf numFmtId="0" fontId="3" fillId="0" borderId="0"/>
    <xf numFmtId="0" fontId="20" fillId="0" borderId="0"/>
    <xf numFmtId="42" fontId="36" fillId="0" borderId="0" applyFont="0" applyFill="0" applyBorder="0" applyAlignment="0" applyProtection="0"/>
    <xf numFmtId="176" fontId="36" fillId="0" borderId="0" applyFont="0" applyFill="0" applyBorder="0" applyAlignment="0" applyProtection="0"/>
    <xf numFmtId="181" fontId="40" fillId="0" borderId="0" applyFont="0" applyFill="0" applyBorder="0" applyAlignment="0" applyProtection="0"/>
    <xf numFmtId="181" fontId="36" fillId="0" borderId="0" applyFont="0" applyFill="0" applyBorder="0" applyAlignment="0" applyProtection="0"/>
    <xf numFmtId="179" fontId="36" fillId="0" borderId="0" applyFont="0" applyFill="0" applyBorder="0" applyAlignment="0" applyProtection="0"/>
    <xf numFmtId="168"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76" fontId="36" fillId="0" borderId="0" applyFont="0" applyFill="0" applyBorder="0" applyAlignment="0" applyProtection="0"/>
    <xf numFmtId="181" fontId="40" fillId="0" borderId="0" applyFont="0" applyFill="0" applyBorder="0" applyAlignment="0" applyProtection="0"/>
    <xf numFmtId="181" fontId="36" fillId="0" borderId="0" applyFont="0" applyFill="0" applyBorder="0" applyAlignment="0" applyProtection="0"/>
    <xf numFmtId="191" fontId="36" fillId="0" borderId="0" applyFont="0" applyFill="0" applyBorder="0" applyAlignment="0" applyProtection="0"/>
    <xf numFmtId="194" fontId="36" fillId="0" borderId="0" applyFont="0" applyFill="0" applyBorder="0" applyAlignment="0" applyProtection="0"/>
    <xf numFmtId="192" fontId="36" fillId="0" borderId="0" applyFont="0" applyFill="0" applyBorder="0" applyAlignment="0" applyProtection="0"/>
    <xf numFmtId="191" fontId="36" fillId="0" borderId="0" applyFont="0" applyFill="0" applyBorder="0" applyAlignment="0" applyProtection="0"/>
    <xf numFmtId="172" fontId="36" fillId="0" borderId="0" applyFont="0" applyFill="0" applyBorder="0" applyAlignment="0" applyProtection="0"/>
    <xf numFmtId="179" fontId="36" fillId="0" borderId="0" applyFont="0" applyFill="0" applyBorder="0" applyAlignment="0" applyProtection="0"/>
    <xf numFmtId="179" fontId="40" fillId="0" borderId="0" applyFont="0" applyFill="0" applyBorder="0" applyAlignment="0" applyProtection="0"/>
    <xf numFmtId="193" fontId="36"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1" fontId="36" fillId="0" borderId="0" applyFont="0" applyFill="0" applyBorder="0" applyAlignment="0" applyProtection="0"/>
    <xf numFmtId="179" fontId="36" fillId="0" borderId="0" applyFont="0" applyFill="0" applyBorder="0" applyAlignment="0" applyProtection="0"/>
    <xf numFmtId="196" fontId="36" fillId="0" borderId="0" applyFont="0" applyFill="0" applyBorder="0" applyAlignment="0" applyProtection="0"/>
    <xf numFmtId="41" fontId="36" fillId="0" borderId="0" applyFont="0" applyFill="0" applyBorder="0" applyAlignment="0" applyProtection="0"/>
    <xf numFmtId="183" fontId="36" fillId="0" borderId="0" applyFont="0" applyFill="0" applyBorder="0" applyAlignment="0" applyProtection="0"/>
    <xf numFmtId="183" fontId="36" fillId="0" borderId="0" applyFont="0" applyFill="0" applyBorder="0" applyAlignment="0" applyProtection="0"/>
    <xf numFmtId="181" fontId="40" fillId="0" borderId="0" applyFont="0" applyFill="0" applyBorder="0" applyAlignment="0" applyProtection="0"/>
    <xf numFmtId="182" fontId="36" fillId="0" borderId="0" applyFont="0" applyFill="0" applyBorder="0" applyAlignment="0" applyProtection="0"/>
    <xf numFmtId="183" fontId="36" fillId="0" borderId="0" applyFont="0" applyFill="0" applyBorder="0" applyAlignment="0" applyProtection="0"/>
    <xf numFmtId="181" fontId="36"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190" fontId="36" fillId="0" borderId="0" applyFont="0" applyFill="0" applyBorder="0" applyAlignment="0" applyProtection="0"/>
    <xf numFmtId="183" fontId="36" fillId="0" borderId="0" applyFont="0" applyFill="0" applyBorder="0" applyAlignment="0" applyProtection="0"/>
    <xf numFmtId="179" fontId="36" fillId="0" borderId="0" applyFont="0" applyFill="0" applyBorder="0" applyAlignment="0" applyProtection="0"/>
    <xf numFmtId="183" fontId="36" fillId="0" borderId="0" applyFont="0" applyFill="0" applyBorder="0" applyAlignment="0" applyProtection="0"/>
    <xf numFmtId="181" fontId="40" fillId="0" borderId="0" applyFont="0" applyFill="0" applyBorder="0" applyAlignment="0" applyProtection="0"/>
    <xf numFmtId="182" fontId="36" fillId="0" borderId="0" applyFont="0" applyFill="0" applyBorder="0" applyAlignment="0" applyProtection="0"/>
    <xf numFmtId="183" fontId="36" fillId="0" borderId="0" applyFont="0" applyFill="0" applyBorder="0" applyAlignment="0" applyProtection="0"/>
    <xf numFmtId="181" fontId="36"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190" fontId="36" fillId="0" borderId="0" applyFont="0" applyFill="0" applyBorder="0" applyAlignment="0" applyProtection="0"/>
    <xf numFmtId="183" fontId="36" fillId="0" borderId="0" applyFont="0" applyFill="0" applyBorder="0" applyAlignment="0" applyProtection="0"/>
    <xf numFmtId="183" fontId="36" fillId="0" borderId="0" applyFont="0" applyFill="0" applyBorder="0" applyAlignment="0" applyProtection="0"/>
    <xf numFmtId="42" fontId="36" fillId="0" borderId="0" applyFont="0" applyFill="0" applyBorder="0" applyAlignment="0" applyProtection="0"/>
    <xf numFmtId="181" fontId="40" fillId="0" borderId="0" applyFont="0" applyFill="0" applyBorder="0" applyAlignment="0" applyProtection="0"/>
    <xf numFmtId="182" fontId="36" fillId="0" borderId="0" applyFont="0" applyFill="0" applyBorder="0" applyAlignment="0" applyProtection="0"/>
    <xf numFmtId="183" fontId="36" fillId="0" borderId="0" applyFont="0" applyFill="0" applyBorder="0" applyAlignment="0" applyProtection="0"/>
    <xf numFmtId="181" fontId="36"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190" fontId="36" fillId="0" borderId="0" applyFont="0" applyFill="0" applyBorder="0" applyAlignment="0" applyProtection="0"/>
    <xf numFmtId="180" fontId="36" fillId="0" borderId="0" applyFont="0" applyFill="0" applyBorder="0" applyAlignment="0" applyProtection="0"/>
    <xf numFmtId="42" fontId="36" fillId="0" borderId="0" applyFont="0" applyFill="0" applyBorder="0" applyAlignment="0" applyProtection="0"/>
    <xf numFmtId="180" fontId="36" fillId="0" borderId="0" applyFont="0" applyFill="0" applyBorder="0" applyAlignment="0" applyProtection="0"/>
    <xf numFmtId="176"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76" fontId="36" fillId="0" borderId="0" applyFont="0" applyFill="0" applyBorder="0" applyAlignment="0" applyProtection="0"/>
    <xf numFmtId="181" fontId="40" fillId="0" borderId="0" applyFont="0" applyFill="0" applyBorder="0" applyAlignment="0" applyProtection="0"/>
    <xf numFmtId="181" fontId="36" fillId="0" borderId="0" applyFont="0" applyFill="0" applyBorder="0" applyAlignment="0" applyProtection="0"/>
    <xf numFmtId="180" fontId="36" fillId="0" borderId="0" applyFont="0" applyFill="0" applyBorder="0" applyAlignment="0" applyProtection="0"/>
    <xf numFmtId="42" fontId="36" fillId="0" borderId="0" applyFont="0" applyFill="0" applyBorder="0" applyAlignment="0" applyProtection="0"/>
    <xf numFmtId="180"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40" fillId="0" borderId="0" applyFont="0" applyFill="0" applyBorder="0" applyAlignment="0" applyProtection="0"/>
    <xf numFmtId="176" fontId="36" fillId="0" borderId="0" applyFont="0" applyFill="0" applyBorder="0" applyAlignment="0" applyProtection="0"/>
    <xf numFmtId="181" fontId="40" fillId="0" borderId="0" applyFont="0" applyFill="0" applyBorder="0" applyAlignment="0" applyProtection="0"/>
    <xf numFmtId="181"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4" fontId="98" fillId="0" borderId="0"/>
    <xf numFmtId="0" fontId="26" fillId="0" borderId="0"/>
    <xf numFmtId="211" fontId="38" fillId="2" borderId="11" applyProtection="0">
      <alignment vertical="center"/>
    </xf>
    <xf numFmtId="40" fontId="99" fillId="0" borderId="0" applyBorder="0">
      <alignment horizontal="right"/>
    </xf>
    <xf numFmtId="0" fontId="100" fillId="0" borderId="0"/>
    <xf numFmtId="212" fontId="101" fillId="0" borderId="19">
      <alignment horizontal="right" vertical="center"/>
    </xf>
    <xf numFmtId="236" fontId="43" fillId="0" borderId="19">
      <alignment horizontal="right" vertical="center"/>
    </xf>
    <xf numFmtId="167" fontId="102" fillId="0" borderId="19">
      <alignment horizontal="right" vertical="center"/>
    </xf>
    <xf numFmtId="167" fontId="102" fillId="0" borderId="19">
      <alignment horizontal="right" vertical="center"/>
    </xf>
    <xf numFmtId="167" fontId="102" fillId="0" borderId="19">
      <alignment horizontal="right" vertical="center"/>
    </xf>
    <xf numFmtId="167" fontId="102" fillId="0" borderId="19">
      <alignment horizontal="right" vertical="center"/>
    </xf>
    <xf numFmtId="167" fontId="102" fillId="0" borderId="19">
      <alignment horizontal="right" vertical="center"/>
    </xf>
    <xf numFmtId="167" fontId="102" fillId="0" borderId="19">
      <alignment horizontal="right" vertical="center"/>
    </xf>
    <xf numFmtId="212" fontId="101" fillId="0" borderId="19">
      <alignment horizontal="right" vertical="center"/>
    </xf>
    <xf numFmtId="237" fontId="36" fillId="0" borderId="19">
      <alignment horizontal="right" vertical="center"/>
    </xf>
    <xf numFmtId="238" fontId="43" fillId="0" borderId="19">
      <alignment horizontal="right" vertical="center"/>
    </xf>
    <xf numFmtId="238" fontId="43" fillId="0" borderId="19">
      <alignment horizontal="right" vertical="center"/>
    </xf>
    <xf numFmtId="238" fontId="43" fillId="0" borderId="19">
      <alignment horizontal="right" vertical="center"/>
    </xf>
    <xf numFmtId="238" fontId="43" fillId="0" borderId="19">
      <alignment horizontal="right" vertical="center"/>
    </xf>
    <xf numFmtId="238" fontId="43" fillId="0" borderId="19">
      <alignment horizontal="right" vertical="center"/>
    </xf>
    <xf numFmtId="237" fontId="36" fillId="0" borderId="19">
      <alignment horizontal="right" vertical="center"/>
    </xf>
    <xf numFmtId="238" fontId="43" fillId="0" borderId="19">
      <alignment horizontal="right" vertical="center"/>
    </xf>
    <xf numFmtId="237" fontId="36" fillId="0" borderId="19">
      <alignment horizontal="right" vertical="center"/>
    </xf>
    <xf numFmtId="238" fontId="43" fillId="0" borderId="19">
      <alignment horizontal="right" vertical="center"/>
    </xf>
    <xf numFmtId="212" fontId="101" fillId="0" borderId="19">
      <alignment horizontal="right" vertical="center"/>
    </xf>
    <xf numFmtId="212" fontId="101" fillId="0" borderId="19">
      <alignment horizontal="right" vertical="center"/>
    </xf>
    <xf numFmtId="238" fontId="43" fillId="0" borderId="19">
      <alignment horizontal="right" vertical="center"/>
    </xf>
    <xf numFmtId="167" fontId="102" fillId="0" borderId="19">
      <alignment horizontal="right" vertical="center"/>
    </xf>
    <xf numFmtId="238" fontId="43"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12" fontId="101"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9" fontId="3" fillId="0" borderId="19">
      <alignment horizontal="right" vertical="center"/>
    </xf>
    <xf numFmtId="237" fontId="36" fillId="0" borderId="19">
      <alignment horizontal="right" vertical="center"/>
    </xf>
    <xf numFmtId="212" fontId="101" fillId="0" borderId="19">
      <alignment horizontal="right" vertical="center"/>
    </xf>
    <xf numFmtId="212" fontId="101" fillId="0" borderId="19">
      <alignment horizontal="right" vertical="center"/>
    </xf>
    <xf numFmtId="239" fontId="3" fillId="0" borderId="19">
      <alignment horizontal="right" vertical="center"/>
    </xf>
    <xf numFmtId="237" fontId="36" fillId="0" borderId="19">
      <alignment horizontal="right" vertical="center"/>
    </xf>
    <xf numFmtId="239" fontId="3" fillId="0" borderId="19">
      <alignment horizontal="right" vertical="center"/>
    </xf>
    <xf numFmtId="239" fontId="3" fillId="0" borderId="19">
      <alignment horizontal="right" vertical="center"/>
    </xf>
    <xf numFmtId="212" fontId="101" fillId="0" borderId="19">
      <alignment horizontal="right" vertical="center"/>
    </xf>
    <xf numFmtId="238" fontId="43"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37" fontId="36" fillId="0" borderId="19">
      <alignment horizontal="right" vertical="center"/>
    </xf>
    <xf numFmtId="237" fontId="36" fillId="0" borderId="19">
      <alignment horizontal="right" vertical="center"/>
    </xf>
    <xf numFmtId="212" fontId="101" fillId="0" borderId="19">
      <alignment horizontal="right" vertical="center"/>
    </xf>
    <xf numFmtId="237" fontId="36" fillId="0" borderId="19">
      <alignment horizontal="right" vertical="center"/>
    </xf>
    <xf numFmtId="237" fontId="36" fillId="0" borderId="19">
      <alignment horizontal="right" vertical="center"/>
    </xf>
    <xf numFmtId="237" fontId="36" fillId="0" borderId="19">
      <alignment horizontal="right" vertical="center"/>
    </xf>
    <xf numFmtId="237" fontId="36" fillId="0" borderId="19">
      <alignment horizontal="right" vertical="center"/>
    </xf>
    <xf numFmtId="237" fontId="36" fillId="0" borderId="19">
      <alignment horizontal="right" vertical="center"/>
    </xf>
    <xf numFmtId="237" fontId="36" fillId="0" borderId="19">
      <alignment horizontal="right" vertical="center"/>
    </xf>
    <xf numFmtId="237" fontId="36" fillId="0" borderId="19">
      <alignment horizontal="right" vertical="center"/>
    </xf>
    <xf numFmtId="236" fontId="43"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167" fontId="102"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12" fontId="101" fillId="0" borderId="19">
      <alignment horizontal="right" vertical="center"/>
    </xf>
    <xf numFmtId="236" fontId="43" fillId="0" borderId="19">
      <alignment horizontal="right" vertical="center"/>
    </xf>
    <xf numFmtId="237" fontId="36" fillId="0" borderId="19">
      <alignment horizontal="right" vertical="center"/>
    </xf>
    <xf numFmtId="212" fontId="101" fillId="0" borderId="19">
      <alignment horizontal="right" vertical="center"/>
    </xf>
    <xf numFmtId="3" fontId="103" fillId="22" borderId="2" applyFill="0" applyAlignment="0" applyProtection="0">
      <alignment horizontal="justify" vertical="center"/>
    </xf>
    <xf numFmtId="49" fontId="75" fillId="0" borderId="0" applyFill="0" applyBorder="0" applyAlignment="0"/>
    <xf numFmtId="240" fontId="3" fillId="0" borderId="0" applyFill="0" applyBorder="0" applyAlignment="0"/>
    <xf numFmtId="241" fontId="3" fillId="0" borderId="0" applyFill="0" applyBorder="0" applyAlignment="0"/>
    <xf numFmtId="40" fontId="38" fillId="0" borderId="0"/>
    <xf numFmtId="0" fontId="18" fillId="0" borderId="0" applyNumberFormat="0" applyFill="0" applyBorder="0" applyAlignment="0" applyProtection="0"/>
    <xf numFmtId="4" fontId="29" fillId="0" borderId="0">
      <alignment horizontal="left" indent="1"/>
    </xf>
    <xf numFmtId="0" fontId="5" fillId="0" borderId="20" applyNumberFormat="0" applyFont="0" applyFill="0" applyAlignment="0" applyProtection="0"/>
    <xf numFmtId="0" fontId="104" fillId="0" borderId="22">
      <alignment horizontal="center"/>
    </xf>
    <xf numFmtId="168" fontId="3" fillId="0" borderId="0" applyFont="0" applyFill="0" applyBorder="0" applyAlignment="0" applyProtection="0"/>
    <xf numFmtId="242" fontId="3" fillId="0" borderId="0" applyFont="0" applyFill="0" applyBorder="0" applyAlignment="0" applyProtection="0"/>
    <xf numFmtId="181" fontId="101" fillId="0" borderId="19">
      <alignment horizontal="center"/>
    </xf>
    <xf numFmtId="222" fontId="84" fillId="0" borderId="0" applyFont="0" applyFill="0" applyBorder="0" applyAlignment="0" applyProtection="0"/>
    <xf numFmtId="175" fontId="3" fillId="0" borderId="0" applyFont="0" applyFill="0" applyBorder="0" applyAlignment="0" applyProtection="0"/>
    <xf numFmtId="243" fontId="3" fillId="0" borderId="0" applyFont="0" applyFill="0" applyBorder="0" applyAlignment="0" applyProtection="0"/>
    <xf numFmtId="244" fontId="101" fillId="0" borderId="0"/>
    <xf numFmtId="245" fontId="101" fillId="0" borderId="2"/>
    <xf numFmtId="0" fontId="29" fillId="0" borderId="0"/>
    <xf numFmtId="0" fontId="105" fillId="0" borderId="0"/>
    <xf numFmtId="0" fontId="77" fillId="0" borderId="0"/>
    <xf numFmtId="0" fontId="105" fillId="0" borderId="0"/>
    <xf numFmtId="5" fontId="32" fillId="0" borderId="23">
      <alignment horizontal="left" vertical="top"/>
    </xf>
    <xf numFmtId="0" fontId="33" fillId="0" borderId="23">
      <alignment horizontal="left" vertical="center"/>
    </xf>
    <xf numFmtId="0" fontId="30" fillId="43" borderId="2">
      <alignment horizontal="left" vertical="center"/>
    </xf>
    <xf numFmtId="5" fontId="31" fillId="0" borderId="24">
      <alignment horizontal="left" vertical="top"/>
    </xf>
    <xf numFmtId="246" fontId="77" fillId="0" borderId="0" applyFont="0" applyFill="0" applyBorder="0" applyAlignment="0" applyProtection="0"/>
    <xf numFmtId="247" fontId="3" fillId="0" borderId="0" applyFont="0" applyFill="0" applyBorder="0" applyAlignment="0" applyProtection="0"/>
    <xf numFmtId="42" fontId="79" fillId="0" borderId="0" applyFont="0" applyFill="0" applyBorder="0" applyAlignment="0" applyProtection="0"/>
    <xf numFmtId="44" fontId="79" fillId="0" borderId="0" applyFont="0" applyFill="0" applyBorder="0" applyAlignment="0" applyProtection="0"/>
    <xf numFmtId="0" fontId="19" fillId="0" borderId="0" applyNumberFormat="0" applyFill="0" applyBorder="0" applyAlignment="0" applyProtection="0"/>
    <xf numFmtId="0" fontId="107" fillId="0" borderId="0" applyNumberFormat="0" applyFill="0" applyBorder="0" applyAlignment="0" applyProtection="0"/>
    <xf numFmtId="168" fontId="43" fillId="0" borderId="0" applyFont="0" applyFill="0" applyBorder="0" applyAlignment="0" applyProtection="0"/>
    <xf numFmtId="175" fontId="108" fillId="0" borderId="0" applyFont="0" applyFill="0" applyBorder="0" applyAlignment="0" applyProtection="0"/>
    <xf numFmtId="248" fontId="108" fillId="0" borderId="0" applyFont="0" applyFill="0" applyBorder="0" applyAlignment="0" applyProtection="0"/>
    <xf numFmtId="0" fontId="108" fillId="0" borderId="0"/>
    <xf numFmtId="0" fontId="131" fillId="0" borderId="0" applyFont="0" applyFill="0" applyBorder="0" applyAlignment="0" applyProtection="0"/>
    <xf numFmtId="0" fontId="131" fillId="0" borderId="0" applyFont="0" applyFill="0" applyBorder="0" applyAlignment="0" applyProtection="0"/>
    <xf numFmtId="0" fontId="132" fillId="0" borderId="0">
      <alignment vertical="center"/>
    </xf>
    <xf numFmtId="40" fontId="34" fillId="0" borderId="0" applyFont="0" applyFill="0" applyBorder="0" applyAlignment="0" applyProtection="0"/>
    <xf numFmtId="38" fontId="34"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9" fontId="109" fillId="0" borderId="0" applyFont="0" applyFill="0" applyBorder="0" applyAlignment="0" applyProtection="0"/>
    <xf numFmtId="0" fontId="35" fillId="0" borderId="0"/>
    <xf numFmtId="249" fontId="110" fillId="0" borderId="0" applyFont="0" applyFill="0" applyBorder="0" applyAlignment="0" applyProtection="0"/>
    <xf numFmtId="250" fontId="3"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applyFont="0" applyFill="0" applyBorder="0" applyAlignment="0" applyProtection="0"/>
    <xf numFmtId="0" fontId="28" fillId="0" borderId="0" applyFont="0" applyFill="0" applyBorder="0" applyAlignment="0" applyProtection="0"/>
    <xf numFmtId="197" fontId="28" fillId="0" borderId="0" applyFont="0" applyFill="0" applyBorder="0" applyAlignment="0" applyProtection="0"/>
    <xf numFmtId="251" fontId="28" fillId="0" borderId="0" applyFont="0" applyFill="0" applyBorder="0" applyAlignment="0" applyProtection="0"/>
    <xf numFmtId="0" fontId="28" fillId="0" borderId="0"/>
    <xf numFmtId="0" fontId="115" fillId="0" borderId="0"/>
    <xf numFmtId="0" fontId="41" fillId="0" borderId="0"/>
    <xf numFmtId="0" fontId="111" fillId="28" borderId="0" applyNumberFormat="0" applyBorder="0" applyAlignment="0" applyProtection="0">
      <alignment vertical="center"/>
    </xf>
    <xf numFmtId="0" fontId="112" fillId="24" borderId="9" applyNumberFormat="0" applyFont="0" applyAlignment="0" applyProtection="0">
      <alignment vertical="center"/>
    </xf>
    <xf numFmtId="168" fontId="44" fillId="0" borderId="0" applyFont="0" applyFill="0" applyBorder="0" applyAlignment="0" applyProtection="0"/>
    <xf numFmtId="169" fontId="44" fillId="0" borderId="0" applyFont="0" applyFill="0" applyBorder="0" applyAlignment="0" applyProtection="0"/>
    <xf numFmtId="0" fontId="113" fillId="0" borderId="21" applyNumberFormat="0" applyFill="0" applyAlignment="0" applyProtection="0">
      <alignment vertical="center"/>
    </xf>
    <xf numFmtId="0" fontId="114" fillId="4" borderId="0" applyNumberFormat="0" applyBorder="0" applyAlignment="0" applyProtection="0">
      <alignment vertical="center"/>
    </xf>
    <xf numFmtId="0" fontId="116" fillId="5" borderId="0" applyNumberFormat="0" applyBorder="0" applyAlignment="0" applyProtection="0">
      <alignment vertical="center"/>
    </xf>
    <xf numFmtId="0" fontId="3" fillId="0" borderId="0"/>
    <xf numFmtId="43" fontId="3" fillId="0" borderId="0" applyFont="0" applyFill="0" applyBorder="0" applyAlignment="0" applyProtection="0"/>
    <xf numFmtId="41" fontId="3" fillId="0" borderId="0" applyFont="0" applyFill="0" applyBorder="0" applyAlignment="0" applyProtection="0"/>
    <xf numFmtId="201" fontId="65" fillId="0" borderId="0" applyFont="0" applyFill="0" applyBorder="0" applyAlignment="0" applyProtection="0"/>
    <xf numFmtId="202" fontId="65" fillId="0" borderId="0" applyFont="0" applyFill="0" applyBorder="0" applyAlignment="0" applyProtection="0"/>
    <xf numFmtId="0" fontId="3" fillId="0" borderId="0"/>
    <xf numFmtId="0" fontId="117" fillId="0" borderId="0" applyNumberFormat="0" applyFill="0" applyBorder="0" applyAlignment="0" applyProtection="0">
      <alignment vertical="center"/>
    </xf>
    <xf numFmtId="0" fontId="118" fillId="0" borderId="5" applyNumberFormat="0" applyFill="0" applyAlignment="0" applyProtection="0">
      <alignment vertical="center"/>
    </xf>
    <xf numFmtId="0" fontId="119" fillId="0" borderId="6" applyNumberFormat="0" applyFill="0" applyAlignment="0" applyProtection="0">
      <alignment vertical="center"/>
    </xf>
    <xf numFmtId="0" fontId="120" fillId="0" borderId="7" applyNumberFormat="0" applyFill="0" applyAlignment="0" applyProtection="0">
      <alignment vertical="center"/>
    </xf>
    <xf numFmtId="0" fontId="120" fillId="0" borderId="0" applyNumberFormat="0" applyFill="0" applyBorder="0" applyAlignment="0" applyProtection="0">
      <alignment vertical="center"/>
    </xf>
    <xf numFmtId="0" fontId="121" fillId="23" borderId="3" applyNumberFormat="0" applyAlignment="0" applyProtection="0">
      <alignment vertical="center"/>
    </xf>
    <xf numFmtId="224" fontId="122" fillId="0" borderId="0" applyFont="0" applyFill="0" applyBorder="0" applyAlignment="0" applyProtection="0"/>
    <xf numFmtId="177" fontId="122" fillId="0" borderId="0" applyFont="0" applyFill="0" applyBorder="0" applyAlignment="0" applyProtection="0"/>
    <xf numFmtId="0" fontId="123" fillId="21" borderId="1" applyNumberFormat="0" applyAlignment="0" applyProtection="0">
      <alignment vertical="center"/>
    </xf>
    <xf numFmtId="0" fontId="124" fillId="0" borderId="0" applyNumberFormat="0" applyFill="0" applyBorder="0" applyAlignment="0" applyProtection="0">
      <alignment vertical="center"/>
    </xf>
    <xf numFmtId="0" fontId="125" fillId="0" borderId="0" applyNumberFormat="0" applyFill="0" applyBorder="0" applyAlignment="0" applyProtection="0">
      <alignment vertical="center"/>
    </xf>
    <xf numFmtId="175" fontId="44" fillId="0" borderId="0" applyFont="0" applyFill="0" applyBorder="0" applyAlignment="0" applyProtection="0"/>
    <xf numFmtId="236" fontId="50" fillId="0" borderId="0" applyFont="0" applyFill="0" applyBorder="0" applyAlignment="0" applyProtection="0"/>
    <xf numFmtId="248" fontId="44" fillId="0" borderId="0" applyFont="0" applyFill="0" applyBorder="0" applyAlignment="0" applyProtection="0"/>
    <xf numFmtId="0" fontId="126" fillId="0" borderId="0" applyNumberFormat="0" applyFill="0" applyBorder="0" applyAlignment="0" applyProtection="0">
      <alignment vertical="top"/>
      <protection locked="0"/>
    </xf>
    <xf numFmtId="0" fontId="63" fillId="17" borderId="0" applyNumberFormat="0" applyBorder="0" applyAlignment="0" applyProtection="0">
      <alignment vertical="center"/>
    </xf>
    <xf numFmtId="0" fontId="63" fillId="18" borderId="0" applyNumberFormat="0" applyBorder="0" applyAlignment="0" applyProtection="0">
      <alignment vertical="center"/>
    </xf>
    <xf numFmtId="0" fontId="63" fillId="19" borderId="0" applyNumberFormat="0" applyBorder="0" applyAlignment="0" applyProtection="0">
      <alignment vertical="center"/>
    </xf>
    <xf numFmtId="0" fontId="63" fillId="14" borderId="0" applyNumberFormat="0" applyBorder="0" applyAlignment="0" applyProtection="0">
      <alignment vertical="center"/>
    </xf>
    <xf numFmtId="0" fontId="63" fillId="15" borderId="0" applyNumberFormat="0" applyBorder="0" applyAlignment="0" applyProtection="0">
      <alignment vertical="center"/>
    </xf>
    <xf numFmtId="0" fontId="63" fillId="20" borderId="0" applyNumberFormat="0" applyBorder="0" applyAlignment="0" applyProtection="0">
      <alignment vertical="center"/>
    </xf>
    <xf numFmtId="0" fontId="127" fillId="8" borderId="1" applyNumberFormat="0" applyAlignment="0" applyProtection="0">
      <alignment vertical="center"/>
    </xf>
    <xf numFmtId="0" fontId="128" fillId="21" borderId="8" applyNumberFormat="0" applyAlignment="0" applyProtection="0">
      <alignment vertical="center"/>
    </xf>
    <xf numFmtId="44" fontId="3" fillId="0" borderId="0" applyFont="0" applyFill="0" applyBorder="0" applyAlignment="0" applyProtection="0"/>
    <xf numFmtId="42" fontId="3" fillId="0" borderId="0" applyFont="0" applyFill="0" applyBorder="0" applyAlignment="0" applyProtection="0"/>
    <xf numFmtId="0" fontId="129" fillId="0" borderId="12" applyNumberFormat="0" applyFill="0" applyAlignment="0" applyProtection="0">
      <alignment vertical="center"/>
    </xf>
    <xf numFmtId="0" fontId="130" fillId="0" borderId="0" applyNumberFormat="0" applyFill="0" applyBorder="0" applyAlignment="0" applyProtection="0">
      <alignment vertical="top"/>
      <protection locked="0"/>
    </xf>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483">
    <xf numFmtId="0" fontId="0" fillId="0" borderId="0" xfId="0"/>
    <xf numFmtId="0" fontId="135" fillId="0" borderId="0" xfId="739" applyFont="1" applyAlignment="1" applyProtection="1">
      <alignment vertical="center"/>
      <protection hidden="1"/>
    </xf>
    <xf numFmtId="3" fontId="135" fillId="0" borderId="0" xfId="739" applyNumberFormat="1" applyFont="1" applyAlignment="1" applyProtection="1">
      <alignment vertical="center"/>
      <protection hidden="1"/>
    </xf>
    <xf numFmtId="4" fontId="136" fillId="25" borderId="25" xfId="739" applyNumberFormat="1" applyFont="1" applyFill="1" applyBorder="1" applyAlignment="1">
      <alignment horizontal="left" vertical="center" wrapText="1"/>
    </xf>
    <xf numFmtId="3" fontId="136" fillId="0" borderId="25" xfId="557" applyNumberFormat="1" applyFont="1" applyFill="1" applyBorder="1" applyAlignment="1" applyProtection="1">
      <alignment vertical="center"/>
      <protection hidden="1"/>
    </xf>
    <xf numFmtId="0" fontId="137" fillId="0" borderId="0" xfId="739" applyFont="1" applyFill="1" applyAlignment="1" applyProtection="1">
      <alignment vertical="center"/>
      <protection hidden="1"/>
    </xf>
    <xf numFmtId="0" fontId="135" fillId="0" borderId="0" xfId="739" applyFont="1" applyAlignment="1" applyProtection="1">
      <alignment horizontal="center" vertical="center"/>
      <protection hidden="1"/>
    </xf>
    <xf numFmtId="43" fontId="135" fillId="0" borderId="0" xfId="557" applyFont="1" applyAlignment="1" applyProtection="1">
      <alignment vertical="center"/>
      <protection hidden="1"/>
    </xf>
    <xf numFmtId="174" fontId="135" fillId="0" borderId="0" xfId="557" applyNumberFormat="1" applyFont="1" applyAlignment="1" applyProtection="1">
      <alignment vertical="center"/>
      <protection hidden="1"/>
    </xf>
    <xf numFmtId="0" fontId="138" fillId="0" borderId="0" xfId="739" applyFont="1" applyAlignment="1" applyProtection="1">
      <alignment horizontal="left" vertical="center"/>
      <protection hidden="1"/>
    </xf>
    <xf numFmtId="0" fontId="37" fillId="0" borderId="0" xfId="739" applyFont="1" applyAlignment="1" applyProtection="1">
      <alignment vertical="center"/>
      <protection hidden="1"/>
    </xf>
    <xf numFmtId="253" fontId="37" fillId="0" borderId="0" xfId="739" applyNumberFormat="1" applyFont="1" applyAlignment="1" applyProtection="1">
      <alignment horizontal="center" vertical="center"/>
      <protection hidden="1"/>
    </xf>
    <xf numFmtId="43" fontId="37" fillId="0" borderId="0" xfId="557" applyFont="1" applyAlignment="1" applyProtection="1">
      <alignment vertical="center"/>
      <protection hidden="1"/>
    </xf>
    <xf numFmtId="0" fontId="37" fillId="0" borderId="0" xfId="739" applyFont="1" applyAlignment="1" applyProtection="1">
      <alignment horizontal="center" vertical="center"/>
      <protection hidden="1"/>
    </xf>
    <xf numFmtId="174" fontId="37" fillId="0" borderId="0" xfId="557" applyNumberFormat="1" applyFont="1" applyAlignment="1" applyProtection="1">
      <alignment horizontal="center" vertical="center"/>
      <protection hidden="1"/>
    </xf>
    <xf numFmtId="3" fontId="37" fillId="0" borderId="0" xfId="739" applyNumberFormat="1" applyFont="1" applyAlignment="1" applyProtection="1">
      <alignment horizontal="center" vertical="center"/>
      <protection hidden="1"/>
    </xf>
    <xf numFmtId="0" fontId="137" fillId="0" borderId="0" xfId="739" applyFont="1" applyAlignment="1" applyProtection="1">
      <alignment vertical="center"/>
      <protection hidden="1"/>
    </xf>
    <xf numFmtId="0" fontId="140" fillId="0" borderId="0" xfId="739" applyFont="1" applyAlignment="1" applyProtection="1">
      <alignment vertical="center"/>
      <protection hidden="1"/>
    </xf>
    <xf numFmtId="0" fontId="135" fillId="0" borderId="25" xfId="739" applyFont="1" applyBorder="1" applyAlignment="1" applyProtection="1">
      <alignment horizontal="center" vertical="center"/>
      <protection hidden="1"/>
    </xf>
    <xf numFmtId="174" fontId="136" fillId="0" borderId="25" xfId="557" applyNumberFormat="1" applyFont="1" applyBorder="1" applyAlignment="1" applyProtection="1">
      <alignment horizontal="right" vertical="center"/>
      <protection hidden="1"/>
    </xf>
    <xf numFmtId="0" fontId="138" fillId="0" borderId="0" xfId="739" applyFont="1" applyAlignment="1" applyProtection="1">
      <alignment vertical="center"/>
      <protection hidden="1"/>
    </xf>
    <xf numFmtId="4" fontId="37" fillId="25" borderId="23" xfId="739" applyNumberFormat="1" applyFont="1" applyFill="1" applyBorder="1" applyAlignment="1">
      <alignment horizontal="left" vertical="center" wrapText="1"/>
    </xf>
    <xf numFmtId="4" fontId="37" fillId="25" borderId="23" xfId="739" applyNumberFormat="1" applyFont="1" applyFill="1" applyBorder="1" applyAlignment="1">
      <alignment horizontal="center" vertical="center"/>
    </xf>
    <xf numFmtId="252" fontId="37" fillId="25" borderId="23" xfId="557" applyNumberFormat="1" applyFont="1" applyFill="1" applyBorder="1" applyAlignment="1">
      <alignment horizontal="center" vertical="center"/>
    </xf>
    <xf numFmtId="174" fontId="37" fillId="25" borderId="23" xfId="557" applyNumberFormat="1" applyFont="1" applyFill="1" applyBorder="1" applyAlignment="1">
      <alignment vertical="center"/>
    </xf>
    <xf numFmtId="4" fontId="136" fillId="25" borderId="25" xfId="739" applyNumberFormat="1" applyFont="1" applyFill="1" applyBorder="1" applyAlignment="1">
      <alignment horizontal="left" vertical="center" wrapText="1" indent="1"/>
    </xf>
    <xf numFmtId="41" fontId="136" fillId="0" borderId="25" xfId="739" applyNumberFormat="1" applyFont="1" applyFill="1" applyBorder="1" applyAlignment="1">
      <alignment horizontal="center" vertical="center"/>
    </xf>
    <xf numFmtId="41" fontId="37" fillId="25" borderId="23" xfId="739" applyNumberFormat="1" applyFont="1" applyFill="1" applyBorder="1" applyAlignment="1">
      <alignment horizontal="center" vertical="center"/>
    </xf>
    <xf numFmtId="0" fontId="135" fillId="0" borderId="26" xfId="739" applyFont="1" applyBorder="1" applyAlignment="1" applyProtection="1">
      <alignment horizontal="center" vertical="center"/>
      <protection hidden="1"/>
    </xf>
    <xf numFmtId="174" fontId="136" fillId="0" borderId="26" xfId="557" applyNumberFormat="1" applyFont="1" applyBorder="1" applyAlignment="1" applyProtection="1">
      <alignment horizontal="right" vertical="center"/>
      <protection hidden="1"/>
    </xf>
    <xf numFmtId="41" fontId="136" fillId="0" borderId="26" xfId="739" applyNumberFormat="1" applyFont="1" applyFill="1" applyBorder="1" applyAlignment="1">
      <alignment horizontal="center" vertical="center"/>
    </xf>
    <xf numFmtId="3" fontId="136" fillId="44" borderId="26" xfId="557" applyNumberFormat="1" applyFont="1" applyFill="1" applyBorder="1" applyAlignment="1" applyProtection="1">
      <alignment vertical="center"/>
      <protection hidden="1"/>
    </xf>
    <xf numFmtId="0" fontId="140" fillId="45" borderId="0" xfId="739" applyFont="1" applyFill="1" applyAlignment="1" applyProtection="1">
      <alignment horizontal="center" vertical="center"/>
      <protection hidden="1"/>
    </xf>
    <xf numFmtId="0" fontId="140" fillId="45" borderId="0" xfId="739" applyFont="1" applyFill="1" applyAlignment="1" applyProtection="1">
      <alignment horizontal="left" vertical="center"/>
      <protection hidden="1"/>
    </xf>
    <xf numFmtId="0" fontId="152" fillId="45" borderId="0" xfId="739" applyFont="1" applyFill="1" applyAlignment="1" applyProtection="1">
      <alignment horizontal="left" vertical="center"/>
      <protection hidden="1"/>
    </xf>
    <xf numFmtId="0" fontId="140" fillId="44" borderId="0" xfId="739" applyFont="1" applyFill="1" applyAlignment="1" applyProtection="1">
      <alignment vertical="center"/>
      <protection hidden="1"/>
    </xf>
    <xf numFmtId="0" fontId="142" fillId="45" borderId="0" xfId="739" applyFont="1" applyFill="1" applyAlignment="1" applyProtection="1">
      <alignment horizontal="left" vertical="center"/>
      <protection hidden="1"/>
    </xf>
    <xf numFmtId="9" fontId="140" fillId="45" borderId="0" xfId="769" applyFont="1" applyFill="1" applyAlignment="1" applyProtection="1">
      <alignment horizontal="center" vertical="center"/>
      <protection hidden="1"/>
    </xf>
    <xf numFmtId="9" fontId="136" fillId="0" borderId="26" xfId="769" applyFont="1" applyFill="1" applyBorder="1" applyAlignment="1">
      <alignment horizontal="center" vertical="center"/>
    </xf>
    <xf numFmtId="9" fontId="136" fillId="0" borderId="25" xfId="769" applyFont="1" applyFill="1" applyBorder="1" applyAlignment="1">
      <alignment horizontal="center" vertical="center"/>
    </xf>
    <xf numFmtId="9" fontId="37" fillId="25" borderId="23" xfId="769" applyFont="1" applyFill="1" applyBorder="1" applyAlignment="1">
      <alignment horizontal="center" vertical="center"/>
    </xf>
    <xf numFmtId="9" fontId="37" fillId="0" borderId="0" xfId="769" applyFont="1" applyAlignment="1" applyProtection="1">
      <alignment horizontal="center" vertical="center"/>
      <protection hidden="1"/>
    </xf>
    <xf numFmtId="9" fontId="136" fillId="0" borderId="0" xfId="769" applyFont="1" applyAlignment="1" applyProtection="1">
      <alignment horizontal="center" vertical="center"/>
      <protection hidden="1"/>
    </xf>
    <xf numFmtId="9" fontId="135" fillId="0" borderId="0" xfId="769" applyFont="1" applyAlignment="1" applyProtection="1">
      <alignment horizontal="center" vertical="center"/>
      <protection hidden="1"/>
    </xf>
    <xf numFmtId="0" fontId="153" fillId="46" borderId="0" xfId="739" applyFont="1" applyFill="1" applyAlignment="1" applyProtection="1">
      <alignment vertical="center"/>
      <protection hidden="1"/>
    </xf>
    <xf numFmtId="0" fontId="153" fillId="46" borderId="0" xfId="739" quotePrefix="1" applyFont="1" applyFill="1" applyBorder="1" applyAlignment="1" applyProtection="1">
      <alignment horizontal="center" vertical="center"/>
      <protection hidden="1"/>
    </xf>
    <xf numFmtId="0" fontId="154" fillId="46" borderId="0" xfId="739" applyFont="1" applyFill="1" applyBorder="1" applyAlignment="1" applyProtection="1">
      <alignment horizontal="center" vertical="center"/>
      <protection hidden="1"/>
    </xf>
    <xf numFmtId="43" fontId="154" fillId="46" borderId="0" xfId="557" applyFont="1" applyFill="1" applyBorder="1" applyAlignment="1" applyProtection="1">
      <alignment vertical="center"/>
      <protection hidden="1"/>
    </xf>
    <xf numFmtId="174" fontId="154" fillId="46" borderId="0" xfId="557" applyNumberFormat="1" applyFont="1" applyFill="1" applyBorder="1" applyAlignment="1" applyProtection="1">
      <alignment horizontal="right" vertical="center"/>
      <protection hidden="1"/>
    </xf>
    <xf numFmtId="174" fontId="154" fillId="46" borderId="0" xfId="557" applyNumberFormat="1" applyFont="1" applyFill="1" applyBorder="1" applyAlignment="1" applyProtection="1">
      <alignment horizontal="center" vertical="center"/>
      <protection hidden="1"/>
    </xf>
    <xf numFmtId="174" fontId="154" fillId="46" borderId="0" xfId="557" applyNumberFormat="1" applyFont="1" applyFill="1" applyBorder="1" applyAlignment="1" applyProtection="1">
      <alignment horizontal="left" vertical="center"/>
      <protection hidden="1"/>
    </xf>
    <xf numFmtId="9" fontId="140" fillId="44" borderId="0" xfId="752" applyFont="1" applyFill="1" applyBorder="1" applyAlignment="1">
      <alignment horizontal="center" vertical="center"/>
    </xf>
    <xf numFmtId="3" fontId="155" fillId="45" borderId="0" xfId="591" applyNumberFormat="1" applyFont="1" applyFill="1" applyBorder="1" applyAlignment="1">
      <alignment vertical="center"/>
    </xf>
    <xf numFmtId="0" fontId="38" fillId="0" borderId="0" xfId="0" applyFont="1" applyFill="1" applyBorder="1" applyAlignment="1">
      <alignment horizontal="center" vertical="center"/>
    </xf>
    <xf numFmtId="0" fontId="38" fillId="0" borderId="0" xfId="0" applyFont="1" applyFill="1" applyBorder="1" applyAlignment="1">
      <alignment vertical="center"/>
    </xf>
    <xf numFmtId="43" fontId="38" fillId="0" borderId="0" xfId="591" applyFont="1" applyFill="1" applyBorder="1" applyAlignment="1">
      <alignment vertical="center"/>
    </xf>
    <xf numFmtId="0" fontId="38" fillId="0" borderId="0" xfId="0" applyFont="1" applyFill="1" applyBorder="1" applyAlignment="1">
      <alignment horizontal="right" vertical="center"/>
    </xf>
    <xf numFmtId="0" fontId="140" fillId="0" borderId="0" xfId="0" applyFont="1" applyFill="1" applyBorder="1" applyAlignment="1">
      <alignment horizontal="right" vertical="center"/>
    </xf>
    <xf numFmtId="3" fontId="155" fillId="0" borderId="0" xfId="591" applyNumberFormat="1" applyFont="1" applyFill="1" applyBorder="1" applyAlignment="1">
      <alignment vertical="center"/>
    </xf>
    <xf numFmtId="41" fontId="136" fillId="44" borderId="26" xfId="739" applyNumberFormat="1" applyFont="1" applyFill="1" applyBorder="1" applyAlignment="1">
      <alignment horizontal="center" vertical="center"/>
    </xf>
    <xf numFmtId="0" fontId="153" fillId="46" borderId="0" xfId="739" applyFont="1" applyFill="1" applyBorder="1" applyAlignment="1" applyProtection="1">
      <alignment vertical="center"/>
      <protection hidden="1"/>
    </xf>
    <xf numFmtId="4" fontId="136" fillId="25" borderId="26" xfId="739" applyNumberFormat="1" applyFont="1" applyFill="1" applyBorder="1" applyAlignment="1">
      <alignment horizontal="left" vertical="center" wrapText="1" indent="2"/>
    </xf>
    <xf numFmtId="4" fontId="139" fillId="48" borderId="26" xfId="739" applyNumberFormat="1" applyFont="1" applyFill="1" applyBorder="1" applyAlignment="1">
      <alignment horizontal="left" vertical="center" wrapText="1" indent="1"/>
    </xf>
    <xf numFmtId="0" fontId="135" fillId="48" borderId="26" xfId="739" applyFont="1" applyFill="1" applyBorder="1" applyAlignment="1" applyProtection="1">
      <alignment horizontal="center" vertical="center"/>
      <protection hidden="1"/>
    </xf>
    <xf numFmtId="3" fontId="136" fillId="48" borderId="26" xfId="557" applyNumberFormat="1" applyFont="1" applyFill="1" applyBorder="1" applyAlignment="1" applyProtection="1">
      <alignment vertical="center"/>
      <protection hidden="1"/>
    </xf>
    <xf numFmtId="174" fontId="136" fillId="48" borderId="26" xfId="557" applyNumberFormat="1" applyFont="1" applyFill="1" applyBorder="1" applyAlignment="1" applyProtection="1">
      <alignment horizontal="right" vertical="center"/>
      <protection hidden="1"/>
    </xf>
    <xf numFmtId="41" fontId="136" fillId="48" borderId="26" xfId="739" applyNumberFormat="1" applyFont="1" applyFill="1" applyBorder="1" applyAlignment="1">
      <alignment horizontal="center" vertical="center"/>
    </xf>
    <xf numFmtId="9" fontId="136" fillId="48" borderId="26" xfId="769" applyFont="1" applyFill="1" applyBorder="1" applyAlignment="1">
      <alignment horizontal="center" vertical="center"/>
    </xf>
    <xf numFmtId="0" fontId="135" fillId="48" borderId="0" xfId="739" applyFont="1" applyFill="1" applyAlignment="1" applyProtection="1">
      <alignment vertical="center"/>
      <protection hidden="1"/>
    </xf>
    <xf numFmtId="4" fontId="139" fillId="46" borderId="26" xfId="739" applyNumberFormat="1" applyFont="1" applyFill="1" applyBorder="1" applyAlignment="1">
      <alignment horizontal="left" vertical="center" wrapText="1" indent="1"/>
    </xf>
    <xf numFmtId="0" fontId="135" fillId="46" borderId="26" xfId="739" applyFont="1" applyFill="1" applyBorder="1" applyAlignment="1" applyProtection="1">
      <alignment horizontal="center" vertical="center"/>
      <protection hidden="1"/>
    </xf>
    <xf numFmtId="3" fontId="136" fillId="46" borderId="26" xfId="557" applyNumberFormat="1" applyFont="1" applyFill="1" applyBorder="1" applyAlignment="1" applyProtection="1">
      <alignment vertical="center"/>
      <protection hidden="1"/>
    </xf>
    <xf numFmtId="174" fontId="136" fillId="46" borderId="26" xfId="557" applyNumberFormat="1" applyFont="1" applyFill="1" applyBorder="1" applyAlignment="1" applyProtection="1">
      <alignment horizontal="right" vertical="center"/>
      <protection hidden="1"/>
    </xf>
    <xf numFmtId="9" fontId="136" fillId="46" borderId="26" xfId="769" applyFont="1" applyFill="1" applyBorder="1" applyAlignment="1">
      <alignment horizontal="center" vertical="center"/>
    </xf>
    <xf numFmtId="0" fontId="135" fillId="46" borderId="0" xfId="739" applyFont="1" applyFill="1" applyAlignment="1" applyProtection="1">
      <alignment vertical="center"/>
      <protection hidden="1"/>
    </xf>
    <xf numFmtId="43" fontId="135" fillId="0" borderId="0" xfId="739" applyNumberFormat="1" applyFont="1" applyAlignment="1" applyProtection="1">
      <alignment horizontal="center" vertical="center"/>
      <protection hidden="1"/>
    </xf>
    <xf numFmtId="0" fontId="143" fillId="0" borderId="0" xfId="729" applyFont="1" applyBorder="1" applyAlignment="1">
      <alignment vertical="center"/>
    </xf>
    <xf numFmtId="0" fontId="144" fillId="0" borderId="0" xfId="729" applyFont="1" applyBorder="1" applyAlignment="1">
      <alignment vertical="center"/>
    </xf>
    <xf numFmtId="0" fontId="144" fillId="0" borderId="0" xfId="729" applyFont="1" applyBorder="1" applyAlignment="1">
      <alignment horizontal="center" vertical="center"/>
    </xf>
    <xf numFmtId="0" fontId="145" fillId="0" borderId="0" xfId="729" applyFont="1" applyBorder="1" applyAlignment="1">
      <alignment vertical="center" wrapText="1"/>
    </xf>
    <xf numFmtId="0" fontId="146" fillId="0" borderId="0" xfId="729" applyFont="1" applyBorder="1" applyAlignment="1">
      <alignment vertical="center"/>
    </xf>
    <xf numFmtId="0" fontId="37" fillId="0" borderId="0" xfId="729" applyFont="1" applyBorder="1" applyAlignment="1">
      <alignment vertical="center"/>
    </xf>
    <xf numFmtId="0" fontId="147" fillId="0" borderId="0" xfId="729" applyFont="1" applyBorder="1" applyAlignment="1">
      <alignment horizontal="left" vertical="center" wrapText="1"/>
    </xf>
    <xf numFmtId="0" fontId="37" fillId="0" borderId="0" xfId="729" quotePrefix="1" applyFont="1" applyBorder="1" applyAlignment="1">
      <alignment horizontal="right" vertical="top"/>
    </xf>
    <xf numFmtId="0" fontId="37" fillId="49" borderId="0" xfId="739" applyFont="1" applyFill="1" applyAlignment="1" applyProtection="1">
      <alignment horizontal="center" vertical="center"/>
      <protection hidden="1"/>
    </xf>
    <xf numFmtId="0" fontId="156" fillId="50" borderId="2" xfId="739" applyFont="1" applyFill="1" applyBorder="1" applyAlignment="1" applyProtection="1">
      <alignment horizontal="center" vertical="center"/>
      <protection hidden="1"/>
    </xf>
    <xf numFmtId="0" fontId="156" fillId="50" borderId="2" xfId="739" applyFont="1" applyFill="1" applyBorder="1" applyAlignment="1" applyProtection="1">
      <alignment horizontal="left" vertical="center" wrapText="1"/>
      <protection hidden="1"/>
    </xf>
    <xf numFmtId="43" fontId="156" fillId="50" borderId="2" xfId="557" applyFont="1" applyFill="1" applyBorder="1" applyAlignment="1" applyProtection="1">
      <alignment vertical="center"/>
      <protection hidden="1"/>
    </xf>
    <xf numFmtId="174" fontId="156" fillId="50" borderId="2" xfId="557" applyNumberFormat="1" applyFont="1" applyFill="1" applyBorder="1" applyAlignment="1" applyProtection="1">
      <alignment horizontal="center" vertical="center"/>
      <protection hidden="1"/>
    </xf>
    <xf numFmtId="9" fontId="156" fillId="50" borderId="2" xfId="769" applyFont="1" applyFill="1" applyBorder="1" applyAlignment="1" applyProtection="1">
      <alignment horizontal="center" vertical="center"/>
      <protection hidden="1"/>
    </xf>
    <xf numFmtId="43" fontId="157" fillId="50" borderId="0" xfId="739" applyNumberFormat="1" applyFont="1" applyFill="1" applyAlignment="1" applyProtection="1">
      <alignment vertical="center"/>
      <protection hidden="1"/>
    </xf>
    <xf numFmtId="0" fontId="157" fillId="50" borderId="0" xfId="739" applyFont="1" applyFill="1" applyAlignment="1" applyProtection="1">
      <alignment vertical="center"/>
      <protection hidden="1"/>
    </xf>
    <xf numFmtId="4" fontId="139" fillId="51" borderId="26" xfId="739" applyNumberFormat="1" applyFont="1" applyFill="1" applyBorder="1" applyAlignment="1">
      <alignment horizontal="left" vertical="center" wrapText="1" indent="1"/>
    </xf>
    <xf numFmtId="0" fontId="135" fillId="51" borderId="26" xfId="739" applyFont="1" applyFill="1" applyBorder="1" applyAlignment="1" applyProtection="1">
      <alignment horizontal="center" vertical="center"/>
      <protection hidden="1"/>
    </xf>
    <xf numFmtId="3" fontId="136" fillId="51" borderId="26" xfId="557" applyNumberFormat="1" applyFont="1" applyFill="1" applyBorder="1" applyAlignment="1" applyProtection="1">
      <alignment vertical="center"/>
      <protection hidden="1"/>
    </xf>
    <xf numFmtId="174" fontId="136" fillId="51" borderId="26" xfId="557" applyNumberFormat="1" applyFont="1" applyFill="1" applyBorder="1" applyAlignment="1" applyProtection="1">
      <alignment horizontal="right" vertical="center"/>
      <protection hidden="1"/>
    </xf>
    <xf numFmtId="41" fontId="136" fillId="51" borderId="26" xfId="739" applyNumberFormat="1" applyFont="1" applyFill="1" applyBorder="1" applyAlignment="1">
      <alignment horizontal="center" vertical="center"/>
    </xf>
    <xf numFmtId="9" fontId="136" fillId="51" borderId="26" xfId="769" applyFont="1" applyFill="1" applyBorder="1" applyAlignment="1">
      <alignment horizontal="center" vertical="center"/>
    </xf>
    <xf numFmtId="0" fontId="135" fillId="51" borderId="0" xfId="739" applyFont="1" applyFill="1" applyAlignment="1" applyProtection="1">
      <alignment vertical="center"/>
      <protection hidden="1"/>
    </xf>
    <xf numFmtId="0" fontId="135" fillId="44" borderId="26" xfId="739" applyFont="1" applyFill="1" applyBorder="1" applyAlignment="1" applyProtection="1">
      <alignment horizontal="center" vertical="center"/>
      <protection hidden="1"/>
    </xf>
    <xf numFmtId="174" fontId="136" fillId="44" borderId="26" xfId="557" applyNumberFormat="1" applyFont="1" applyFill="1" applyBorder="1" applyAlignment="1" applyProtection="1">
      <alignment horizontal="right" vertical="center"/>
      <protection hidden="1"/>
    </xf>
    <xf numFmtId="9" fontId="136" fillId="44" borderId="26" xfId="769" applyFont="1" applyFill="1" applyBorder="1" applyAlignment="1">
      <alignment horizontal="center" vertical="center"/>
    </xf>
    <xf numFmtId="0" fontId="135" fillId="44" borderId="0" xfId="739" applyFont="1" applyFill="1" applyAlignment="1" applyProtection="1">
      <alignment vertical="center"/>
      <protection hidden="1"/>
    </xf>
    <xf numFmtId="4" fontId="37" fillId="0" borderId="26" xfId="729" applyNumberFormat="1" applyFont="1" applyFill="1" applyBorder="1" applyAlignment="1">
      <alignment horizontal="center" vertical="center"/>
    </xf>
    <xf numFmtId="3" fontId="37" fillId="0" borderId="26" xfId="591" applyNumberFormat="1" applyFont="1" applyFill="1" applyBorder="1" applyAlignment="1">
      <alignment horizontal="right" vertical="center"/>
    </xf>
    <xf numFmtId="41" fontId="158" fillId="44" borderId="26" xfId="729" applyNumberFormat="1" applyFont="1" applyFill="1" applyBorder="1" applyAlignment="1">
      <alignment horizontal="right" vertical="center"/>
    </xf>
    <xf numFmtId="0" fontId="37" fillId="0" borderId="26" xfId="740" applyFont="1" applyFill="1" applyBorder="1" applyAlignment="1">
      <alignment horizontal="center" vertical="center"/>
    </xf>
    <xf numFmtId="37" fontId="37" fillId="0" borderId="26" xfId="740" applyNumberFormat="1" applyFont="1" applyFill="1" applyBorder="1" applyAlignment="1">
      <alignment horizontal="right" vertical="center" wrapText="1" indent="1"/>
    </xf>
    <xf numFmtId="37" fontId="37" fillId="0" borderId="27" xfId="740" applyNumberFormat="1" applyFont="1" applyFill="1" applyBorder="1" applyAlignment="1">
      <alignment horizontal="right" vertical="center" wrapText="1" indent="1"/>
    </xf>
    <xf numFmtId="9" fontId="37" fillId="0" borderId="26" xfId="740" applyNumberFormat="1" applyFont="1" applyFill="1" applyBorder="1" applyAlignment="1">
      <alignment horizontal="right" vertical="center" wrapText="1"/>
    </xf>
    <xf numFmtId="3" fontId="37" fillId="0" borderId="25" xfId="740" applyNumberFormat="1" applyFont="1" applyFill="1" applyBorder="1" applyAlignment="1">
      <alignment horizontal="right" vertical="center" wrapText="1"/>
    </xf>
    <xf numFmtId="0" fontId="148" fillId="0" borderId="24" xfId="740" applyFont="1" applyFill="1" applyBorder="1" applyAlignment="1">
      <alignment horizontal="center" vertical="center" wrapText="1"/>
    </xf>
    <xf numFmtId="0" fontId="37" fillId="0" borderId="0" xfId="740" applyFont="1" applyFill="1" applyBorder="1"/>
    <xf numFmtId="0" fontId="37" fillId="0" borderId="0" xfId="740" applyFont="1" applyFill="1" applyBorder="1" applyAlignment="1"/>
    <xf numFmtId="0" fontId="37" fillId="0" borderId="28" xfId="0" applyFont="1" applyBorder="1" applyAlignment="1"/>
    <xf numFmtId="0" fontId="37" fillId="0" borderId="23" xfId="740" applyFont="1" applyFill="1" applyBorder="1" applyAlignment="1"/>
    <xf numFmtId="0" fontId="37" fillId="0" borderId="29" xfId="740" applyFont="1" applyFill="1" applyBorder="1" applyAlignment="1"/>
    <xf numFmtId="0" fontId="37" fillId="0" borderId="28" xfId="740" applyFont="1" applyFill="1" applyBorder="1" applyAlignment="1"/>
    <xf numFmtId="0" fontId="37" fillId="0" borderId="0" xfId="740" applyFont="1" applyFill="1" applyBorder="1" applyAlignment="1">
      <alignment horizontal="center"/>
    </xf>
    <xf numFmtId="0" fontId="37" fillId="0" borderId="28" xfId="0" applyFont="1" applyBorder="1"/>
    <xf numFmtId="0" fontId="37" fillId="0" borderId="23" xfId="740" applyFont="1" applyFill="1" applyBorder="1" applyAlignment="1">
      <alignment horizontal="center"/>
    </xf>
    <xf numFmtId="0" fontId="37" fillId="0" borderId="29" xfId="740" applyFont="1" applyFill="1" applyBorder="1" applyAlignment="1">
      <alignment horizontal="center"/>
    </xf>
    <xf numFmtId="0" fontId="37" fillId="0" borderId="28" xfId="740" applyFont="1" applyFill="1" applyBorder="1" applyAlignment="1">
      <alignment horizontal="center"/>
    </xf>
    <xf numFmtId="0" fontId="37" fillId="0" borderId="0" xfId="740" applyFont="1" applyFill="1" applyBorder="1" applyAlignment="1">
      <alignment horizontal="left" indent="1"/>
    </xf>
    <xf numFmtId="0" fontId="37" fillId="0" borderId="28" xfId="740" applyFont="1" applyFill="1" applyBorder="1"/>
    <xf numFmtId="0" fontId="37" fillId="0" borderId="23" xfId="740" applyFont="1" applyFill="1" applyBorder="1"/>
    <xf numFmtId="0" fontId="37" fillId="0" borderId="29" xfId="740" applyFont="1" applyFill="1" applyBorder="1" applyAlignment="1">
      <alignment horizontal="left" indent="5"/>
    </xf>
    <xf numFmtId="0" fontId="37" fillId="0" borderId="0" xfId="740" applyFont="1" applyFill="1" applyBorder="1" applyAlignment="1">
      <alignment horizontal="left" indent="5"/>
    </xf>
    <xf numFmtId="0" fontId="37" fillId="0" borderId="29" xfId="740" applyFont="1" applyFill="1" applyBorder="1" applyAlignment="1">
      <alignment horizontal="left" indent="3"/>
    </xf>
    <xf numFmtId="0" fontId="37" fillId="0" borderId="0" xfId="740" applyFont="1" applyFill="1" applyBorder="1" applyAlignment="1">
      <alignment horizontal="left" indent="3"/>
    </xf>
    <xf numFmtId="0" fontId="37" fillId="0" borderId="28" xfId="740" applyFont="1" applyFill="1" applyBorder="1" applyAlignment="1">
      <alignment horizontal="left"/>
    </xf>
    <xf numFmtId="0" fontId="37" fillId="50" borderId="0" xfId="739" applyFont="1" applyFill="1" applyAlignment="1" applyProtection="1">
      <alignment vertical="center"/>
      <protection hidden="1"/>
    </xf>
    <xf numFmtId="174" fontId="139" fillId="48" borderId="30" xfId="557" applyNumberFormat="1" applyFont="1" applyFill="1" applyBorder="1" applyAlignment="1" applyProtection="1">
      <alignment horizontal="right" vertical="center"/>
      <protection hidden="1"/>
    </xf>
    <xf numFmtId="41" fontId="139" fillId="48" borderId="30" xfId="739" applyNumberFormat="1" applyFont="1" applyFill="1" applyBorder="1" applyAlignment="1">
      <alignment horizontal="center" vertical="center"/>
    </xf>
    <xf numFmtId="41" fontId="139" fillId="48" borderId="26" xfId="739" applyNumberFormat="1" applyFont="1" applyFill="1" applyBorder="1" applyAlignment="1">
      <alignment horizontal="center" vertical="center"/>
    </xf>
    <xf numFmtId="0" fontId="138" fillId="50" borderId="30" xfId="740" applyFont="1" applyFill="1" applyBorder="1" applyAlignment="1">
      <alignment horizontal="center" vertical="center" wrapText="1"/>
    </xf>
    <xf numFmtId="37" fontId="138" fillId="50" borderId="32" xfId="740" applyNumberFormat="1" applyFont="1" applyFill="1" applyBorder="1" applyAlignment="1">
      <alignment horizontal="right" vertical="center" wrapText="1" indent="1"/>
    </xf>
    <xf numFmtId="0" fontId="138" fillId="0" borderId="26" xfId="740" applyFont="1" applyFill="1" applyBorder="1" applyAlignment="1">
      <alignment horizontal="center" vertical="center"/>
    </xf>
    <xf numFmtId="37" fontId="138" fillId="0" borderId="26" xfId="740" applyNumberFormat="1" applyFont="1" applyFill="1" applyBorder="1" applyAlignment="1">
      <alignment horizontal="right" vertical="center" wrapText="1" indent="1"/>
    </xf>
    <xf numFmtId="41" fontId="139" fillId="51" borderId="26" xfId="739" applyNumberFormat="1" applyFont="1" applyFill="1" applyBorder="1" applyAlignment="1">
      <alignment horizontal="center" vertical="center"/>
    </xf>
    <xf numFmtId="41" fontId="139" fillId="46" borderId="26" xfId="739" applyNumberFormat="1" applyFont="1" applyFill="1" applyBorder="1" applyAlignment="1">
      <alignment horizontal="center" vertical="center"/>
    </xf>
    <xf numFmtId="0" fontId="37" fillId="0" borderId="15" xfId="740" applyFont="1" applyFill="1" applyBorder="1" applyAlignment="1">
      <alignment vertical="center" wrapText="1"/>
    </xf>
    <xf numFmtId="0" fontId="37" fillId="0" borderId="33" xfId="740" applyFont="1" applyFill="1" applyBorder="1" applyAlignment="1">
      <alignment vertical="center" wrapText="1"/>
    </xf>
    <xf numFmtId="0" fontId="37" fillId="0" borderId="34" xfId="740" applyFont="1" applyFill="1" applyBorder="1" applyAlignment="1">
      <alignment vertical="center"/>
    </xf>
    <xf numFmtId="0" fontId="37" fillId="0" borderId="15" xfId="740" applyFont="1" applyFill="1" applyBorder="1" applyAlignment="1">
      <alignment vertical="center"/>
    </xf>
    <xf numFmtId="0" fontId="37" fillId="0" borderId="33" xfId="740" applyFont="1" applyFill="1" applyBorder="1" applyAlignment="1">
      <alignment vertical="center"/>
    </xf>
    <xf numFmtId="255" fontId="138" fillId="0" borderId="26" xfId="740" applyNumberFormat="1" applyFont="1" applyFill="1" applyBorder="1" applyAlignment="1">
      <alignment horizontal="right" vertical="center" wrapText="1"/>
    </xf>
    <xf numFmtId="255" fontId="37" fillId="0" borderId="26" xfId="740" applyNumberFormat="1" applyFont="1" applyFill="1" applyBorder="1" applyAlignment="1">
      <alignment horizontal="right" vertical="center" wrapText="1"/>
    </xf>
    <xf numFmtId="0" fontId="37" fillId="0" borderId="26" xfId="740" applyFont="1" applyFill="1" applyBorder="1" applyAlignment="1">
      <alignment horizontal="left" vertical="center" wrapText="1"/>
    </xf>
    <xf numFmtId="0" fontId="138" fillId="49" borderId="2" xfId="739" applyFont="1" applyFill="1" applyBorder="1" applyAlignment="1" applyProtection="1">
      <alignment horizontal="center" vertical="center"/>
      <protection hidden="1"/>
    </xf>
    <xf numFmtId="43" fontId="138" fillId="49" borderId="2" xfId="557" applyFont="1" applyFill="1" applyBorder="1" applyAlignment="1" applyProtection="1">
      <alignment horizontal="center" vertical="center" wrapText="1"/>
      <protection hidden="1"/>
    </xf>
    <xf numFmtId="174" fontId="138" fillId="49" borderId="2" xfId="557" applyNumberFormat="1" applyFont="1" applyFill="1" applyBorder="1" applyAlignment="1" applyProtection="1">
      <alignment horizontal="center" vertical="center"/>
      <protection hidden="1"/>
    </xf>
    <xf numFmtId="9" fontId="138" fillId="49" borderId="2" xfId="769" applyFont="1" applyFill="1" applyBorder="1" applyAlignment="1" applyProtection="1">
      <alignment horizontal="center" vertical="center"/>
      <protection hidden="1"/>
    </xf>
    <xf numFmtId="0" fontId="139" fillId="48" borderId="26" xfId="739" applyFont="1" applyFill="1" applyBorder="1" applyAlignment="1" applyProtection="1">
      <alignment horizontal="center" vertical="center"/>
      <protection hidden="1"/>
    </xf>
    <xf numFmtId="0" fontId="136" fillId="0" borderId="25" xfId="739" applyFont="1" applyBorder="1" applyAlignment="1" applyProtection="1">
      <alignment horizontal="center" vertical="center"/>
      <protection hidden="1"/>
    </xf>
    <xf numFmtId="41" fontId="136" fillId="0" borderId="25" xfId="739" applyNumberFormat="1" applyFont="1" applyFill="1" applyBorder="1" applyAlignment="1">
      <alignment vertical="center"/>
    </xf>
    <xf numFmtId="0" fontId="153" fillId="51" borderId="2" xfId="739" applyFont="1" applyFill="1" applyBorder="1" applyAlignment="1" applyProtection="1">
      <alignment horizontal="center" vertical="center"/>
      <protection hidden="1"/>
    </xf>
    <xf numFmtId="0" fontId="154" fillId="51" borderId="2" xfId="739" applyFont="1" applyFill="1" applyBorder="1" applyAlignment="1" applyProtection="1">
      <alignment horizontal="left" vertical="center"/>
      <protection hidden="1"/>
    </xf>
    <xf numFmtId="0" fontId="154" fillId="51" borderId="2" xfId="739" applyFont="1" applyFill="1" applyBorder="1" applyAlignment="1" applyProtection="1">
      <alignment horizontal="center" vertical="center"/>
      <protection hidden="1"/>
    </xf>
    <xf numFmtId="43" fontId="154" fillId="51" borderId="2" xfId="557" applyFont="1" applyFill="1" applyBorder="1" applyAlignment="1" applyProtection="1">
      <alignment vertical="center"/>
      <protection hidden="1"/>
    </xf>
    <xf numFmtId="174" fontId="154" fillId="51" borderId="2" xfId="557" applyNumberFormat="1" applyFont="1" applyFill="1" applyBorder="1" applyAlignment="1" applyProtection="1">
      <alignment horizontal="right" vertical="center"/>
      <protection hidden="1"/>
    </xf>
    <xf numFmtId="174" fontId="154" fillId="51" borderId="2" xfId="591" applyNumberFormat="1" applyFont="1" applyFill="1" applyBorder="1" applyAlignment="1" applyProtection="1">
      <alignment horizontal="center" vertical="center"/>
      <protection hidden="1"/>
    </xf>
    <xf numFmtId="9" fontId="160" fillId="51" borderId="2" xfId="769" applyFont="1" applyFill="1" applyBorder="1" applyAlignment="1" applyProtection="1">
      <alignment horizontal="center" vertical="center"/>
      <protection hidden="1"/>
    </xf>
    <xf numFmtId="0" fontId="138" fillId="49" borderId="2" xfId="740" applyFont="1" applyFill="1" applyBorder="1" applyAlignment="1">
      <alignment horizontal="center" vertical="center" wrapText="1"/>
    </xf>
    <xf numFmtId="0" fontId="37" fillId="0" borderId="26" xfId="740" applyFont="1" applyFill="1" applyBorder="1"/>
    <xf numFmtId="0" fontId="37" fillId="0" borderId="31" xfId="740" applyFont="1" applyFill="1" applyBorder="1" applyAlignment="1">
      <alignment horizontal="center" vertical="center" wrapText="1"/>
    </xf>
    <xf numFmtId="0" fontId="37" fillId="0" borderId="29" xfId="740" applyFont="1" applyFill="1" applyBorder="1"/>
    <xf numFmtId="0" fontId="37" fillId="0" borderId="29" xfId="740" applyFont="1" applyFill="1" applyBorder="1" applyAlignment="1">
      <alignment horizontal="left"/>
    </xf>
    <xf numFmtId="0" fontId="37" fillId="0" borderId="35" xfId="740" applyFont="1" applyFill="1" applyBorder="1" applyAlignment="1">
      <alignment horizontal="left"/>
    </xf>
    <xf numFmtId="0" fontId="37" fillId="0" borderId="36" xfId="740" applyFont="1" applyFill="1" applyBorder="1"/>
    <xf numFmtId="0" fontId="37" fillId="0" borderId="37" xfId="740" applyFont="1" applyFill="1" applyBorder="1"/>
    <xf numFmtId="0" fontId="37" fillId="0" borderId="4" xfId="740" applyFont="1" applyFill="1" applyBorder="1" applyAlignment="1"/>
    <xf numFmtId="0" fontId="37" fillId="0" borderId="35" xfId="740" applyFont="1" applyFill="1" applyBorder="1" applyAlignment="1"/>
    <xf numFmtId="174" fontId="159" fillId="50" borderId="2" xfId="557" applyNumberFormat="1" applyFont="1" applyFill="1" applyBorder="1" applyAlignment="1" applyProtection="1">
      <alignment horizontal="center" vertical="center" wrapText="1"/>
      <protection hidden="1"/>
    </xf>
    <xf numFmtId="0" fontId="139" fillId="46" borderId="26" xfId="739" applyFont="1" applyFill="1" applyBorder="1" applyAlignment="1" applyProtection="1">
      <alignment horizontal="center" vertical="center"/>
      <protection hidden="1"/>
    </xf>
    <xf numFmtId="0" fontId="139" fillId="51" borderId="26" xfId="739" applyFont="1" applyFill="1" applyBorder="1" applyAlignment="1" applyProtection="1">
      <alignment horizontal="center" vertical="center"/>
      <protection hidden="1"/>
    </xf>
    <xf numFmtId="0" fontId="136" fillId="0" borderId="26" xfId="739" applyFont="1" applyBorder="1" applyAlignment="1" applyProtection="1">
      <alignment horizontal="center" vertical="center"/>
      <protection hidden="1"/>
    </xf>
    <xf numFmtId="41" fontId="136" fillId="0" borderId="26" xfId="739" applyNumberFormat="1" applyFont="1" applyFill="1" applyBorder="1" applyAlignment="1">
      <alignment vertical="center"/>
    </xf>
    <xf numFmtId="41" fontId="136" fillId="51" borderId="26" xfId="739" applyNumberFormat="1" applyFont="1" applyFill="1" applyBorder="1" applyAlignment="1">
      <alignment vertical="center"/>
    </xf>
    <xf numFmtId="41" fontId="136" fillId="48" borderId="26" xfId="739" applyNumberFormat="1" applyFont="1" applyFill="1" applyBorder="1" applyAlignment="1">
      <alignment vertical="center"/>
    </xf>
    <xf numFmtId="0" fontId="136" fillId="0" borderId="25" xfId="739" applyFont="1" applyBorder="1" applyAlignment="1" applyProtection="1">
      <alignment horizontal="right" vertical="center"/>
      <protection hidden="1"/>
    </xf>
    <xf numFmtId="0" fontId="139" fillId="44" borderId="26" xfId="739" applyFont="1" applyFill="1" applyBorder="1" applyAlignment="1" applyProtection="1">
      <alignment horizontal="center" vertical="center"/>
      <protection hidden="1"/>
    </xf>
    <xf numFmtId="41" fontId="136" fillId="44" borderId="26" xfId="739" applyNumberFormat="1" applyFont="1" applyFill="1" applyBorder="1" applyAlignment="1">
      <alignment vertical="center"/>
    </xf>
    <xf numFmtId="0" fontId="37" fillId="0" borderId="23" xfId="739" applyFont="1" applyBorder="1" applyAlignment="1" applyProtection="1">
      <alignment horizontal="center" vertical="center"/>
      <protection hidden="1"/>
    </xf>
    <xf numFmtId="41" fontId="37" fillId="25" borderId="23" xfId="739" applyNumberFormat="1" applyFont="1" applyFill="1" applyBorder="1" applyAlignment="1">
      <alignment vertical="center"/>
    </xf>
    <xf numFmtId="37" fontId="138" fillId="50" borderId="11" xfId="740" applyNumberFormat="1" applyFont="1" applyFill="1" applyBorder="1" applyAlignment="1">
      <alignment horizontal="right" vertical="center" wrapText="1" indent="1"/>
    </xf>
    <xf numFmtId="0" fontId="138" fillId="54" borderId="2" xfId="739" applyFont="1" applyFill="1" applyBorder="1" applyAlignment="1" applyProtection="1">
      <alignment horizontal="center" vertical="center"/>
      <protection hidden="1"/>
    </xf>
    <xf numFmtId="0" fontId="150" fillId="54" borderId="2" xfId="739" applyFont="1" applyFill="1" applyBorder="1" applyAlignment="1" applyProtection="1">
      <alignment horizontal="left" vertical="center"/>
      <protection hidden="1"/>
    </xf>
    <xf numFmtId="174" fontId="138" fillId="54" borderId="2" xfId="557" applyNumberFormat="1" applyFont="1" applyFill="1" applyBorder="1" applyAlignment="1" applyProtection="1">
      <alignment horizontal="center" vertical="center"/>
      <protection hidden="1"/>
    </xf>
    <xf numFmtId="9" fontId="138" fillId="54" borderId="2" xfId="752" applyFont="1" applyFill="1" applyBorder="1" applyAlignment="1" applyProtection="1">
      <alignment horizontal="center" vertical="center"/>
      <protection hidden="1"/>
    </xf>
    <xf numFmtId="9" fontId="160" fillId="51" borderId="2" xfId="752" applyFont="1" applyFill="1" applyBorder="1" applyAlignment="1" applyProtection="1">
      <alignment horizontal="center" vertical="center"/>
      <protection hidden="1"/>
    </xf>
    <xf numFmtId="0" fontId="138" fillId="44" borderId="0" xfId="0" applyFont="1" applyFill="1" applyBorder="1" applyAlignment="1">
      <alignment horizontal="center" vertical="center"/>
    </xf>
    <xf numFmtId="0" fontId="138" fillId="44" borderId="0" xfId="0" applyFont="1" applyFill="1" applyBorder="1" applyAlignment="1">
      <alignment vertical="center"/>
    </xf>
    <xf numFmtId="43" fontId="138" fillId="44" borderId="0" xfId="591" applyFont="1" applyFill="1" applyBorder="1" applyAlignment="1">
      <alignment vertical="center"/>
    </xf>
    <xf numFmtId="0" fontId="37" fillId="44" borderId="0" xfId="0" applyFont="1" applyFill="1" applyBorder="1" applyAlignment="1">
      <alignment horizontal="right" vertical="center"/>
    </xf>
    <xf numFmtId="0" fontId="37" fillId="44" borderId="0" xfId="0" applyFont="1" applyFill="1" applyBorder="1" applyAlignment="1">
      <alignment horizontal="center" vertical="center"/>
    </xf>
    <xf numFmtId="0" fontId="37" fillId="44" borderId="0" xfId="0" applyFont="1" applyFill="1" applyBorder="1" applyAlignment="1">
      <alignment vertical="center"/>
    </xf>
    <xf numFmtId="43" fontId="37" fillId="44" borderId="0" xfId="591" applyFont="1" applyFill="1" applyBorder="1" applyAlignment="1">
      <alignment vertical="center"/>
    </xf>
    <xf numFmtId="0" fontId="138" fillId="45" borderId="14" xfId="0" applyFont="1" applyFill="1" applyBorder="1" applyAlignment="1">
      <alignment horizontal="center" vertical="center"/>
    </xf>
    <xf numFmtId="0" fontId="138" fillId="45" borderId="14" xfId="0" applyFont="1" applyFill="1" applyBorder="1" applyAlignment="1">
      <alignment vertical="center"/>
    </xf>
    <xf numFmtId="43" fontId="138" fillId="45" borderId="14" xfId="591" applyFont="1" applyFill="1" applyBorder="1" applyAlignment="1">
      <alignment vertical="center"/>
    </xf>
    <xf numFmtId="0" fontId="37" fillId="45" borderId="14" xfId="0" applyFont="1" applyFill="1" applyBorder="1" applyAlignment="1">
      <alignment horizontal="right" vertical="center"/>
    </xf>
    <xf numFmtId="0" fontId="165" fillId="47" borderId="36" xfId="739" applyFont="1" applyFill="1" applyBorder="1" applyAlignment="1" applyProtection="1">
      <alignment horizontal="left" vertical="center" readingOrder="1"/>
      <protection hidden="1"/>
    </xf>
    <xf numFmtId="0" fontId="165" fillId="47" borderId="36" xfId="739" applyFont="1" applyFill="1" applyBorder="1" applyAlignment="1" applyProtection="1">
      <alignment horizontal="left" vertical="center"/>
      <protection hidden="1"/>
    </xf>
    <xf numFmtId="174" fontId="165" fillId="47" borderId="36" xfId="557" applyNumberFormat="1" applyFont="1" applyFill="1" applyBorder="1" applyAlignment="1" applyProtection="1">
      <alignment horizontal="center" vertical="center"/>
      <protection hidden="1"/>
    </xf>
    <xf numFmtId="9" fontId="165" fillId="47" borderId="36" xfId="752" applyFont="1" applyFill="1" applyBorder="1" applyAlignment="1" applyProtection="1">
      <alignment horizontal="center" vertical="center"/>
      <protection hidden="1"/>
    </xf>
    <xf numFmtId="0" fontId="140" fillId="0" borderId="0" xfId="739" applyFont="1" applyFill="1" applyBorder="1" applyAlignment="1" applyProtection="1">
      <alignment vertical="center"/>
      <protection hidden="1"/>
    </xf>
    <xf numFmtId="0" fontId="140" fillId="0" borderId="45" xfId="739" applyFont="1" applyFill="1" applyBorder="1" applyAlignment="1" applyProtection="1">
      <alignment vertical="center"/>
      <protection hidden="1"/>
    </xf>
    <xf numFmtId="0" fontId="140" fillId="0" borderId="46" xfId="739" applyFont="1" applyFill="1" applyBorder="1" applyAlignment="1" applyProtection="1">
      <alignment vertical="center"/>
      <protection hidden="1"/>
    </xf>
    <xf numFmtId="0" fontId="140" fillId="0" borderId="48" xfId="739" applyFont="1" applyFill="1" applyBorder="1" applyAlignment="1" applyProtection="1">
      <alignment vertical="center"/>
      <protection hidden="1"/>
    </xf>
    <xf numFmtId="0" fontId="38" fillId="0" borderId="50" xfId="739" applyFont="1" applyFill="1" applyBorder="1" applyAlignment="1" applyProtection="1">
      <alignment horizontal="center" vertical="center"/>
      <protection hidden="1"/>
    </xf>
    <xf numFmtId="0" fontId="140" fillId="0" borderId="44" xfId="739" applyFont="1" applyFill="1" applyBorder="1" applyAlignment="1" applyProtection="1">
      <alignment horizontal="center" vertical="center"/>
      <protection hidden="1"/>
    </xf>
    <xf numFmtId="0" fontId="140" fillId="0" borderId="47" xfId="739" applyFont="1" applyFill="1" applyBorder="1" applyAlignment="1" applyProtection="1">
      <alignment horizontal="center" vertical="center"/>
      <protection hidden="1"/>
    </xf>
    <xf numFmtId="0" fontId="38" fillId="0" borderId="41" xfId="739" applyFont="1" applyFill="1" applyBorder="1" applyAlignment="1" applyProtection="1">
      <alignment vertical="center"/>
      <protection hidden="1"/>
    </xf>
    <xf numFmtId="0" fontId="38" fillId="0" borderId="42" xfId="739" applyFont="1" applyFill="1" applyBorder="1" applyAlignment="1" applyProtection="1">
      <alignment vertical="center"/>
      <protection hidden="1"/>
    </xf>
    <xf numFmtId="0" fontId="140" fillId="0" borderId="43" xfId="739" applyFont="1" applyFill="1" applyBorder="1" applyAlignment="1" applyProtection="1">
      <alignment vertical="center"/>
      <protection hidden="1"/>
    </xf>
    <xf numFmtId="0" fontId="38" fillId="0" borderId="43" xfId="739" applyFont="1" applyFill="1" applyBorder="1" applyAlignment="1" applyProtection="1">
      <alignment vertical="center"/>
      <protection hidden="1"/>
    </xf>
    <xf numFmtId="0" fontId="140" fillId="0" borderId="29" xfId="739" applyFont="1" applyFill="1" applyBorder="1" applyAlignment="1" applyProtection="1">
      <alignment vertical="center"/>
      <protection hidden="1"/>
    </xf>
    <xf numFmtId="0" fontId="140" fillId="0" borderId="28" xfId="739" applyFont="1" applyFill="1" applyBorder="1" applyAlignment="1" applyProtection="1">
      <alignment vertical="center"/>
      <protection hidden="1"/>
    </xf>
    <xf numFmtId="0" fontId="140" fillId="0" borderId="23" xfId="739" applyFont="1" applyFill="1" applyBorder="1" applyAlignment="1" applyProtection="1">
      <alignment vertical="center"/>
      <protection hidden="1"/>
    </xf>
    <xf numFmtId="0" fontId="140" fillId="0" borderId="35" xfId="739" applyFont="1" applyFill="1" applyBorder="1" applyAlignment="1" applyProtection="1">
      <alignment vertical="center"/>
      <protection hidden="1"/>
    </xf>
    <xf numFmtId="0" fontId="140" fillId="0" borderId="36" xfId="739" applyFont="1" applyFill="1" applyBorder="1" applyAlignment="1" applyProtection="1">
      <alignment vertical="center"/>
      <protection hidden="1"/>
    </xf>
    <xf numFmtId="0" fontId="140" fillId="0" borderId="37" xfId="739" applyFont="1" applyFill="1" applyBorder="1" applyAlignment="1" applyProtection="1">
      <alignment vertical="center"/>
      <protection hidden="1"/>
    </xf>
    <xf numFmtId="0" fontId="140" fillId="0" borderId="4" xfId="739" applyFont="1" applyFill="1" applyBorder="1" applyAlignment="1" applyProtection="1">
      <alignment vertical="center"/>
      <protection hidden="1"/>
    </xf>
    <xf numFmtId="0" fontId="167" fillId="0" borderId="0" xfId="739" applyFont="1" applyAlignment="1" applyProtection="1">
      <alignment horizontal="center" vertical="center"/>
      <protection hidden="1"/>
    </xf>
    <xf numFmtId="0" fontId="167" fillId="0" borderId="0" xfId="739" applyFont="1" applyAlignment="1" applyProtection="1">
      <alignment vertical="center"/>
      <protection hidden="1"/>
    </xf>
    <xf numFmtId="43" fontId="167" fillId="0" borderId="0" xfId="557" applyFont="1" applyAlignment="1" applyProtection="1">
      <alignment vertical="center"/>
      <protection hidden="1"/>
    </xf>
    <xf numFmtId="174" fontId="167" fillId="0" borderId="0" xfId="557" applyNumberFormat="1" applyFont="1" applyAlignment="1" applyProtection="1">
      <alignment vertical="center"/>
      <protection hidden="1"/>
    </xf>
    <xf numFmtId="9" fontId="168" fillId="0" borderId="0" xfId="752" applyFont="1" applyAlignment="1" applyProtection="1">
      <alignment horizontal="center" vertical="center"/>
      <protection hidden="1"/>
    </xf>
    <xf numFmtId="9" fontId="136" fillId="0" borderId="0" xfId="752" applyFont="1" applyAlignment="1" applyProtection="1">
      <alignment horizontal="center" vertical="center"/>
      <protection hidden="1"/>
    </xf>
    <xf numFmtId="9" fontId="135" fillId="0" borderId="0" xfId="752" applyFont="1" applyAlignment="1" applyProtection="1">
      <alignment horizontal="center" vertical="center"/>
      <protection hidden="1"/>
    </xf>
    <xf numFmtId="0" fontId="135" fillId="0" borderId="0" xfId="739" applyFont="1" applyFill="1" applyAlignment="1" applyProtection="1">
      <alignment vertical="center"/>
      <protection hidden="1"/>
    </xf>
    <xf numFmtId="9" fontId="138" fillId="54" borderId="2" xfId="752" applyNumberFormat="1" applyFont="1" applyFill="1" applyBorder="1" applyAlignment="1" applyProtection="1">
      <alignment horizontal="center" vertical="center"/>
      <protection hidden="1"/>
    </xf>
    <xf numFmtId="0" fontId="37" fillId="0" borderId="0" xfId="729" applyFont="1" applyBorder="1" applyAlignment="1">
      <alignment horizontal="right" vertical="center"/>
    </xf>
    <xf numFmtId="41" fontId="135" fillId="0" borderId="0" xfId="739" applyNumberFormat="1" applyFont="1" applyAlignment="1" applyProtection="1">
      <alignment horizontal="center" vertical="center"/>
      <protection hidden="1"/>
    </xf>
    <xf numFmtId="41" fontId="138" fillId="54" borderId="2" xfId="591" applyNumberFormat="1" applyFont="1" applyFill="1" applyBorder="1" applyAlignment="1" applyProtection="1">
      <alignment horizontal="center" vertical="center"/>
      <protection hidden="1"/>
    </xf>
    <xf numFmtId="41" fontId="154" fillId="51" borderId="2" xfId="591" applyNumberFormat="1" applyFont="1" applyFill="1" applyBorder="1" applyAlignment="1" applyProtection="1">
      <alignment horizontal="center" vertical="center"/>
      <protection hidden="1"/>
    </xf>
    <xf numFmtId="41" fontId="138" fillId="44" borderId="0" xfId="0" applyNumberFormat="1" applyFont="1" applyFill="1" applyBorder="1" applyAlignment="1">
      <alignment horizontal="right" vertical="center"/>
    </xf>
    <xf numFmtId="41" fontId="37" fillId="44" borderId="0" xfId="0" applyNumberFormat="1" applyFont="1" applyFill="1" applyBorder="1" applyAlignment="1">
      <alignment horizontal="right" vertical="center"/>
    </xf>
    <xf numFmtId="41" fontId="138" fillId="45" borderId="14" xfId="0" applyNumberFormat="1" applyFont="1" applyFill="1" applyBorder="1" applyAlignment="1">
      <alignment horizontal="right" vertical="center"/>
    </xf>
    <xf numFmtId="41" fontId="165" fillId="47" borderId="36" xfId="557" applyNumberFormat="1" applyFont="1" applyFill="1" applyBorder="1" applyAlignment="1" applyProtection="1">
      <alignment horizontal="center" vertical="center"/>
      <protection hidden="1"/>
    </xf>
    <xf numFmtId="41" fontId="38" fillId="0" borderId="0" xfId="0" applyNumberFormat="1" applyFont="1" applyFill="1" applyBorder="1" applyAlignment="1">
      <alignment horizontal="right" vertical="center"/>
    </xf>
    <xf numFmtId="41" fontId="135" fillId="0" borderId="0" xfId="739" applyNumberFormat="1" applyFont="1" applyAlignment="1" applyProtection="1">
      <alignment vertical="center"/>
      <protection hidden="1"/>
    </xf>
    <xf numFmtId="0" fontId="171" fillId="0" borderId="0" xfId="739" applyFont="1" applyAlignment="1" applyProtection="1">
      <alignment vertical="center"/>
      <protection hidden="1"/>
    </xf>
    <xf numFmtId="0" fontId="139" fillId="53" borderId="0" xfId="739" applyFont="1" applyFill="1" applyAlignment="1" applyProtection="1">
      <alignment vertical="center"/>
      <protection hidden="1"/>
    </xf>
    <xf numFmtId="4" fontId="139" fillId="48" borderId="30" xfId="739" applyNumberFormat="1" applyFont="1" applyFill="1" applyBorder="1" applyAlignment="1">
      <alignment horizontal="left" vertical="center" wrapText="1"/>
    </xf>
    <xf numFmtId="0" fontId="139" fillId="48" borderId="30" xfId="739" applyFont="1" applyFill="1" applyBorder="1" applyAlignment="1" applyProtection="1">
      <alignment horizontal="center" vertical="center"/>
      <protection hidden="1"/>
    </xf>
    <xf numFmtId="0" fontId="139" fillId="48" borderId="0" xfId="739" applyFont="1" applyFill="1" applyAlignment="1" applyProtection="1">
      <alignment vertical="center"/>
      <protection hidden="1"/>
    </xf>
    <xf numFmtId="0" fontId="139" fillId="46" borderId="0" xfId="739" applyFont="1" applyFill="1" applyAlignment="1" applyProtection="1">
      <alignment vertical="center"/>
      <protection hidden="1"/>
    </xf>
    <xf numFmtId="3" fontId="140" fillId="56" borderId="0" xfId="718" applyNumberFormat="1" applyFont="1" applyFill="1" applyBorder="1"/>
    <xf numFmtId="3" fontId="139" fillId="48" borderId="0" xfId="739" applyNumberFormat="1" applyFont="1" applyFill="1" applyAlignment="1" applyProtection="1">
      <alignment vertical="center"/>
      <protection hidden="1"/>
    </xf>
    <xf numFmtId="3" fontId="171" fillId="0" borderId="0" xfId="739" applyNumberFormat="1" applyFont="1" applyAlignment="1" applyProtection="1">
      <alignment vertical="center"/>
      <protection hidden="1"/>
    </xf>
    <xf numFmtId="3" fontId="139" fillId="53" borderId="0" xfId="739" applyNumberFormat="1" applyFont="1" applyFill="1" applyAlignment="1" applyProtection="1">
      <alignment vertical="center"/>
      <protection hidden="1"/>
    </xf>
    <xf numFmtId="174" fontId="37" fillId="44" borderId="26" xfId="591" applyNumberFormat="1" applyFont="1" applyFill="1" applyBorder="1" applyAlignment="1">
      <alignment horizontal="right" vertical="center"/>
    </xf>
    <xf numFmtId="174" fontId="138" fillId="54" borderId="2" xfId="557" applyNumberFormat="1" applyFont="1" applyFill="1" applyBorder="1" applyAlignment="1" applyProtection="1">
      <alignment horizontal="center" vertical="center" wrapText="1"/>
      <protection hidden="1"/>
    </xf>
    <xf numFmtId="174" fontId="154" fillId="51" borderId="2" xfId="557" applyNumberFormat="1" applyFont="1" applyFill="1" applyBorder="1" applyAlignment="1" applyProtection="1">
      <alignment vertical="center"/>
      <protection hidden="1"/>
    </xf>
    <xf numFmtId="174" fontId="138" fillId="44" borderId="0" xfId="591" applyNumberFormat="1" applyFont="1" applyFill="1" applyBorder="1" applyAlignment="1">
      <alignment vertical="center"/>
    </xf>
    <xf numFmtId="174" fontId="37" fillId="44" borderId="0" xfId="591" applyNumberFormat="1" applyFont="1" applyFill="1" applyBorder="1" applyAlignment="1">
      <alignment vertical="center"/>
    </xf>
    <xf numFmtId="174" fontId="138" fillId="45" borderId="14" xfId="591" applyNumberFormat="1" applyFont="1" applyFill="1" applyBorder="1" applyAlignment="1">
      <alignment vertical="center"/>
    </xf>
    <xf numFmtId="174" fontId="165" fillId="47" borderId="36" xfId="557" applyNumberFormat="1" applyFont="1" applyFill="1" applyBorder="1" applyAlignment="1" applyProtection="1">
      <alignment vertical="center"/>
      <protection hidden="1"/>
    </xf>
    <xf numFmtId="174" fontId="38" fillId="0" borderId="0" xfId="591" applyNumberFormat="1" applyFont="1" applyFill="1" applyBorder="1" applyAlignment="1">
      <alignment vertical="center"/>
    </xf>
    <xf numFmtId="174" fontId="135" fillId="0" borderId="0" xfId="739" applyNumberFormat="1" applyFont="1" applyAlignment="1" applyProtection="1">
      <alignment vertical="center"/>
      <protection hidden="1"/>
    </xf>
    <xf numFmtId="0" fontId="138" fillId="54" borderId="24" xfId="739" applyFont="1" applyFill="1" applyBorder="1" applyAlignment="1" applyProtection="1">
      <alignment horizontal="center" vertical="center"/>
      <protection hidden="1"/>
    </xf>
    <xf numFmtId="174" fontId="138" fillId="54" borderId="24" xfId="557" applyNumberFormat="1" applyFont="1" applyFill="1" applyBorder="1" applyAlignment="1" applyProtection="1">
      <alignment horizontal="center" vertical="center" wrapText="1"/>
      <protection hidden="1"/>
    </xf>
    <xf numFmtId="174" fontId="138" fillId="54" borderId="24" xfId="557" applyNumberFormat="1" applyFont="1" applyFill="1" applyBorder="1" applyAlignment="1" applyProtection="1">
      <alignment horizontal="center" vertical="center"/>
      <protection hidden="1"/>
    </xf>
    <xf numFmtId="41" fontId="138" fillId="54" borderId="41" xfId="591" applyNumberFormat="1" applyFont="1" applyFill="1" applyBorder="1" applyAlignment="1" applyProtection="1">
      <alignment horizontal="center" vertical="center"/>
      <protection hidden="1"/>
    </xf>
    <xf numFmtId="9" fontId="138" fillId="54" borderId="24" xfId="752" applyNumberFormat="1" applyFont="1" applyFill="1" applyBorder="1" applyAlignment="1" applyProtection="1">
      <alignment horizontal="center" vertical="center"/>
      <protection hidden="1"/>
    </xf>
    <xf numFmtId="0" fontId="138" fillId="54" borderId="24" xfId="739" applyFont="1" applyFill="1" applyBorder="1" applyAlignment="1" applyProtection="1">
      <alignment horizontal="left" vertical="center" wrapText="1"/>
      <protection hidden="1"/>
    </xf>
    <xf numFmtId="9" fontId="139" fillId="48" borderId="39" xfId="769" applyFont="1" applyFill="1" applyBorder="1" applyAlignment="1">
      <alignment horizontal="center" vertical="center"/>
    </xf>
    <xf numFmtId="0" fontId="150" fillId="54" borderId="2" xfId="739" applyFont="1" applyFill="1" applyBorder="1" applyAlignment="1" applyProtection="1">
      <alignment horizontal="left" vertical="center" wrapText="1"/>
      <protection hidden="1"/>
    </xf>
    <xf numFmtId="4" fontId="159" fillId="44" borderId="26" xfId="729" applyNumberFormat="1" applyFont="1" applyFill="1" applyBorder="1" applyAlignment="1">
      <alignment horizontal="left" vertical="center" wrapText="1" indent="2"/>
    </xf>
    <xf numFmtId="4" fontId="138" fillId="0" borderId="26" xfId="729" applyNumberFormat="1" applyFont="1" applyFill="1" applyBorder="1" applyAlignment="1">
      <alignment horizontal="center" vertical="center"/>
    </xf>
    <xf numFmtId="174" fontId="138" fillId="44" borderId="26" xfId="591" applyNumberFormat="1" applyFont="1" applyFill="1" applyBorder="1" applyAlignment="1">
      <alignment horizontal="right" vertical="center"/>
    </xf>
    <xf numFmtId="3" fontId="138" fillId="0" borderId="26" xfId="591" applyNumberFormat="1" applyFont="1" applyFill="1" applyBorder="1" applyAlignment="1">
      <alignment horizontal="right" vertical="center"/>
    </xf>
    <xf numFmtId="41" fontId="159" fillId="44" borderId="26" xfId="729" applyNumberFormat="1" applyFont="1" applyFill="1" applyBorder="1" applyAlignment="1">
      <alignment horizontal="right" vertical="center"/>
    </xf>
    <xf numFmtId="9" fontId="159" fillId="44" borderId="26" xfId="752" applyFont="1" applyFill="1" applyBorder="1" applyAlignment="1">
      <alignment horizontal="center" vertical="center"/>
    </xf>
    <xf numFmtId="9" fontId="158" fillId="44" borderId="25" xfId="752" applyFont="1" applyFill="1" applyBorder="1" applyAlignment="1">
      <alignment horizontal="center" vertical="center"/>
    </xf>
    <xf numFmtId="9" fontId="159" fillId="44" borderId="25" xfId="752" applyFont="1" applyFill="1" applyBorder="1" applyAlignment="1">
      <alignment horizontal="center" vertical="center"/>
    </xf>
    <xf numFmtId="3" fontId="138" fillId="44" borderId="26" xfId="591" applyNumberFormat="1" applyFont="1" applyFill="1" applyBorder="1" applyAlignment="1">
      <alignment horizontal="right" vertical="center"/>
    </xf>
    <xf numFmtId="0" fontId="132" fillId="0" borderId="2" xfId="739" applyFont="1" applyBorder="1" applyAlignment="1" applyProtection="1">
      <alignment vertical="center"/>
      <protection hidden="1"/>
    </xf>
    <xf numFmtId="174" fontId="148" fillId="0" borderId="19" xfId="591" applyNumberFormat="1" applyFont="1" applyBorder="1" applyAlignment="1" applyProtection="1">
      <alignment vertical="center"/>
      <protection hidden="1"/>
    </xf>
    <xf numFmtId="174" fontId="138" fillId="54" borderId="19" xfId="591" applyNumberFormat="1" applyFont="1" applyFill="1" applyBorder="1" applyAlignment="1" applyProtection="1">
      <alignment horizontal="center" vertical="center"/>
      <protection hidden="1"/>
    </xf>
    <xf numFmtId="174" fontId="138" fillId="54" borderId="41" xfId="591" applyNumberFormat="1" applyFont="1" applyFill="1" applyBorder="1" applyAlignment="1" applyProtection="1">
      <alignment horizontal="center" vertical="center"/>
      <protection hidden="1"/>
    </xf>
    <xf numFmtId="174" fontId="139" fillId="48" borderId="32" xfId="591" applyNumberFormat="1" applyFont="1" applyFill="1" applyBorder="1" applyAlignment="1">
      <alignment horizontal="center" vertical="center"/>
    </xf>
    <xf numFmtId="174" fontId="159" fillId="44" borderId="26" xfId="591" applyNumberFormat="1" applyFont="1" applyFill="1" applyBorder="1" applyAlignment="1">
      <alignment horizontal="right" vertical="center"/>
    </xf>
    <xf numFmtId="174" fontId="159" fillId="44" borderId="34" xfId="591" applyNumberFormat="1" applyFont="1" applyFill="1" applyBorder="1" applyAlignment="1">
      <alignment horizontal="center" vertical="center"/>
    </xf>
    <xf numFmtId="174" fontId="158" fillId="44" borderId="27" xfId="591" applyNumberFormat="1" applyFont="1" applyFill="1" applyBorder="1" applyAlignment="1">
      <alignment horizontal="center" vertical="center"/>
    </xf>
    <xf numFmtId="174" fontId="159" fillId="44" borderId="27" xfId="591" applyNumberFormat="1" applyFont="1" applyFill="1" applyBorder="1" applyAlignment="1">
      <alignment horizontal="center" vertical="center"/>
    </xf>
    <xf numFmtId="174" fontId="37" fillId="44" borderId="0" xfId="591" applyNumberFormat="1" applyFont="1" applyFill="1" applyBorder="1" applyAlignment="1">
      <alignment horizontal="right" vertical="center"/>
    </xf>
    <xf numFmtId="174" fontId="165" fillId="47" borderId="36" xfId="591" applyNumberFormat="1" applyFont="1" applyFill="1" applyBorder="1" applyAlignment="1" applyProtection="1">
      <alignment horizontal="center" vertical="center"/>
      <protection hidden="1"/>
    </xf>
    <xf numFmtId="174" fontId="140" fillId="0" borderId="0" xfId="591" applyNumberFormat="1" applyFont="1" applyFill="1" applyBorder="1" applyAlignment="1">
      <alignment horizontal="right" vertical="center"/>
    </xf>
    <xf numFmtId="174" fontId="136" fillId="0" borderId="0" xfId="591" applyNumberFormat="1" applyFont="1" applyAlignment="1" applyProtection="1">
      <alignment horizontal="center" vertical="center"/>
      <protection hidden="1"/>
    </xf>
    <xf numFmtId="174" fontId="37" fillId="0" borderId="0" xfId="591" applyNumberFormat="1" applyFont="1" applyBorder="1" applyAlignment="1">
      <alignment horizontal="left" vertical="center" wrapText="1"/>
    </xf>
    <xf numFmtId="174" fontId="135" fillId="0" borderId="0" xfId="591" applyNumberFormat="1" applyFont="1" applyAlignment="1" applyProtection="1">
      <alignment horizontal="center" vertical="center"/>
      <protection hidden="1"/>
    </xf>
    <xf numFmtId="0" fontId="38" fillId="0" borderId="32" xfId="739" applyFont="1" applyFill="1" applyBorder="1" applyAlignment="1" applyProtection="1">
      <alignment vertical="top"/>
      <protection hidden="1"/>
    </xf>
    <xf numFmtId="0" fontId="140" fillId="0" borderId="38" xfId="739" applyFont="1" applyFill="1" applyBorder="1" applyAlignment="1" applyProtection="1">
      <alignment vertical="top"/>
      <protection hidden="1"/>
    </xf>
    <xf numFmtId="0" fontId="140" fillId="0" borderId="39" xfId="739" applyFont="1" applyFill="1" applyBorder="1" applyAlignment="1" applyProtection="1">
      <alignment vertical="top"/>
      <protection hidden="1"/>
    </xf>
    <xf numFmtId="0" fontId="148" fillId="57" borderId="11" xfId="739" applyFont="1" applyFill="1" applyBorder="1" applyAlignment="1" applyProtection="1">
      <alignment vertical="center"/>
      <protection hidden="1"/>
    </xf>
    <xf numFmtId="0" fontId="148" fillId="57" borderId="40" xfId="739" applyFont="1" applyFill="1" applyBorder="1" applyAlignment="1" applyProtection="1">
      <alignment vertical="center"/>
      <protection hidden="1"/>
    </xf>
    <xf numFmtId="0" fontId="38" fillId="0" borderId="38" xfId="739" applyFont="1" applyFill="1" applyBorder="1" applyAlignment="1" applyProtection="1">
      <alignment vertical="top"/>
      <protection hidden="1"/>
    </xf>
    <xf numFmtId="174" fontId="139" fillId="48" borderId="2" xfId="591" applyNumberFormat="1" applyFont="1" applyFill="1" applyBorder="1" applyAlignment="1">
      <alignment horizontal="center" vertical="center"/>
    </xf>
    <xf numFmtId="9" fontId="139" fillId="48" borderId="39" xfId="752" applyFont="1" applyFill="1" applyBorder="1" applyAlignment="1">
      <alignment horizontal="center" vertical="center"/>
    </xf>
    <xf numFmtId="0" fontId="138" fillId="53" borderId="4" xfId="739" applyFont="1" applyFill="1" applyBorder="1" applyAlignment="1" applyProtection="1">
      <alignment horizontal="center" vertical="center"/>
      <protection hidden="1"/>
    </xf>
    <xf numFmtId="174" fontId="138" fillId="53" borderId="4" xfId="557" applyNumberFormat="1" applyFont="1" applyFill="1" applyBorder="1" applyAlignment="1" applyProtection="1">
      <alignment horizontal="center" vertical="center" wrapText="1"/>
      <protection hidden="1"/>
    </xf>
    <xf numFmtId="174" fontId="138" fillId="53" borderId="4" xfId="557" applyNumberFormat="1" applyFont="1" applyFill="1" applyBorder="1" applyAlignment="1" applyProtection="1">
      <alignment horizontal="center" vertical="center"/>
      <protection hidden="1"/>
    </xf>
    <xf numFmtId="41" fontId="138" fillId="53" borderId="4" xfId="739" applyNumberFormat="1" applyFont="1" applyFill="1" applyBorder="1" applyAlignment="1" applyProtection="1">
      <alignment horizontal="center" vertical="center"/>
      <protection hidden="1"/>
    </xf>
    <xf numFmtId="9" fontId="138" fillId="53" borderId="4" xfId="769" applyFont="1" applyFill="1" applyBorder="1" applyAlignment="1" applyProtection="1">
      <alignment horizontal="center" vertical="center" wrapText="1"/>
      <protection hidden="1"/>
    </xf>
    <xf numFmtId="174" fontId="138" fillId="53" borderId="4" xfId="591" applyNumberFormat="1" applyFont="1" applyFill="1" applyBorder="1" applyAlignment="1" applyProtection="1">
      <alignment horizontal="center" vertical="center"/>
      <protection hidden="1"/>
    </xf>
    <xf numFmtId="0" fontId="135" fillId="0" borderId="19" xfId="739" applyFont="1" applyBorder="1" applyAlignment="1" applyProtection="1">
      <alignment vertical="center"/>
      <protection hidden="1"/>
    </xf>
    <xf numFmtId="0" fontId="138" fillId="0" borderId="11" xfId="739" applyFont="1" applyBorder="1" applyAlignment="1" applyProtection="1">
      <alignment horizontal="left" vertical="center"/>
      <protection hidden="1"/>
    </xf>
    <xf numFmtId="0" fontId="135" fillId="0" borderId="11" xfId="739" applyFont="1" applyBorder="1" applyAlignment="1" applyProtection="1">
      <alignment horizontal="center" vertical="center"/>
      <protection hidden="1"/>
    </xf>
    <xf numFmtId="174" fontId="135" fillId="0" borderId="11" xfId="557" applyNumberFormat="1" applyFont="1" applyBorder="1" applyAlignment="1" applyProtection="1">
      <alignment vertical="center"/>
      <protection hidden="1"/>
    </xf>
    <xf numFmtId="41" fontId="135" fillId="0" borderId="11" xfId="739" applyNumberFormat="1" applyFont="1" applyBorder="1" applyAlignment="1" applyProtection="1">
      <alignment horizontal="center" vertical="center"/>
      <protection hidden="1"/>
    </xf>
    <xf numFmtId="9" fontId="136" fillId="0" borderId="11" xfId="769" applyFont="1" applyBorder="1" applyAlignment="1" applyProtection="1">
      <alignment horizontal="center" vertical="center"/>
      <protection hidden="1"/>
    </xf>
    <xf numFmtId="174" fontId="136" fillId="0" borderId="11" xfId="591" applyNumberFormat="1" applyFont="1" applyBorder="1" applyAlignment="1" applyProtection="1">
      <alignment horizontal="center" vertical="center"/>
      <protection hidden="1"/>
    </xf>
    <xf numFmtId="0" fontId="154" fillId="51" borderId="23" xfId="739" applyFont="1" applyFill="1" applyBorder="1" applyAlignment="1" applyProtection="1">
      <alignment horizontal="center" vertical="center"/>
      <protection hidden="1"/>
    </xf>
    <xf numFmtId="174" fontId="154" fillId="51" borderId="23" xfId="557" applyNumberFormat="1" applyFont="1" applyFill="1" applyBorder="1" applyAlignment="1" applyProtection="1">
      <alignment vertical="center"/>
      <protection hidden="1"/>
    </xf>
    <xf numFmtId="174" fontId="154" fillId="51" borderId="23" xfId="557" applyNumberFormat="1" applyFont="1" applyFill="1" applyBorder="1" applyAlignment="1" applyProtection="1">
      <alignment horizontal="right" vertical="center"/>
      <protection hidden="1"/>
    </xf>
    <xf numFmtId="41" fontId="154" fillId="51" borderId="23" xfId="591" applyNumberFormat="1" applyFont="1" applyFill="1" applyBorder="1" applyAlignment="1" applyProtection="1">
      <alignment horizontal="center" vertical="center"/>
      <protection hidden="1"/>
    </xf>
    <xf numFmtId="9" fontId="160" fillId="51" borderId="24" xfId="769" applyFont="1" applyFill="1" applyBorder="1" applyAlignment="1" applyProtection="1">
      <alignment horizontal="center" vertical="center"/>
      <protection hidden="1"/>
    </xf>
    <xf numFmtId="0" fontId="154" fillId="55" borderId="36" xfId="739" applyFont="1" applyFill="1" applyBorder="1" applyAlignment="1" applyProtection="1">
      <alignment horizontal="center" vertical="center"/>
      <protection hidden="1"/>
    </xf>
    <xf numFmtId="0" fontId="164" fillId="55" borderId="36" xfId="739" applyFont="1" applyFill="1" applyBorder="1" applyAlignment="1" applyProtection="1">
      <alignment vertical="center"/>
      <protection hidden="1"/>
    </xf>
    <xf numFmtId="174" fontId="154" fillId="55" borderId="36" xfId="557" applyNumberFormat="1" applyFont="1" applyFill="1" applyBorder="1" applyAlignment="1" applyProtection="1">
      <alignment horizontal="center" vertical="center" wrapText="1"/>
      <protection hidden="1"/>
    </xf>
    <xf numFmtId="174" fontId="154" fillId="55" borderId="36" xfId="557" applyNumberFormat="1" applyFont="1" applyFill="1" applyBorder="1" applyAlignment="1" applyProtection="1">
      <alignment horizontal="center" vertical="center"/>
      <protection hidden="1"/>
    </xf>
    <xf numFmtId="41" fontId="154" fillId="55" borderId="36" xfId="739" applyNumberFormat="1" applyFont="1" applyFill="1" applyBorder="1" applyAlignment="1" applyProtection="1">
      <alignment horizontal="center" vertical="center"/>
      <protection hidden="1"/>
    </xf>
    <xf numFmtId="9" fontId="154" fillId="55" borderId="36" xfId="752" applyFont="1" applyFill="1" applyBorder="1" applyAlignment="1" applyProtection="1">
      <alignment horizontal="center" vertical="center"/>
      <protection hidden="1"/>
    </xf>
    <xf numFmtId="174" fontId="154" fillId="55" borderId="36" xfId="591" applyNumberFormat="1" applyFont="1" applyFill="1" applyBorder="1" applyAlignment="1" applyProtection="1">
      <alignment horizontal="center" vertical="center"/>
      <protection hidden="1"/>
    </xf>
    <xf numFmtId="0" fontId="154" fillId="51" borderId="11" xfId="739" applyFont="1" applyFill="1" applyBorder="1" applyAlignment="1" applyProtection="1">
      <alignment horizontal="center" vertical="center"/>
      <protection hidden="1"/>
    </xf>
    <xf numFmtId="174" fontId="154" fillId="51" borderId="11" xfId="557" applyNumberFormat="1" applyFont="1" applyFill="1" applyBorder="1" applyAlignment="1" applyProtection="1">
      <alignment vertical="center"/>
      <protection hidden="1"/>
    </xf>
    <xf numFmtId="174" fontId="154" fillId="51" borderId="11" xfId="557" applyNumberFormat="1" applyFont="1" applyFill="1" applyBorder="1" applyAlignment="1" applyProtection="1">
      <alignment horizontal="right" vertical="center"/>
      <protection hidden="1"/>
    </xf>
    <xf numFmtId="41" fontId="154" fillId="51" borderId="11" xfId="591" applyNumberFormat="1" applyFont="1" applyFill="1" applyBorder="1" applyAlignment="1" applyProtection="1">
      <alignment horizontal="center" vertical="center"/>
      <protection hidden="1"/>
    </xf>
    <xf numFmtId="9" fontId="160" fillId="51" borderId="11" xfId="769" applyFont="1" applyFill="1" applyBorder="1" applyAlignment="1" applyProtection="1">
      <alignment horizontal="center" vertical="center"/>
      <protection hidden="1"/>
    </xf>
    <xf numFmtId="174" fontId="139" fillId="48" borderId="30" xfId="591" applyNumberFormat="1" applyFont="1" applyFill="1" applyBorder="1" applyAlignment="1">
      <alignment horizontal="center" vertical="center"/>
    </xf>
    <xf numFmtId="14" fontId="140" fillId="0" borderId="49" xfId="739" applyNumberFormat="1" applyFont="1" applyFill="1" applyBorder="1" applyAlignment="1" applyProtection="1">
      <alignment vertical="center"/>
      <protection hidden="1"/>
    </xf>
    <xf numFmtId="0" fontId="38" fillId="0" borderId="24" xfId="739" applyFont="1" applyFill="1" applyBorder="1" applyAlignment="1" applyProtection="1">
      <alignment vertical="center"/>
      <protection hidden="1"/>
    </xf>
    <xf numFmtId="0" fontId="154" fillId="51" borderId="23" xfId="739" applyFont="1" applyFill="1" applyBorder="1" applyAlignment="1" applyProtection="1">
      <alignment horizontal="left" vertical="center"/>
      <protection hidden="1"/>
    </xf>
    <xf numFmtId="9" fontId="136" fillId="0" borderId="40" xfId="769" applyFont="1" applyBorder="1" applyAlignment="1" applyProtection="1">
      <alignment horizontal="center" vertical="center"/>
      <protection hidden="1"/>
    </xf>
    <xf numFmtId="41" fontId="138" fillId="53" borderId="37" xfId="739" applyNumberFormat="1" applyFont="1" applyFill="1" applyBorder="1" applyAlignment="1" applyProtection="1">
      <alignment horizontal="center" vertical="center"/>
      <protection hidden="1"/>
    </xf>
    <xf numFmtId="9" fontId="139" fillId="48" borderId="30" xfId="769" applyFont="1" applyFill="1" applyBorder="1" applyAlignment="1">
      <alignment horizontal="center" vertical="center"/>
    </xf>
    <xf numFmtId="254" fontId="138" fillId="44" borderId="26" xfId="729" applyNumberFormat="1" applyFont="1" applyFill="1" applyBorder="1" applyAlignment="1">
      <alignment horizontal="center" vertical="center"/>
    </xf>
    <xf numFmtId="1" fontId="138" fillId="44" borderId="26" xfId="729" applyNumberFormat="1" applyFont="1" applyFill="1" applyBorder="1" applyAlignment="1">
      <alignment horizontal="center" vertical="center"/>
    </xf>
    <xf numFmtId="9" fontId="139" fillId="48" borderId="30" xfId="752" applyFont="1" applyFill="1" applyBorder="1" applyAlignment="1">
      <alignment horizontal="center" vertical="center"/>
    </xf>
    <xf numFmtId="0" fontId="153" fillId="51" borderId="2" xfId="739" quotePrefix="1" applyFont="1" applyFill="1" applyBorder="1" applyAlignment="1" applyProtection="1">
      <alignment horizontal="center" vertical="center"/>
      <protection hidden="1"/>
    </xf>
    <xf numFmtId="9" fontId="160" fillId="51" borderId="40" xfId="752" applyFont="1" applyFill="1" applyBorder="1" applyAlignment="1" applyProtection="1">
      <alignment horizontal="center" vertical="center"/>
      <protection hidden="1"/>
    </xf>
    <xf numFmtId="0" fontId="153" fillId="51" borderId="23" xfId="739" quotePrefix="1" applyFont="1" applyFill="1" applyBorder="1" applyAlignment="1" applyProtection="1">
      <alignment horizontal="center" vertical="center"/>
      <protection hidden="1"/>
    </xf>
    <xf numFmtId="9" fontId="160" fillId="51" borderId="28" xfId="752" applyFont="1" applyFill="1" applyBorder="1" applyAlignment="1" applyProtection="1">
      <alignment horizontal="center" vertical="center"/>
      <protection hidden="1"/>
    </xf>
    <xf numFmtId="0" fontId="153" fillId="51" borderId="19" xfId="739" quotePrefix="1" applyFont="1" applyFill="1" applyBorder="1" applyAlignment="1" applyProtection="1">
      <alignment horizontal="center" vertical="center"/>
      <protection hidden="1"/>
    </xf>
    <xf numFmtId="0" fontId="154" fillId="55" borderId="35" xfId="739" applyFont="1" applyFill="1" applyBorder="1" applyAlignment="1" applyProtection="1">
      <alignment horizontal="center" vertical="center"/>
      <protection hidden="1"/>
    </xf>
    <xf numFmtId="9" fontId="154" fillId="55" borderId="37" xfId="752" applyFont="1" applyFill="1" applyBorder="1" applyAlignment="1" applyProtection="1">
      <alignment horizontal="center" vertical="center"/>
      <protection hidden="1"/>
    </xf>
    <xf numFmtId="0" fontId="138" fillId="44" borderId="29" xfId="0" applyFont="1" applyFill="1" applyBorder="1" applyAlignment="1">
      <alignment horizontal="center" vertical="center"/>
    </xf>
    <xf numFmtId="0" fontId="37" fillId="44" borderId="28" xfId="0" applyFont="1" applyFill="1" applyBorder="1" applyAlignment="1">
      <alignment horizontal="right" vertical="center"/>
    </xf>
    <xf numFmtId="0" fontId="37" fillId="44" borderId="29" xfId="0" applyFont="1" applyFill="1" applyBorder="1" applyAlignment="1">
      <alignment horizontal="center" vertical="center"/>
    </xf>
    <xf numFmtId="0" fontId="138" fillId="45" borderId="54" xfId="0" applyFont="1" applyFill="1" applyBorder="1" applyAlignment="1">
      <alignment horizontal="center" vertical="center"/>
    </xf>
    <xf numFmtId="0" fontId="37" fillId="45" borderId="53" xfId="0" applyFont="1" applyFill="1" applyBorder="1" applyAlignment="1">
      <alignment horizontal="right" vertical="center"/>
    </xf>
    <xf numFmtId="0" fontId="165" fillId="47" borderId="35" xfId="739" applyFont="1" applyFill="1" applyBorder="1" applyAlignment="1" applyProtection="1">
      <alignment horizontal="center" vertical="center"/>
      <protection hidden="1"/>
    </xf>
    <xf numFmtId="9" fontId="165" fillId="47" borderId="37" xfId="752" applyFont="1" applyFill="1" applyBorder="1" applyAlignment="1" applyProtection="1">
      <alignment horizontal="center" vertical="center"/>
      <protection hidden="1"/>
    </xf>
    <xf numFmtId="254" fontId="138" fillId="44" borderId="31" xfId="729" applyNumberFormat="1" applyFont="1" applyFill="1" applyBorder="1" applyAlignment="1">
      <alignment horizontal="center" vertical="center"/>
    </xf>
    <xf numFmtId="4" fontId="159" fillId="44" borderId="31" xfId="729" applyNumberFormat="1" applyFont="1" applyFill="1" applyBorder="1" applyAlignment="1">
      <alignment horizontal="left" vertical="center" wrapText="1" indent="2"/>
    </xf>
    <xf numFmtId="4" fontId="138" fillId="0" borderId="31" xfId="729" applyNumberFormat="1" applyFont="1" applyFill="1" applyBorder="1" applyAlignment="1">
      <alignment horizontal="center" vertical="center"/>
    </xf>
    <xf numFmtId="174" fontId="138" fillId="44" borderId="31" xfId="591" applyNumberFormat="1" applyFont="1" applyFill="1" applyBorder="1" applyAlignment="1">
      <alignment horizontal="right" vertical="center"/>
    </xf>
    <xf numFmtId="3" fontId="138" fillId="0" borderId="31" xfId="591" applyNumberFormat="1" applyFont="1" applyFill="1" applyBorder="1" applyAlignment="1">
      <alignment horizontal="right" vertical="center"/>
    </xf>
    <xf numFmtId="41" fontId="159" fillId="44" borderId="31" xfId="729" applyNumberFormat="1" applyFont="1" applyFill="1" applyBorder="1" applyAlignment="1">
      <alignment horizontal="right" vertical="center"/>
    </xf>
    <xf numFmtId="9" fontId="159" fillId="44" borderId="31" xfId="752" applyFont="1" applyFill="1" applyBorder="1" applyAlignment="1">
      <alignment horizontal="center" vertical="center"/>
    </xf>
    <xf numFmtId="9" fontId="139" fillId="0" borderId="33" xfId="752" applyFont="1" applyFill="1" applyBorder="1" applyAlignment="1">
      <alignment horizontal="center" vertical="center"/>
    </xf>
    <xf numFmtId="0" fontId="138" fillId="58" borderId="4" xfId="739" applyFont="1" applyFill="1" applyBorder="1" applyAlignment="1" applyProtection="1">
      <alignment vertical="center"/>
      <protection hidden="1"/>
    </xf>
    <xf numFmtId="0" fontId="37" fillId="58" borderId="36" xfId="739" applyFont="1" applyFill="1" applyBorder="1" applyAlignment="1" applyProtection="1">
      <alignment horizontal="center" vertical="center"/>
      <protection hidden="1"/>
    </xf>
    <xf numFmtId="0" fontId="37" fillId="58" borderId="37" xfId="739" applyFont="1" applyFill="1" applyBorder="1" applyAlignment="1" applyProtection="1">
      <alignment horizontal="center" vertical="center"/>
      <protection hidden="1"/>
    </xf>
    <xf numFmtId="0" fontId="138" fillId="54" borderId="2" xfId="739" applyFont="1" applyFill="1" applyBorder="1" applyAlignment="1" applyProtection="1">
      <alignment horizontal="left" vertical="center" wrapText="1"/>
      <protection hidden="1"/>
    </xf>
    <xf numFmtId="41" fontId="138" fillId="54" borderId="19" xfId="591" applyNumberFormat="1" applyFont="1" applyFill="1" applyBorder="1" applyAlignment="1" applyProtection="1">
      <alignment horizontal="center" vertical="center"/>
      <protection hidden="1"/>
    </xf>
    <xf numFmtId="174" fontId="156" fillId="45" borderId="14" xfId="591" applyNumberFormat="1" applyFont="1" applyFill="1" applyBorder="1" applyAlignment="1">
      <alignment horizontal="right" vertical="center"/>
    </xf>
    <xf numFmtId="9" fontId="138" fillId="54" borderId="4" xfId="752" applyNumberFormat="1" applyFont="1" applyFill="1" applyBorder="1" applyAlignment="1" applyProtection="1">
      <alignment horizontal="center" vertical="center"/>
      <protection hidden="1"/>
    </xf>
    <xf numFmtId="254" fontId="138" fillId="44" borderId="55" xfId="729" applyNumberFormat="1" applyFont="1" applyFill="1" applyBorder="1" applyAlignment="1">
      <alignment horizontal="center" vertical="center"/>
    </xf>
    <xf numFmtId="0" fontId="139" fillId="48" borderId="56" xfId="739" applyFont="1" applyFill="1" applyBorder="1" applyAlignment="1" applyProtection="1">
      <alignment horizontal="center" vertical="center"/>
      <protection hidden="1"/>
    </xf>
    <xf numFmtId="4" fontId="159" fillId="44" borderId="25" xfId="729" applyNumberFormat="1" applyFont="1" applyFill="1" applyBorder="1" applyAlignment="1">
      <alignment horizontal="left" vertical="center" wrapText="1" indent="2"/>
    </xf>
    <xf numFmtId="4" fontId="138" fillId="0" borderId="25" xfId="729" applyNumberFormat="1" applyFont="1" applyFill="1" applyBorder="1" applyAlignment="1">
      <alignment horizontal="center" vertical="center"/>
    </xf>
    <xf numFmtId="174" fontId="138" fillId="44" borderId="25" xfId="591" applyNumberFormat="1" applyFont="1" applyFill="1" applyBorder="1" applyAlignment="1">
      <alignment horizontal="right" vertical="center"/>
    </xf>
    <xf numFmtId="3" fontId="138" fillId="0" borderId="25" xfId="591" applyNumberFormat="1" applyFont="1" applyFill="1" applyBorder="1" applyAlignment="1">
      <alignment horizontal="right" vertical="center"/>
    </xf>
    <xf numFmtId="254" fontId="37" fillId="44" borderId="57" xfId="729" applyNumberFormat="1" applyFont="1" applyFill="1" applyBorder="1" applyAlignment="1">
      <alignment horizontal="center" vertical="center"/>
    </xf>
    <xf numFmtId="4" fontId="37" fillId="0" borderId="25" xfId="729" applyNumberFormat="1" applyFont="1" applyFill="1" applyBorder="1" applyAlignment="1">
      <alignment horizontal="center" vertical="center"/>
    </xf>
    <xf numFmtId="43" fontId="37" fillId="44" borderId="25" xfId="591" applyNumberFormat="1" applyFont="1" applyFill="1" applyBorder="1" applyAlignment="1">
      <alignment horizontal="right" vertical="center"/>
    </xf>
    <xf numFmtId="0" fontId="38" fillId="57" borderId="19" xfId="739" applyFont="1" applyFill="1" applyBorder="1" applyAlignment="1" applyProtection="1">
      <alignment vertical="center"/>
      <protection hidden="1"/>
    </xf>
    <xf numFmtId="0" fontId="38" fillId="57" borderId="2" xfId="739" applyFont="1" applyFill="1" applyBorder="1" applyAlignment="1" applyProtection="1">
      <alignment vertical="center"/>
      <protection hidden="1"/>
    </xf>
    <xf numFmtId="4" fontId="136" fillId="0" borderId="26" xfId="739" applyNumberFormat="1" applyFont="1" applyFill="1" applyBorder="1" applyAlignment="1">
      <alignment vertical="center" wrapText="1"/>
    </xf>
    <xf numFmtId="0" fontId="37" fillId="0" borderId="0" xfId="729" applyFont="1" applyBorder="1" applyAlignment="1">
      <alignment horizontal="left" vertical="center" wrapText="1"/>
    </xf>
    <xf numFmtId="9" fontId="159" fillId="44" borderId="33" xfId="752" applyFont="1" applyFill="1" applyBorder="1" applyAlignment="1">
      <alignment horizontal="center" vertical="center"/>
    </xf>
    <xf numFmtId="41" fontId="158" fillId="44" borderId="58" xfId="729" applyNumberFormat="1" applyFont="1" applyFill="1" applyBorder="1" applyAlignment="1">
      <alignment horizontal="right" vertical="center"/>
    </xf>
    <xf numFmtId="9" fontId="158" fillId="44" borderId="59" xfId="752" applyFont="1" applyFill="1" applyBorder="1" applyAlignment="1">
      <alignment horizontal="center" vertical="center"/>
    </xf>
    <xf numFmtId="0" fontId="37" fillId="0" borderId="0" xfId="729" applyFont="1" applyBorder="1" applyAlignment="1">
      <alignment horizontal="left" vertical="center" wrapText="1"/>
    </xf>
    <xf numFmtId="41" fontId="158" fillId="44" borderId="31" xfId="729" applyNumberFormat="1" applyFont="1" applyFill="1" applyBorder="1" applyAlignment="1">
      <alignment horizontal="right" vertical="center"/>
    </xf>
    <xf numFmtId="9" fontId="158" fillId="44" borderId="60" xfId="752" applyFont="1" applyFill="1" applyBorder="1" applyAlignment="1">
      <alignment horizontal="center" vertical="center"/>
    </xf>
    <xf numFmtId="0" fontId="37" fillId="0" borderId="0" xfId="729" applyFont="1" applyBorder="1" applyAlignment="1">
      <alignment horizontal="left" vertical="center" wrapText="1"/>
    </xf>
    <xf numFmtId="0" fontId="37" fillId="0" borderId="0" xfId="729" applyFont="1" applyBorder="1" applyAlignment="1">
      <alignment horizontal="left" vertical="center" wrapText="1"/>
    </xf>
    <xf numFmtId="9" fontId="158" fillId="44" borderId="33" xfId="752" applyFont="1" applyFill="1" applyBorder="1" applyAlignment="1">
      <alignment horizontal="center" vertical="center"/>
    </xf>
    <xf numFmtId="0" fontId="37" fillId="0" borderId="0" xfId="729" applyFont="1" applyBorder="1" applyAlignment="1">
      <alignment horizontal="left" vertical="center" wrapText="1"/>
    </xf>
    <xf numFmtId="0" fontId="140" fillId="0" borderId="41" xfId="739" applyFont="1" applyFill="1" applyBorder="1" applyAlignment="1" applyProtection="1">
      <alignment horizontal="center" vertical="center"/>
      <protection hidden="1"/>
    </xf>
    <xf numFmtId="0" fontId="140" fillId="0" borderId="42" xfId="739" applyFont="1" applyFill="1" applyBorder="1" applyAlignment="1" applyProtection="1">
      <alignment horizontal="center" vertical="center"/>
      <protection hidden="1"/>
    </xf>
    <xf numFmtId="0" fontId="140" fillId="0" borderId="43" xfId="739" applyFont="1" applyFill="1" applyBorder="1" applyAlignment="1" applyProtection="1">
      <alignment horizontal="center" vertical="center"/>
      <protection hidden="1"/>
    </xf>
    <xf numFmtId="0" fontId="140" fillId="0" borderId="29" xfId="739" applyFont="1" applyFill="1" applyBorder="1" applyAlignment="1" applyProtection="1">
      <alignment horizontal="center" vertical="center"/>
      <protection hidden="1"/>
    </xf>
    <xf numFmtId="0" fontId="140" fillId="0" borderId="0" xfId="739" applyFont="1" applyFill="1" applyBorder="1" applyAlignment="1" applyProtection="1">
      <alignment horizontal="center" vertical="center"/>
      <protection hidden="1"/>
    </xf>
    <xf numFmtId="0" fontId="140" fillId="0" borderId="28" xfId="739" applyFont="1" applyFill="1" applyBorder="1" applyAlignment="1" applyProtection="1">
      <alignment horizontal="center" vertical="center"/>
      <protection hidden="1"/>
    </xf>
    <xf numFmtId="0" fontId="140" fillId="0" borderId="35" xfId="739" applyFont="1" applyFill="1" applyBorder="1" applyAlignment="1" applyProtection="1">
      <alignment horizontal="center" vertical="center"/>
      <protection hidden="1"/>
    </xf>
    <xf numFmtId="0" fontId="140" fillId="0" borderId="36" xfId="739" applyFont="1" applyFill="1" applyBorder="1" applyAlignment="1" applyProtection="1">
      <alignment horizontal="center" vertical="center"/>
      <protection hidden="1"/>
    </xf>
    <xf numFmtId="0" fontId="140" fillId="0" borderId="37" xfId="739" applyFont="1" applyFill="1" applyBorder="1" applyAlignment="1" applyProtection="1">
      <alignment horizontal="center" vertical="center"/>
      <protection hidden="1"/>
    </xf>
    <xf numFmtId="0" fontId="148" fillId="0" borderId="2" xfId="739" applyFont="1" applyFill="1" applyBorder="1" applyAlignment="1" applyProtection="1">
      <alignment horizontal="left" vertical="center"/>
      <protection hidden="1"/>
    </xf>
    <xf numFmtId="0" fontId="132" fillId="0" borderId="2" xfId="739" applyFont="1" applyFill="1" applyBorder="1" applyAlignment="1" applyProtection="1">
      <alignment horizontal="left" vertical="center"/>
      <protection hidden="1"/>
    </xf>
    <xf numFmtId="0" fontId="141" fillId="0" borderId="19" xfId="739" applyFont="1" applyFill="1" applyBorder="1" applyAlignment="1" applyProtection="1">
      <alignment horizontal="center" vertical="center" wrapText="1"/>
      <protection hidden="1"/>
    </xf>
    <xf numFmtId="0" fontId="141" fillId="0" borderId="11" xfId="739" applyFont="1" applyFill="1" applyBorder="1" applyAlignment="1" applyProtection="1">
      <alignment horizontal="center" vertical="center" wrapText="1"/>
      <protection hidden="1"/>
    </xf>
    <xf numFmtId="0" fontId="141" fillId="0" borderId="40" xfId="739" applyFont="1" applyFill="1" applyBorder="1" applyAlignment="1" applyProtection="1">
      <alignment horizontal="center" vertical="center" wrapText="1"/>
      <protection hidden="1"/>
    </xf>
    <xf numFmtId="0" fontId="38" fillId="0" borderId="45" xfId="739" applyFont="1" applyFill="1" applyBorder="1" applyAlignment="1" applyProtection="1">
      <alignment horizontal="left" vertical="center"/>
      <protection hidden="1"/>
    </xf>
    <xf numFmtId="3" fontId="38" fillId="0" borderId="45" xfId="739" applyNumberFormat="1" applyFont="1" applyFill="1" applyBorder="1" applyAlignment="1" applyProtection="1">
      <alignment horizontal="right" vertical="center"/>
      <protection hidden="1"/>
    </xf>
    <xf numFmtId="0" fontId="38" fillId="0" borderId="46" xfId="739" applyFont="1" applyFill="1" applyBorder="1" applyAlignment="1" applyProtection="1">
      <alignment horizontal="right" vertical="center"/>
      <protection hidden="1"/>
    </xf>
    <xf numFmtId="0" fontId="140" fillId="0" borderId="44" xfId="739" applyFont="1" applyFill="1" applyBorder="1" applyAlignment="1" applyProtection="1">
      <alignment horizontal="left" vertical="center"/>
      <protection hidden="1"/>
    </xf>
    <xf numFmtId="0" fontId="140" fillId="0" borderId="45" xfId="739" applyFont="1" applyFill="1" applyBorder="1" applyAlignment="1" applyProtection="1">
      <alignment horizontal="left" vertical="center"/>
      <protection hidden="1"/>
    </xf>
    <xf numFmtId="0" fontId="140" fillId="0" borderId="46" xfId="739" applyFont="1" applyFill="1" applyBorder="1" applyAlignment="1" applyProtection="1">
      <alignment horizontal="left" vertical="center"/>
      <protection hidden="1"/>
    </xf>
    <xf numFmtId="0" fontId="140" fillId="0" borderId="47" xfId="739" applyFont="1" applyFill="1" applyBorder="1" applyAlignment="1" applyProtection="1">
      <alignment horizontal="left" vertical="center"/>
      <protection hidden="1"/>
    </xf>
    <xf numFmtId="0" fontId="140" fillId="0" borderId="48" xfId="739" applyFont="1" applyFill="1" applyBorder="1" applyAlignment="1" applyProtection="1">
      <alignment horizontal="left" vertical="center"/>
      <protection hidden="1"/>
    </xf>
    <xf numFmtId="0" fontId="38" fillId="0" borderId="51" xfId="739" applyFont="1" applyFill="1" applyBorder="1" applyAlignment="1" applyProtection="1">
      <alignment horizontal="left" vertical="center"/>
      <protection hidden="1"/>
    </xf>
    <xf numFmtId="0" fontId="38" fillId="0" borderId="52" xfId="739" applyFont="1" applyFill="1" applyBorder="1" applyAlignment="1" applyProtection="1">
      <alignment horizontal="left" vertical="center"/>
      <protection hidden="1"/>
    </xf>
    <xf numFmtId="3" fontId="140" fillId="0" borderId="45" xfId="739" applyNumberFormat="1" applyFont="1" applyFill="1" applyBorder="1" applyAlignment="1" applyProtection="1">
      <alignment horizontal="right" vertical="center"/>
      <protection hidden="1"/>
    </xf>
    <xf numFmtId="0" fontId="140" fillId="0" borderId="46" xfId="739" applyFont="1" applyFill="1" applyBorder="1" applyAlignment="1" applyProtection="1">
      <alignment horizontal="right" vertical="center"/>
      <protection hidden="1"/>
    </xf>
    <xf numFmtId="3" fontId="38" fillId="0" borderId="48" xfId="739" applyNumberFormat="1" applyFont="1" applyFill="1" applyBorder="1" applyAlignment="1" applyProtection="1">
      <alignment horizontal="right" vertical="center"/>
      <protection hidden="1"/>
    </xf>
    <xf numFmtId="0" fontId="38" fillId="0" borderId="49" xfId="739" applyFont="1" applyFill="1" applyBorder="1" applyAlignment="1" applyProtection="1">
      <alignment horizontal="right" vertical="center"/>
      <protection hidden="1"/>
    </xf>
    <xf numFmtId="0" fontId="38" fillId="0" borderId="48" xfId="739" applyFont="1" applyFill="1" applyBorder="1" applyAlignment="1" applyProtection="1">
      <alignment horizontal="left" vertical="center"/>
      <protection hidden="1"/>
    </xf>
    <xf numFmtId="0" fontId="140" fillId="0" borderId="19" xfId="739" applyFont="1" applyFill="1" applyBorder="1" applyAlignment="1" applyProtection="1">
      <alignment horizontal="left" vertical="top"/>
      <protection hidden="1"/>
    </xf>
    <xf numFmtId="0" fontId="140" fillId="0" borderId="11" xfId="739" applyFont="1" applyFill="1" applyBorder="1" applyAlignment="1" applyProtection="1">
      <alignment horizontal="left" vertical="top"/>
      <protection hidden="1"/>
    </xf>
    <xf numFmtId="0" fontId="140" fillId="0" borderId="40" xfId="739" applyFont="1" applyFill="1" applyBorder="1" applyAlignment="1" applyProtection="1">
      <alignment horizontal="left" vertical="top"/>
      <protection hidden="1"/>
    </xf>
    <xf numFmtId="0" fontId="141" fillId="0" borderId="41" xfId="739" applyFont="1" applyBorder="1" applyAlignment="1" applyProtection="1">
      <alignment horizontal="center" vertical="center" wrapText="1"/>
      <protection hidden="1"/>
    </xf>
    <xf numFmtId="0" fontId="141" fillId="0" borderId="43" xfId="739" applyFont="1" applyBorder="1" applyAlignment="1" applyProtection="1">
      <alignment horizontal="center" vertical="center" wrapText="1"/>
      <protection hidden="1"/>
    </xf>
    <xf numFmtId="0" fontId="141" fillId="0" borderId="29" xfId="739" applyFont="1" applyBorder="1" applyAlignment="1" applyProtection="1">
      <alignment horizontal="center" vertical="center" wrapText="1"/>
      <protection hidden="1"/>
    </xf>
    <xf numFmtId="0" fontId="141" fillId="0" borderId="28" xfId="739" applyFont="1" applyBorder="1" applyAlignment="1" applyProtection="1">
      <alignment horizontal="center" vertical="center" wrapText="1"/>
      <protection hidden="1"/>
    </xf>
    <xf numFmtId="0" fontId="141" fillId="0" borderId="35" xfId="739" applyFont="1" applyBorder="1" applyAlignment="1" applyProtection="1">
      <alignment horizontal="center" vertical="center" wrapText="1"/>
      <protection hidden="1"/>
    </xf>
    <xf numFmtId="0" fontId="141" fillId="0" borderId="37" xfId="739" applyFont="1" applyBorder="1" applyAlignment="1" applyProtection="1">
      <alignment horizontal="center" vertical="center" wrapText="1"/>
      <protection hidden="1"/>
    </xf>
    <xf numFmtId="0" fontId="132" fillId="0" borderId="2" xfId="739" applyFont="1" applyBorder="1" applyAlignment="1" applyProtection="1">
      <alignment horizontal="left" vertical="center" wrapText="1"/>
      <protection hidden="1"/>
    </xf>
    <xf numFmtId="0" fontId="148" fillId="0" borderId="2" xfId="739" applyFont="1" applyBorder="1" applyAlignment="1" applyProtection="1">
      <alignment horizontal="left" vertical="center" wrapText="1"/>
      <protection hidden="1"/>
    </xf>
    <xf numFmtId="0" fontId="148" fillId="0" borderId="19" xfId="739" applyFont="1" applyBorder="1" applyAlignment="1" applyProtection="1">
      <alignment horizontal="left" vertical="center" wrapText="1"/>
      <protection hidden="1"/>
    </xf>
    <xf numFmtId="0" fontId="148" fillId="0" borderId="2" xfId="739" applyFont="1" applyBorder="1" applyAlignment="1" applyProtection="1">
      <alignment horizontal="left" vertical="center"/>
      <protection hidden="1"/>
    </xf>
    <xf numFmtId="0" fontId="148" fillId="0" borderId="19" xfId="739" applyFont="1" applyBorder="1" applyAlignment="1" applyProtection="1">
      <alignment horizontal="left" vertical="center"/>
      <protection hidden="1"/>
    </xf>
    <xf numFmtId="0" fontId="141" fillId="0" borderId="19" xfId="739" applyFont="1" applyBorder="1" applyAlignment="1" applyProtection="1">
      <alignment horizontal="center" vertical="center" wrapText="1"/>
      <protection hidden="1"/>
    </xf>
    <xf numFmtId="0" fontId="141" fillId="0" borderId="11" xfId="739" applyFont="1" applyBorder="1" applyAlignment="1" applyProtection="1">
      <alignment horizontal="center" vertical="center" wrapText="1"/>
      <protection hidden="1"/>
    </xf>
    <xf numFmtId="0" fontId="141" fillId="0" borderId="40" xfId="739" applyFont="1" applyBorder="1" applyAlignment="1" applyProtection="1">
      <alignment horizontal="center" vertical="center" wrapText="1"/>
      <protection hidden="1"/>
    </xf>
    <xf numFmtId="0" fontId="138" fillId="0" borderId="19" xfId="739" applyFont="1" applyBorder="1" applyAlignment="1" applyProtection="1">
      <alignment horizontal="center" vertical="center"/>
      <protection hidden="1"/>
    </xf>
    <xf numFmtId="0" fontId="37" fillId="0" borderId="11" xfId="739" applyFont="1" applyBorder="1" applyAlignment="1" applyProtection="1">
      <alignment horizontal="center" vertical="center"/>
      <protection hidden="1"/>
    </xf>
    <xf numFmtId="0" fontId="37" fillId="0" borderId="40" xfId="739" applyFont="1" applyBorder="1" applyAlignment="1" applyProtection="1">
      <alignment horizontal="center" vertical="center"/>
      <protection hidden="1"/>
    </xf>
    <xf numFmtId="0" fontId="138" fillId="0" borderId="35" xfId="739" applyFont="1" applyBorder="1" applyAlignment="1" applyProtection="1">
      <alignment horizontal="left" vertical="center"/>
      <protection hidden="1"/>
    </xf>
    <xf numFmtId="0" fontId="138" fillId="0" borderId="37" xfId="739" applyFont="1" applyBorder="1" applyAlignment="1" applyProtection="1">
      <alignment horizontal="left" vertical="center"/>
      <protection hidden="1"/>
    </xf>
    <xf numFmtId="0" fontId="37" fillId="0" borderId="0" xfId="729" applyFont="1" applyBorder="1" applyAlignment="1">
      <alignment horizontal="left" vertical="center" wrapText="1"/>
    </xf>
    <xf numFmtId="0" fontId="147" fillId="0" borderId="0" xfId="739" applyFont="1" applyBorder="1" applyAlignment="1" applyProtection="1">
      <alignment horizontal="left" vertical="center"/>
      <protection hidden="1"/>
    </xf>
    <xf numFmtId="0" fontId="38" fillId="0" borderId="0" xfId="739" applyFont="1" applyBorder="1" applyAlignment="1" applyProtection="1">
      <alignment horizontal="left" vertical="center" wrapText="1"/>
      <protection hidden="1"/>
    </xf>
    <xf numFmtId="0" fontId="38" fillId="0" borderId="0" xfId="739" applyFont="1" applyBorder="1" applyAlignment="1" applyProtection="1">
      <alignment horizontal="left" vertical="center"/>
      <protection hidden="1"/>
    </xf>
    <xf numFmtId="0" fontId="161" fillId="0" borderId="0" xfId="729" applyFont="1" applyBorder="1" applyAlignment="1">
      <alignment horizontal="left" vertical="center"/>
    </xf>
    <xf numFmtId="0" fontId="147" fillId="0" borderId="0" xfId="729" applyFont="1" applyBorder="1" applyAlignment="1">
      <alignment horizontal="left" vertical="center" wrapText="1"/>
    </xf>
    <xf numFmtId="0" fontId="145" fillId="0" borderId="0" xfId="729" applyFont="1" applyBorder="1" applyAlignment="1">
      <alignment horizontal="left" vertical="center" wrapText="1"/>
    </xf>
    <xf numFmtId="0" fontId="141" fillId="0" borderId="2" xfId="739" applyFont="1" applyBorder="1" applyAlignment="1" applyProtection="1">
      <alignment horizontal="center" vertical="center"/>
      <protection hidden="1"/>
    </xf>
    <xf numFmtId="0" fontId="37" fillId="0" borderId="2" xfId="739" applyFont="1" applyBorder="1" applyAlignment="1" applyProtection="1">
      <alignment horizontal="left" vertical="center"/>
      <protection hidden="1"/>
    </xf>
    <xf numFmtId="0" fontId="138" fillId="50" borderId="30" xfId="740" applyFont="1" applyFill="1" applyBorder="1" applyAlignment="1">
      <alignment horizontal="left" vertical="center" wrapText="1"/>
    </xf>
    <xf numFmtId="0" fontId="148" fillId="0" borderId="41" xfId="740" applyFont="1" applyFill="1" applyBorder="1" applyAlignment="1">
      <alignment horizontal="center" vertical="center" wrapText="1"/>
    </xf>
    <xf numFmtId="0" fontId="148" fillId="0" borderId="42" xfId="740" applyFont="1" applyFill="1" applyBorder="1" applyAlignment="1">
      <alignment horizontal="center" vertical="center" wrapText="1"/>
    </xf>
    <xf numFmtId="0" fontId="148" fillId="0" borderId="43" xfId="740" applyFont="1" applyFill="1" applyBorder="1" applyAlignment="1">
      <alignment horizontal="center" vertical="center" wrapText="1"/>
    </xf>
    <xf numFmtId="0" fontId="37" fillId="0" borderId="34" xfId="740" applyFont="1" applyFill="1" applyBorder="1" applyAlignment="1">
      <alignment horizontal="center" vertical="center" wrapText="1"/>
    </xf>
    <xf numFmtId="0" fontId="37" fillId="0" borderId="15" xfId="740" applyFont="1" applyFill="1" applyBorder="1" applyAlignment="1">
      <alignment horizontal="center" vertical="center" wrapText="1"/>
    </xf>
    <xf numFmtId="0" fontId="37" fillId="0" borderId="33" xfId="740" applyFont="1" applyFill="1" applyBorder="1" applyAlignment="1">
      <alignment horizontal="center" vertical="center" wrapText="1"/>
    </xf>
    <xf numFmtId="0" fontId="138" fillId="49" borderId="2" xfId="740" applyFont="1" applyFill="1" applyBorder="1" applyAlignment="1">
      <alignment horizontal="center" vertical="center" wrapText="1"/>
    </xf>
    <xf numFmtId="0" fontId="150" fillId="50" borderId="19" xfId="740" applyFont="1" applyFill="1" applyBorder="1" applyAlignment="1">
      <alignment horizontal="left" vertical="center" wrapText="1"/>
    </xf>
    <xf numFmtId="0" fontId="150" fillId="50" borderId="11" xfId="740" applyFont="1" applyFill="1" applyBorder="1" applyAlignment="1">
      <alignment horizontal="left" vertical="center" wrapText="1"/>
    </xf>
    <xf numFmtId="0" fontId="147" fillId="50" borderId="19" xfId="740" applyFont="1" applyFill="1" applyBorder="1" applyAlignment="1">
      <alignment horizontal="center" vertical="center" wrapText="1"/>
    </xf>
    <xf numFmtId="0" fontId="147" fillId="50" borderId="11" xfId="740" applyFont="1" applyFill="1" applyBorder="1" applyAlignment="1">
      <alignment horizontal="center" vertical="center" wrapText="1"/>
    </xf>
    <xf numFmtId="0" fontId="147" fillId="50" borderId="40" xfId="740" applyFont="1" applyFill="1" applyBorder="1" applyAlignment="1">
      <alignment horizontal="center" vertical="center" wrapText="1"/>
    </xf>
    <xf numFmtId="0" fontId="138" fillId="0" borderId="26" xfId="740" applyFont="1" applyFill="1" applyBorder="1" applyAlignment="1">
      <alignment horizontal="left" vertical="center" wrapText="1"/>
    </xf>
    <xf numFmtId="0" fontId="141" fillId="0" borderId="2" xfId="739" applyFont="1" applyBorder="1" applyAlignment="1" applyProtection="1">
      <alignment horizontal="center" vertical="center" wrapText="1"/>
      <protection hidden="1"/>
    </xf>
    <xf numFmtId="0" fontId="138" fillId="52" borderId="2" xfId="739" applyFont="1" applyFill="1" applyBorder="1" applyAlignment="1" applyProtection="1">
      <alignment horizontal="left" vertical="center"/>
      <protection hidden="1"/>
    </xf>
    <xf numFmtId="0" fontId="163" fillId="0" borderId="0" xfId="729" applyFont="1" applyBorder="1" applyAlignment="1">
      <alignment horizontal="left" vertical="center"/>
    </xf>
    <xf numFmtId="0" fontId="38" fillId="0" borderId="0" xfId="739" applyFont="1" applyAlignment="1" applyProtection="1">
      <alignment horizontal="left" vertical="center"/>
      <protection hidden="1"/>
    </xf>
    <xf numFmtId="0" fontId="147" fillId="0" borderId="0" xfId="739" applyFont="1" applyAlignment="1" applyProtection="1">
      <alignment horizontal="left" vertical="center"/>
      <protection hidden="1"/>
    </xf>
    <xf numFmtId="0" fontId="138" fillId="0" borderId="0" xfId="739" applyFont="1" applyAlignment="1" applyProtection="1">
      <alignment horizontal="center" vertical="center"/>
      <protection hidden="1"/>
    </xf>
    <xf numFmtId="0" fontId="37" fillId="0" borderId="19" xfId="739" applyFont="1" applyBorder="1" applyAlignment="1" applyProtection="1">
      <alignment horizontal="left" vertical="center" wrapText="1"/>
      <protection hidden="1"/>
    </xf>
    <xf numFmtId="0" fontId="37" fillId="0" borderId="11" xfId="739" applyFont="1" applyBorder="1" applyAlignment="1" applyProtection="1">
      <alignment horizontal="left" vertical="center" wrapText="1"/>
      <protection hidden="1"/>
    </xf>
    <xf numFmtId="0" fontId="37" fillId="0" borderId="40" xfId="739" applyFont="1" applyBorder="1" applyAlignment="1" applyProtection="1">
      <alignment horizontal="left" vertical="center" wrapText="1"/>
      <protection hidden="1"/>
    </xf>
    <xf numFmtId="0" fontId="162" fillId="0" borderId="19" xfId="739" applyFont="1" applyBorder="1" applyAlignment="1" applyProtection="1">
      <alignment horizontal="left" vertical="center"/>
      <protection hidden="1"/>
    </xf>
    <xf numFmtId="0" fontId="162" fillId="0" borderId="11" xfId="739" applyFont="1" applyBorder="1" applyAlignment="1" applyProtection="1">
      <alignment horizontal="left" vertical="center"/>
      <protection hidden="1"/>
    </xf>
    <xf numFmtId="0" fontId="162" fillId="0" borderId="40" xfId="739" applyFont="1" applyBorder="1" applyAlignment="1" applyProtection="1">
      <alignment horizontal="left" vertical="center"/>
      <protection hidden="1"/>
    </xf>
    <xf numFmtId="0" fontId="38" fillId="0" borderId="19" xfId="739" applyFont="1" applyBorder="1" applyAlignment="1" applyProtection="1">
      <alignment horizontal="center" vertical="center" wrapText="1"/>
      <protection hidden="1"/>
    </xf>
    <xf numFmtId="0" fontId="38" fillId="0" borderId="11" xfId="739" applyFont="1" applyBorder="1" applyAlignment="1" applyProtection="1">
      <alignment horizontal="center" vertical="center" wrapText="1"/>
      <protection hidden="1"/>
    </xf>
    <xf numFmtId="0" fontId="38" fillId="0" borderId="40" xfId="739" applyFont="1" applyBorder="1" applyAlignment="1" applyProtection="1">
      <alignment horizontal="center" vertical="center" wrapText="1"/>
      <protection hidden="1"/>
    </xf>
  </cellXfs>
  <cellStyles count="1226">
    <cellStyle name="_x0001_" xfId="1"/>
    <cellStyle name="??" xfId="2"/>
    <cellStyle name="?? [0.00]_ Att. 1- Cover" xfId="3"/>
    <cellStyle name="?? [0]" xfId="4"/>
    <cellStyle name="??&amp;O?&amp;H?_x0008_??_x0007__x0001__x0001_" xfId="5"/>
    <cellStyle name="?_x001d_??" xfId="6"/>
    <cellStyle name="?_x001d_??%U©÷u" xfId="7"/>
    <cellStyle name="?_x001d_??%U©÷u&amp;H©÷" xfId="8"/>
    <cellStyle name="?_x001d_??%U©÷u&amp;H©÷9_x0008_? " xfId="9"/>
    <cellStyle name="?_x001d_??%U©÷u&amp;H©÷9_x0008_? s_x000a__x0007__x0001__x0001_" xfId="10"/>
    <cellStyle name="?_x001d_??%U²u&amp;H²9_x0008_? s_x000a__x0007__x0001__x0001_" xfId="11"/>
    <cellStyle name="???? [0.00]_List-dwg" xfId="12"/>
    <cellStyle name="????_List-dwg" xfId="13"/>
    <cellStyle name="???[0]_?? DI" xfId="14"/>
    <cellStyle name="???_?? DI" xfId="15"/>
    <cellStyle name="??[0]_BRE" xfId="16"/>
    <cellStyle name="??_ ??? ???? " xfId="17"/>
    <cellStyle name="??A? [0]_laroux_1_¸???™? " xfId="18"/>
    <cellStyle name="??A?_laroux_1_¸???™? " xfId="19"/>
    <cellStyle name="?¡±¢¥?_?¨ù??¢´¢¥_¢¬???¢â? " xfId="20"/>
    <cellStyle name="?”´?_?¼??¤´_¸???™? " xfId="21"/>
    <cellStyle name="?ðÇ" xfId="22"/>
    <cellStyle name="?ðÇ%" xfId="23"/>
    <cellStyle name="?ðÇ%U?&amp;H" xfId="24"/>
    <cellStyle name="?ðÇ%U?&amp;H?_x0008_?s_x000a__x0007__x0001__x0001_" xfId="25"/>
    <cellStyle name="?曹%U?&amp;H?_x0008_?s_x000a__x0007__x0001__x0001_" xfId="26"/>
    <cellStyle name="[0]_Chi phÝ kh¸c_V" xfId="27"/>
    <cellStyle name="_04 (vn)SECC Bills of Quantities" xfId="28"/>
    <cellStyle name="_1107" xfId="29"/>
    <cellStyle name="_Bang Chi tieu (2)" xfId="30"/>
    <cellStyle name="_Book1" xfId="31"/>
    <cellStyle name="_Book1_1" xfId="32"/>
    <cellStyle name="_Book1_1_BOQ-Thuan thao (Tai 07May)" xfId="33"/>
    <cellStyle name="_Book1_1_CAU TAO GIA THE OCEAN VILLAS DANANG" xfId="34"/>
    <cellStyle name="_Book1_2" xfId="35"/>
    <cellStyle name="_Book1_BC-QT-WB-dthao" xfId="36"/>
    <cellStyle name="_Book1_Book1" xfId="37"/>
    <cellStyle name="_Book1_BOQ-Thuan thao (Tai 07May)" xfId="38"/>
    <cellStyle name="_Book1_CAU TAO GIA THE OCEAN VILLAS DANANG" xfId="39"/>
    <cellStyle name="_Book1_Thong tin chung Groz" xfId="40"/>
    <cellStyle name="_Book2" xfId="41"/>
    <cellStyle name="_Book2_Cau tao gia Arico T2-2009" xfId="42"/>
    <cellStyle name="_Book2_Cau tao gia Arico T2-2009_08. BoQ Vinamilk My Phuoc 2 BD - Rev.00 (Tong hop XD-M&amp;E)-29.09.09" xfId="43"/>
    <cellStyle name="_Book2_CTC - BoQ Agrex Building" xfId="44"/>
    <cellStyle name="_BOQ of exhaust fan" xfId="45"/>
    <cellStyle name="_BOQ- Phan XD-COTECCONS (02-4-08)" xfId="46"/>
    <cellStyle name="_BoQ-E-TOWN 2 Building -COTECCONS" xfId="47"/>
    <cellStyle name="_Cau tao gia Nop thau Mau" xfId="48"/>
    <cellStyle name="_CAU TAO GIA THE OCEAN VILLAS DANANG" xfId="49"/>
    <cellStyle name="_Cau tao gia Thien Long Ha Nam (28-2-08)" xfId="50"/>
    <cellStyle name="_x0001__Cong tac CBi" xfId="51"/>
    <cellStyle name="_x0001__Cong tac chuan bi Cao su" xfId="52"/>
    <cellStyle name="_cong tac chuan bi Nhatrang Plaza" xfId="53"/>
    <cellStyle name="_Cong tac chuan bi-Thanh" xfId="54"/>
    <cellStyle name="_CTC - BoQ Agrex Building" xfId="55"/>
    <cellStyle name="_x0001__CTC - BoQ Agrex Building" xfId="56"/>
    <cellStyle name="_dutoan1" xfId="57"/>
    <cellStyle name="_Final Summary Richland Hill (30-9-08)" xfId="58"/>
    <cellStyle name="_giatonghop thanhtoan d1" xfId="59"/>
    <cellStyle name="_Khoi Luong" xfId="347"/>
    <cellStyle name="_KT (2)" xfId="60"/>
    <cellStyle name="_KT (2)_1" xfId="61"/>
    <cellStyle name="_KT (2)_1_Lora-tungchau" xfId="62"/>
    <cellStyle name="_KT (2)_1_Qt-HT3PQ1(CauKho)" xfId="63"/>
    <cellStyle name="_KT (2)_2" xfId="64"/>
    <cellStyle name="_KT (2)_2_TG-TH" xfId="65"/>
    <cellStyle name="_KT (2)_2_TG-TH_BAO CAO KLCT PT2000" xfId="66"/>
    <cellStyle name="_KT (2)_2_TG-TH_BAO CAO PT2000" xfId="67"/>
    <cellStyle name="_KT (2)_2_TG-TH_BAO CAO PT2000_Book1" xfId="68"/>
    <cellStyle name="_KT (2)_2_TG-TH_Bao cao XDCB 2001 - T11 KH dieu chinh 20-11-THAI" xfId="69"/>
    <cellStyle name="_KT (2)_2_TG-TH_Book1" xfId="70"/>
    <cellStyle name="_KT (2)_2_TG-TH_Book1_1" xfId="71"/>
    <cellStyle name="_KT (2)_2_TG-TH_Book1_1_Cong tac chuan bi Cao su" xfId="72"/>
    <cellStyle name="_KT (2)_2_TG-TH_Book1_1_CTC - BoQ Agrex Building" xfId="73"/>
    <cellStyle name="_KT (2)_2_TG-TH_Book1_2" xfId="74"/>
    <cellStyle name="_KT (2)_2_TG-TH_Book1_2_Cong tac chuan bi Cao su" xfId="75"/>
    <cellStyle name="_KT (2)_2_TG-TH_Book1_3" xfId="76"/>
    <cellStyle name="_KT (2)_2_TG-TH_Book1_4" xfId="77"/>
    <cellStyle name="_KT (2)_2_TG-TH_Book1_Book2" xfId="78"/>
    <cellStyle name="_KT (2)_2_TG-TH_Book1_BOQ-Thuan thao (Tai 07May)" xfId="79"/>
    <cellStyle name="_KT (2)_2_TG-TH_Book1_Cau tao gia Arico T2-2009" xfId="80"/>
    <cellStyle name="_KT (2)_2_TG-TH_Book1_Cau tao gia phan Tho (ham + Than) 15-9-08" xfId="81"/>
    <cellStyle name="_KT (2)_2_TG-TH_Book1_CAU TAO GIA THE OCEAN VILLAS DANANG" xfId="82"/>
    <cellStyle name="_KT (2)_2_TG-TH_Book1_cong tac chuan bi Nhatrang Plaza" xfId="83"/>
    <cellStyle name="_KT (2)_2_TG-TH_Book1_Cong tac chuan bi-Thanh" xfId="84"/>
    <cellStyle name="_KT (2)_2_TG-TH_Book1_Copy of Cau tao gia Mau" xfId="85"/>
    <cellStyle name="_KT (2)_2_TG-TH_Book1_CTC - BoQ Agrex Building" xfId="86"/>
    <cellStyle name="_KT (2)_2_TG-TH_Book2" xfId="87"/>
    <cellStyle name="_KT (2)_2_TG-TH_BOQ-Thuan thao (Tai 07May)" xfId="88"/>
    <cellStyle name="_KT (2)_2_TG-TH_Cau tao gia Arico T2-2009" xfId="89"/>
    <cellStyle name="_KT (2)_2_TG-TH_Cau tao gia phan Tho (ham + Than) 15-9-08" xfId="90"/>
    <cellStyle name="_KT (2)_2_TG-TH_CAU TAO GIA THE OCEAN VILLAS DANANG" xfId="91"/>
    <cellStyle name="_KT (2)_2_TG-TH_cong tac chuan bi Nhatrang Plaza" xfId="92"/>
    <cellStyle name="_KT (2)_2_TG-TH_Cong tac chuan bi-Thanh" xfId="93"/>
    <cellStyle name="_KT (2)_2_TG-TH_Copy of Cau tao gia Mau" xfId="94"/>
    <cellStyle name="_KT (2)_2_TG-TH_CROWN WELL 冠威報價單20071015" xfId="95"/>
    <cellStyle name="_KT (2)_2_TG-TH_CTC - BoQ Agrex Building" xfId="96"/>
    <cellStyle name="_KT (2)_2_TG-TH_DT kho 50x72 ,52x45m -11-5" xfId="97"/>
    <cellStyle name="_KT (2)_2_TG-TH_DT kho 50x72 ,52x45m ASIA NUTRITION" xfId="98"/>
    <cellStyle name="_KT (2)_2_TG-TH_DTCDT MR.2N110.HOCMON.TDTOAN.CCUNG" xfId="99"/>
    <cellStyle name="_KT (2)_2_TG-TH_DTkho 52x70m ASIA NUTRITION" xfId="100"/>
    <cellStyle name="_KT (2)_2_TG-TH_DTkho 52x70m ASIA NUTRITION-change-tuong bt6m" xfId="101"/>
    <cellStyle name="_KT (2)_2_TG-TH_DTkho 52x70m ASIA NUTRITION-seno betong" xfId="102"/>
    <cellStyle name="_KT (2)_2_TG-TH_Lora-tungchau" xfId="103"/>
    <cellStyle name="_KT (2)_2_TG-TH_PGIA-phieu tham tra Kho bac" xfId="104"/>
    <cellStyle name="_KT (2)_2_TG-TH_PT02-02" xfId="105"/>
    <cellStyle name="_KT (2)_2_TG-TH_PT02-02_Book1" xfId="106"/>
    <cellStyle name="_KT (2)_2_TG-TH_PT02-03" xfId="107"/>
    <cellStyle name="_KT (2)_2_TG-TH_PT02-03_Book1" xfId="108"/>
    <cellStyle name="_KT (2)_2_TG-TH_Qt-HT3PQ1(CauKho)" xfId="109"/>
    <cellStyle name="_KT (2)_3" xfId="110"/>
    <cellStyle name="_KT (2)_3_TG-TH" xfId="111"/>
    <cellStyle name="_KT (2)_3_TG-TH_Book1" xfId="112"/>
    <cellStyle name="_KT (2)_3_TG-TH_Book1_1" xfId="113"/>
    <cellStyle name="_KT (2)_3_TG-TH_Book1_BC-QT-WB-dthao" xfId="114"/>
    <cellStyle name="_KT (2)_3_TG-TH_Book1_BOQ-Thuan thao (Tai 07May)" xfId="115"/>
    <cellStyle name="_KT (2)_3_TG-TH_Book1_CAU TAO GIA THE OCEAN VILLAS DANANG" xfId="116"/>
    <cellStyle name="_KT (2)_3_TG-TH_Book2" xfId="117"/>
    <cellStyle name="_KT (2)_3_TG-TH_BOQ-Thuan thao (Tai 07May)" xfId="118"/>
    <cellStyle name="_KT (2)_3_TG-TH_Cau tao gia Arico T2-2009" xfId="119"/>
    <cellStyle name="_KT (2)_3_TG-TH_Cau tao gia phan Tho (ham + Than) 15-9-08" xfId="120"/>
    <cellStyle name="_KT (2)_3_TG-TH_CAU TAO GIA THE OCEAN VILLAS DANANG" xfId="121"/>
    <cellStyle name="_KT (2)_3_TG-TH_cong tac chuan bi Nhatrang Plaza" xfId="122"/>
    <cellStyle name="_KT (2)_3_TG-TH_Cong tac chuan bi-Thanh" xfId="123"/>
    <cellStyle name="_KT (2)_3_TG-TH_Copy of Cau tao gia Mau" xfId="124"/>
    <cellStyle name="_KT (2)_3_TG-TH_CTC - BoQ Agrex Building" xfId="125"/>
    <cellStyle name="_KT (2)_3_TG-TH_Lora-tungchau" xfId="126"/>
    <cellStyle name="_KT (2)_3_TG-TH_PERSONAL" xfId="127"/>
    <cellStyle name="_KT (2)_3_TG-TH_PERSONAL_Book1" xfId="128"/>
    <cellStyle name="_KT (2)_3_TG-TH_PERSONAL_BOQ-Thuan thao (Tai 07May)" xfId="129"/>
    <cellStyle name="_KT (2)_3_TG-TH_PERSONAL_CAU TAO GIA THE OCEAN VILLAS DANANG" xfId="130"/>
    <cellStyle name="_KT (2)_3_TG-TH_PERSONAL_Copy of Cau tao gia Mau" xfId="131"/>
    <cellStyle name="_KT (2)_3_TG-TH_PERSONAL_HTQ.8 GD1" xfId="132"/>
    <cellStyle name="_KT (2)_3_TG-TH_PERSONAL_Tong hop KHCB 2001" xfId="133"/>
    <cellStyle name="_KT (2)_3_TG-TH_Qt-HT3PQ1(CauKho)" xfId="134"/>
    <cellStyle name="_KT (2)_4" xfId="135"/>
    <cellStyle name="_KT (2)_4_BAO CAO KLCT PT2000" xfId="136"/>
    <cellStyle name="_KT (2)_4_BAO CAO PT2000" xfId="137"/>
    <cellStyle name="_KT (2)_4_BAO CAO PT2000_Book1" xfId="138"/>
    <cellStyle name="_KT (2)_4_Bao cao XDCB 2001 - T11 KH dieu chinh 20-11-THAI" xfId="139"/>
    <cellStyle name="_KT (2)_4_Book1" xfId="140"/>
    <cellStyle name="_KT (2)_4_Book1_1" xfId="141"/>
    <cellStyle name="_KT (2)_4_Book1_1_Cong tac chuan bi Cao su" xfId="142"/>
    <cellStyle name="_KT (2)_4_Book1_1_CTC - BoQ Agrex Building" xfId="143"/>
    <cellStyle name="_KT (2)_4_Book1_2" xfId="144"/>
    <cellStyle name="_KT (2)_4_Book1_2_Cong tac chuan bi Cao su" xfId="145"/>
    <cellStyle name="_KT (2)_4_Book1_3" xfId="146"/>
    <cellStyle name="_KT (2)_4_Book1_4" xfId="147"/>
    <cellStyle name="_KT (2)_4_Book1_Book2" xfId="148"/>
    <cellStyle name="_KT (2)_4_Book1_BOQ-Thuan thao (Tai 07May)" xfId="149"/>
    <cellStyle name="_KT (2)_4_Book1_Cau tao gia Arico T2-2009" xfId="150"/>
    <cellStyle name="_KT (2)_4_Book1_Cau tao gia phan Tho (ham + Than) 15-9-08" xfId="151"/>
    <cellStyle name="_KT (2)_4_Book1_CAU TAO GIA THE OCEAN VILLAS DANANG" xfId="152"/>
    <cellStyle name="_KT (2)_4_Book1_cong tac chuan bi Nhatrang Plaza" xfId="153"/>
    <cellStyle name="_KT (2)_4_Book1_Cong tac chuan bi-Thanh" xfId="154"/>
    <cellStyle name="_KT (2)_4_Book1_Copy of Cau tao gia Mau" xfId="155"/>
    <cellStyle name="_KT (2)_4_Book1_CTC - BoQ Agrex Building" xfId="156"/>
    <cellStyle name="_KT (2)_4_Book2" xfId="157"/>
    <cellStyle name="_KT (2)_4_BOQ-Thuan thao (Tai 07May)" xfId="158"/>
    <cellStyle name="_KT (2)_4_Cau tao gia Arico T2-2009" xfId="159"/>
    <cellStyle name="_KT (2)_4_Cau tao gia phan Tho (ham + Than) 15-9-08" xfId="160"/>
    <cellStyle name="_KT (2)_4_CAU TAO GIA THE OCEAN VILLAS DANANG" xfId="161"/>
    <cellStyle name="_KT (2)_4_cong tac chuan bi Nhatrang Plaza" xfId="162"/>
    <cellStyle name="_KT (2)_4_Cong tac chuan bi-Thanh" xfId="163"/>
    <cellStyle name="_KT (2)_4_Copy of Cau tao gia Mau" xfId="164"/>
    <cellStyle name="_KT (2)_4_CROWN WELL 冠威報價單20071015" xfId="165"/>
    <cellStyle name="_KT (2)_4_CTC - BoQ Agrex Building" xfId="166"/>
    <cellStyle name="_KT (2)_4_DT kho 50x72 ,52x45m -11-5" xfId="167"/>
    <cellStyle name="_KT (2)_4_DT kho 50x72 ,52x45m ASIA NUTRITION" xfId="168"/>
    <cellStyle name="_KT (2)_4_DTCDT MR.2N110.HOCMON.TDTOAN.CCUNG" xfId="169"/>
    <cellStyle name="_KT (2)_4_DTkho 52x70m ASIA NUTRITION" xfId="170"/>
    <cellStyle name="_KT (2)_4_DTkho 52x70m ASIA NUTRITION-change-tuong bt6m" xfId="171"/>
    <cellStyle name="_KT (2)_4_DTkho 52x70m ASIA NUTRITION-seno betong" xfId="172"/>
    <cellStyle name="_KT (2)_4_Lora-tungchau" xfId="173"/>
    <cellStyle name="_KT (2)_4_PGIA-phieu tham tra Kho bac" xfId="174"/>
    <cellStyle name="_KT (2)_4_PT02-02" xfId="175"/>
    <cellStyle name="_KT (2)_4_PT02-02_Book1" xfId="176"/>
    <cellStyle name="_KT (2)_4_PT02-03" xfId="177"/>
    <cellStyle name="_KT (2)_4_PT02-03_Book1" xfId="178"/>
    <cellStyle name="_KT (2)_4_Qt-HT3PQ1(CauKho)" xfId="179"/>
    <cellStyle name="_KT (2)_4_TG-TH" xfId="180"/>
    <cellStyle name="_KT (2)_5" xfId="181"/>
    <cellStyle name="_KT (2)_5_BAO CAO KLCT PT2000" xfId="182"/>
    <cellStyle name="_KT (2)_5_BAO CAO PT2000" xfId="183"/>
    <cellStyle name="_KT (2)_5_BAO CAO PT2000_Book1" xfId="184"/>
    <cellStyle name="_KT (2)_5_Bao cao XDCB 2001 - T11 KH dieu chinh 20-11-THAI" xfId="185"/>
    <cellStyle name="_KT (2)_5_Book1" xfId="186"/>
    <cellStyle name="_KT (2)_5_Book1_1" xfId="187"/>
    <cellStyle name="_KT (2)_5_Book1_1_Cong tac chuan bi Cao su" xfId="188"/>
    <cellStyle name="_KT (2)_5_Book1_1_CTC - BoQ Agrex Building" xfId="189"/>
    <cellStyle name="_KT (2)_5_Book1_2" xfId="190"/>
    <cellStyle name="_KT (2)_5_Book1_2_Cong tac chuan bi Cao su" xfId="191"/>
    <cellStyle name="_KT (2)_5_Book1_3" xfId="192"/>
    <cellStyle name="_KT (2)_5_Book1_4" xfId="193"/>
    <cellStyle name="_KT (2)_5_Book1_BC-QT-WB-dthao" xfId="194"/>
    <cellStyle name="_KT (2)_5_Book1_Book2" xfId="195"/>
    <cellStyle name="_KT (2)_5_Book1_BOQ-Thuan thao (Tai 07May)" xfId="196"/>
    <cellStyle name="_KT (2)_5_Book1_Cau tao gia Arico T2-2009" xfId="197"/>
    <cellStyle name="_KT (2)_5_Book1_Cau tao gia phan Tho (ham + Than) 15-9-08" xfId="198"/>
    <cellStyle name="_KT (2)_5_Book1_CAU TAO GIA THE OCEAN VILLAS DANANG" xfId="199"/>
    <cellStyle name="_KT (2)_5_Book1_cong tac chuan bi Nhatrang Plaza" xfId="200"/>
    <cellStyle name="_KT (2)_5_Book1_Cong tac chuan bi-Thanh" xfId="201"/>
    <cellStyle name="_KT (2)_5_Book1_Copy of Cau tao gia Mau" xfId="202"/>
    <cellStyle name="_KT (2)_5_Book1_CTC - BoQ Agrex Building" xfId="203"/>
    <cellStyle name="_KT (2)_5_Book2" xfId="204"/>
    <cellStyle name="_KT (2)_5_BOQ-Thuan thao (Tai 07May)" xfId="205"/>
    <cellStyle name="_KT (2)_5_Cau tao gia Arico T2-2009" xfId="206"/>
    <cellStyle name="_KT (2)_5_Cau tao gia phan Tho (ham + Than) 15-9-08" xfId="207"/>
    <cellStyle name="_KT (2)_5_CAU TAO GIA THE OCEAN VILLAS DANANG" xfId="208"/>
    <cellStyle name="_KT (2)_5_cong tac chuan bi Nhatrang Plaza" xfId="209"/>
    <cellStyle name="_KT (2)_5_Cong tac chuan bi-Thanh" xfId="210"/>
    <cellStyle name="_KT (2)_5_Copy of Cau tao gia Mau" xfId="211"/>
    <cellStyle name="_KT (2)_5_CROWN WELL 冠威報價單20071015" xfId="212"/>
    <cellStyle name="_KT (2)_5_CTC - BoQ Agrex Building" xfId="213"/>
    <cellStyle name="_KT (2)_5_DT kho 50x72 ,52x45m -11-5" xfId="214"/>
    <cellStyle name="_KT (2)_5_DT kho 50x72 ,52x45m ASIA NUTRITION" xfId="215"/>
    <cellStyle name="_KT (2)_5_DTCDT MR.2N110.HOCMON.TDTOAN.CCUNG" xfId="216"/>
    <cellStyle name="_KT (2)_5_DTkho 52x70m ASIA NUTRITION" xfId="217"/>
    <cellStyle name="_KT (2)_5_DTkho 52x70m ASIA NUTRITION-change-tuong bt6m" xfId="218"/>
    <cellStyle name="_KT (2)_5_DTkho 52x70m ASIA NUTRITION-seno betong" xfId="219"/>
    <cellStyle name="_KT (2)_5_Lora-tungchau" xfId="220"/>
    <cellStyle name="_KT (2)_5_PGIA-phieu tham tra Kho bac" xfId="221"/>
    <cellStyle name="_KT (2)_5_PT02-02" xfId="222"/>
    <cellStyle name="_KT (2)_5_PT02-02_Book1" xfId="223"/>
    <cellStyle name="_KT (2)_5_PT02-03" xfId="224"/>
    <cellStyle name="_KT (2)_5_PT02-03_Book1" xfId="225"/>
    <cellStyle name="_KT (2)_5_Qt-HT3PQ1(CauKho)" xfId="226"/>
    <cellStyle name="_KT (2)_Book1" xfId="227"/>
    <cellStyle name="_KT (2)_Book1_1" xfId="228"/>
    <cellStyle name="_KT (2)_Book1_BC-QT-WB-dthao" xfId="229"/>
    <cellStyle name="_KT (2)_Book1_BOQ-Thuan thao (Tai 07May)" xfId="230"/>
    <cellStyle name="_KT (2)_Book1_CAU TAO GIA THE OCEAN VILLAS DANANG" xfId="231"/>
    <cellStyle name="_KT (2)_Book2" xfId="232"/>
    <cellStyle name="_KT (2)_BOQ-Thuan thao (Tai 07May)" xfId="233"/>
    <cellStyle name="_KT (2)_Cau tao gia Arico T2-2009" xfId="234"/>
    <cellStyle name="_KT (2)_Cau tao gia phan Tho (ham + Than) 15-9-08" xfId="235"/>
    <cellStyle name="_KT (2)_CAU TAO GIA THE OCEAN VILLAS DANANG" xfId="236"/>
    <cellStyle name="_KT (2)_cong tac chuan bi Nhatrang Plaza" xfId="237"/>
    <cellStyle name="_KT (2)_Cong tac chuan bi-Thanh" xfId="238"/>
    <cellStyle name="_KT (2)_Copy of Cau tao gia Mau" xfId="239"/>
    <cellStyle name="_KT (2)_CTC - BoQ Agrex Building" xfId="240"/>
    <cellStyle name="_KT (2)_Lora-tungchau" xfId="241"/>
    <cellStyle name="_KT (2)_PERSONAL" xfId="242"/>
    <cellStyle name="_KT (2)_PERSONAL_Book1" xfId="243"/>
    <cellStyle name="_KT (2)_PERSONAL_BOQ-Thuan thao (Tai 07May)" xfId="244"/>
    <cellStyle name="_KT (2)_PERSONAL_CAU TAO GIA THE OCEAN VILLAS DANANG" xfId="245"/>
    <cellStyle name="_KT (2)_PERSONAL_Copy of Cau tao gia Mau" xfId="246"/>
    <cellStyle name="_KT (2)_PERSONAL_HTQ.8 GD1" xfId="247"/>
    <cellStyle name="_KT (2)_PERSONAL_Tong hop KHCB 2001" xfId="248"/>
    <cellStyle name="_KT (2)_Qt-HT3PQ1(CauKho)" xfId="249"/>
    <cellStyle name="_KT (2)_TG-TH" xfId="250"/>
    <cellStyle name="_KT_TG" xfId="251"/>
    <cellStyle name="_KT_TG_1" xfId="252"/>
    <cellStyle name="_KT_TG_1_BAO CAO KLCT PT2000" xfId="253"/>
    <cellStyle name="_KT_TG_1_BAO CAO PT2000" xfId="254"/>
    <cellStyle name="_KT_TG_1_BAO CAO PT2000_Book1" xfId="255"/>
    <cellStyle name="_KT_TG_1_Bao cao XDCB 2001 - T11 KH dieu chinh 20-11-THAI" xfId="256"/>
    <cellStyle name="_KT_TG_1_Book1" xfId="257"/>
    <cellStyle name="_KT_TG_1_Book1_1" xfId="258"/>
    <cellStyle name="_KT_TG_1_Book1_1_Cong tac chuan bi Cao su" xfId="259"/>
    <cellStyle name="_KT_TG_1_Book1_1_CTC - BoQ Agrex Building" xfId="260"/>
    <cellStyle name="_KT_TG_1_Book1_2" xfId="261"/>
    <cellStyle name="_KT_TG_1_Book1_2_Cong tac chuan bi Cao su" xfId="262"/>
    <cellStyle name="_KT_TG_1_Book1_3" xfId="263"/>
    <cellStyle name="_KT_TG_1_Book1_4" xfId="264"/>
    <cellStyle name="_KT_TG_1_Book1_BC-QT-WB-dthao" xfId="265"/>
    <cellStyle name="_KT_TG_1_Book1_Book2" xfId="266"/>
    <cellStyle name="_KT_TG_1_Book1_BOQ-Thuan thao (Tai 07May)" xfId="267"/>
    <cellStyle name="_KT_TG_1_Book1_Cau tao gia Arico T2-2009" xfId="268"/>
    <cellStyle name="_KT_TG_1_Book1_Cau tao gia phan Tho (ham + Than) 15-9-08" xfId="269"/>
    <cellStyle name="_KT_TG_1_Book1_CAU TAO GIA THE OCEAN VILLAS DANANG" xfId="270"/>
    <cellStyle name="_KT_TG_1_Book1_cong tac chuan bi Nhatrang Plaza" xfId="271"/>
    <cellStyle name="_KT_TG_1_Book1_Cong tac chuan bi-Thanh" xfId="272"/>
    <cellStyle name="_KT_TG_1_Book1_Copy of Cau tao gia Mau" xfId="273"/>
    <cellStyle name="_KT_TG_1_Book1_CTC - BoQ Agrex Building" xfId="274"/>
    <cellStyle name="_KT_TG_1_Book2" xfId="275"/>
    <cellStyle name="_KT_TG_1_BOQ-Thuan thao (Tai 07May)" xfId="276"/>
    <cellStyle name="_KT_TG_1_Cau tao gia Arico T2-2009" xfId="277"/>
    <cellStyle name="_KT_TG_1_Cau tao gia phan Tho (ham + Than) 15-9-08" xfId="278"/>
    <cellStyle name="_KT_TG_1_CAU TAO GIA THE OCEAN VILLAS DANANG" xfId="279"/>
    <cellStyle name="_KT_TG_1_cong tac chuan bi Nhatrang Plaza" xfId="280"/>
    <cellStyle name="_KT_TG_1_Cong tac chuan bi-Thanh" xfId="281"/>
    <cellStyle name="_KT_TG_1_Copy of Cau tao gia Mau" xfId="282"/>
    <cellStyle name="_KT_TG_1_CROWN WELL 冠威報價單20071015" xfId="283"/>
    <cellStyle name="_KT_TG_1_CTC - BoQ Agrex Building" xfId="284"/>
    <cellStyle name="_KT_TG_1_DT kho 50x72 ,52x45m -11-5" xfId="285"/>
    <cellStyle name="_KT_TG_1_DT kho 50x72 ,52x45m ASIA NUTRITION" xfId="286"/>
    <cellStyle name="_KT_TG_1_DTCDT MR.2N110.HOCMON.TDTOAN.CCUNG" xfId="287"/>
    <cellStyle name="_KT_TG_1_DTkho 52x70m ASIA NUTRITION" xfId="288"/>
    <cellStyle name="_KT_TG_1_DTkho 52x70m ASIA NUTRITION-change-tuong bt6m" xfId="289"/>
    <cellStyle name="_KT_TG_1_DTkho 52x70m ASIA NUTRITION-seno betong" xfId="290"/>
    <cellStyle name="_KT_TG_1_Lora-tungchau" xfId="291"/>
    <cellStyle name="_KT_TG_1_PGIA-phieu tham tra Kho bac" xfId="292"/>
    <cellStyle name="_KT_TG_1_PT02-02" xfId="293"/>
    <cellStyle name="_KT_TG_1_PT02-02_Book1" xfId="294"/>
    <cellStyle name="_KT_TG_1_PT02-03" xfId="295"/>
    <cellStyle name="_KT_TG_1_PT02-03_Book1" xfId="296"/>
    <cellStyle name="_KT_TG_1_Qt-HT3PQ1(CauKho)" xfId="297"/>
    <cellStyle name="_KT_TG_2" xfId="298"/>
    <cellStyle name="_KT_TG_2_BAO CAO KLCT PT2000" xfId="299"/>
    <cellStyle name="_KT_TG_2_BAO CAO PT2000" xfId="300"/>
    <cellStyle name="_KT_TG_2_BAO CAO PT2000_Book1" xfId="301"/>
    <cellStyle name="_KT_TG_2_Bao cao XDCB 2001 - T11 KH dieu chinh 20-11-THAI" xfId="302"/>
    <cellStyle name="_KT_TG_2_Book1" xfId="303"/>
    <cellStyle name="_KT_TG_2_Book1_1" xfId="304"/>
    <cellStyle name="_KT_TG_2_Book1_1_Cong tac chuan bi Cao su" xfId="305"/>
    <cellStyle name="_KT_TG_2_Book1_1_CTC - BoQ Agrex Building" xfId="306"/>
    <cellStyle name="_KT_TG_2_Book1_2" xfId="307"/>
    <cellStyle name="_KT_TG_2_Book1_2_Cong tac chuan bi Cao su" xfId="308"/>
    <cellStyle name="_KT_TG_2_Book1_3" xfId="309"/>
    <cellStyle name="_KT_TG_2_Book1_4" xfId="310"/>
    <cellStyle name="_KT_TG_2_Book1_Book2" xfId="311"/>
    <cellStyle name="_KT_TG_2_Book1_BOQ-Thuan thao (Tai 07May)" xfId="312"/>
    <cellStyle name="_KT_TG_2_Book1_Cau tao gia Arico T2-2009" xfId="313"/>
    <cellStyle name="_KT_TG_2_Book1_Cau tao gia phan Tho (ham + Than) 15-9-08" xfId="314"/>
    <cellStyle name="_KT_TG_2_Book1_CAU TAO GIA THE OCEAN VILLAS DANANG" xfId="315"/>
    <cellStyle name="_KT_TG_2_Book1_cong tac chuan bi Nhatrang Plaza" xfId="316"/>
    <cellStyle name="_KT_TG_2_Book1_Cong tac chuan bi-Thanh" xfId="317"/>
    <cellStyle name="_KT_TG_2_Book1_Copy of Cau tao gia Mau" xfId="318"/>
    <cellStyle name="_KT_TG_2_Book1_CTC - BoQ Agrex Building" xfId="319"/>
    <cellStyle name="_KT_TG_2_Book2" xfId="320"/>
    <cellStyle name="_KT_TG_2_BOQ-Thuan thao (Tai 07May)" xfId="321"/>
    <cellStyle name="_KT_TG_2_Cau tao gia Arico T2-2009" xfId="322"/>
    <cellStyle name="_KT_TG_2_Cau tao gia phan Tho (ham + Than) 15-9-08" xfId="323"/>
    <cellStyle name="_KT_TG_2_CAU TAO GIA THE OCEAN VILLAS DANANG" xfId="324"/>
    <cellStyle name="_KT_TG_2_cong tac chuan bi Nhatrang Plaza" xfId="325"/>
    <cellStyle name="_KT_TG_2_Cong tac chuan bi-Thanh" xfId="326"/>
    <cellStyle name="_KT_TG_2_Copy of Cau tao gia Mau" xfId="327"/>
    <cellStyle name="_KT_TG_2_CROWN WELL 冠威報價單20071015" xfId="328"/>
    <cellStyle name="_KT_TG_2_CTC - BoQ Agrex Building" xfId="329"/>
    <cellStyle name="_KT_TG_2_DT kho 50x72 ,52x45m -11-5" xfId="330"/>
    <cellStyle name="_KT_TG_2_DT kho 50x72 ,52x45m ASIA NUTRITION" xfId="331"/>
    <cellStyle name="_KT_TG_2_DTCDT MR.2N110.HOCMON.TDTOAN.CCUNG" xfId="332"/>
    <cellStyle name="_KT_TG_2_DTkho 52x70m ASIA NUTRITION" xfId="333"/>
    <cellStyle name="_KT_TG_2_DTkho 52x70m ASIA NUTRITION-change-tuong bt6m" xfId="334"/>
    <cellStyle name="_KT_TG_2_DTkho 52x70m ASIA NUTRITION-seno betong" xfId="335"/>
    <cellStyle name="_KT_TG_2_Lora-tungchau" xfId="336"/>
    <cellStyle name="_KT_TG_2_PGIA-phieu tham tra Kho bac" xfId="337"/>
    <cellStyle name="_KT_TG_2_PT02-02" xfId="338"/>
    <cellStyle name="_KT_TG_2_PT02-02_Book1" xfId="339"/>
    <cellStyle name="_KT_TG_2_PT02-03" xfId="340"/>
    <cellStyle name="_KT_TG_2_PT02-03_Book1" xfId="341"/>
    <cellStyle name="_KT_TG_2_Qt-HT3PQ1(CauKho)" xfId="342"/>
    <cellStyle name="_KT_TG_3" xfId="343"/>
    <cellStyle name="_KT_TG_4" xfId="344"/>
    <cellStyle name="_KT_TG_4_Lora-tungchau" xfId="345"/>
    <cellStyle name="_KT_TG_4_Qt-HT3PQ1(CauKho)" xfId="346"/>
    <cellStyle name="_Lora-tungchau" xfId="348"/>
    <cellStyle name="_OFG-mockup1_1_Jan CPA2_CD UM 11.3 Summary 0.6 OFA 5" xfId="349"/>
    <cellStyle name="_PERSONAL" xfId="350"/>
    <cellStyle name="_PERSONAL_Book1" xfId="351"/>
    <cellStyle name="_PERSONAL_BOQ-Thuan thao (Tai 07May)" xfId="352"/>
    <cellStyle name="_PERSONAL_CAU TAO GIA THE OCEAN VILLAS DANANG" xfId="353"/>
    <cellStyle name="_PERSONAL_Copy of Cau tao gia Mau" xfId="354"/>
    <cellStyle name="_PERSONAL_HTQ.8 GD1" xfId="355"/>
    <cellStyle name="_PERSONAL_Tong hop KHCB 2001" xfId="356"/>
    <cellStyle name="_Qt-HT3PQ1(CauKho)" xfId="357"/>
    <cellStyle name="_Sheet2" xfId="358"/>
    <cellStyle name="_TG-TH" xfId="359"/>
    <cellStyle name="_TG-TH_1" xfId="360"/>
    <cellStyle name="_TG-TH_1_BAO CAO KLCT PT2000" xfId="361"/>
    <cellStyle name="_TG-TH_1_BAO CAO PT2000" xfId="362"/>
    <cellStyle name="_TG-TH_1_BAO CAO PT2000_Book1" xfId="363"/>
    <cellStyle name="_TG-TH_1_Bao cao XDCB 2001 - T11 KH dieu chinh 20-11-THAI" xfId="364"/>
    <cellStyle name="_TG-TH_1_Book1" xfId="365"/>
    <cellStyle name="_TG-TH_1_Book1_1" xfId="366"/>
    <cellStyle name="_TG-TH_1_Book1_1_Cong tac chuan bi Cao su" xfId="367"/>
    <cellStyle name="_TG-TH_1_Book1_1_CTC - BoQ Agrex Building" xfId="368"/>
    <cellStyle name="_TG-TH_1_Book1_2" xfId="369"/>
    <cellStyle name="_TG-TH_1_Book1_2_Cong tac chuan bi Cao su" xfId="370"/>
    <cellStyle name="_TG-TH_1_Book1_3" xfId="371"/>
    <cellStyle name="_TG-TH_1_Book1_4" xfId="372"/>
    <cellStyle name="_TG-TH_1_Book1_BC-QT-WB-dthao" xfId="373"/>
    <cellStyle name="_TG-TH_1_Book1_Book2" xfId="374"/>
    <cellStyle name="_TG-TH_1_Book1_BOQ-Thuan thao (Tai 07May)" xfId="375"/>
    <cellStyle name="_TG-TH_1_Book1_Cau tao gia Arico T2-2009" xfId="376"/>
    <cellStyle name="_TG-TH_1_Book1_Cau tao gia phan Tho (ham + Than) 15-9-08" xfId="377"/>
    <cellStyle name="_TG-TH_1_Book1_CAU TAO GIA THE OCEAN VILLAS DANANG" xfId="378"/>
    <cellStyle name="_TG-TH_1_Book1_cong tac chuan bi Nhatrang Plaza" xfId="379"/>
    <cellStyle name="_TG-TH_1_Book1_Cong tac chuan bi-Thanh" xfId="380"/>
    <cellStyle name="_TG-TH_1_Book1_Copy of Cau tao gia Mau" xfId="381"/>
    <cellStyle name="_TG-TH_1_Book1_CTC - BoQ Agrex Building" xfId="382"/>
    <cellStyle name="_TG-TH_1_Book2" xfId="383"/>
    <cellStyle name="_TG-TH_1_BOQ-Thuan thao (Tai 07May)" xfId="384"/>
    <cellStyle name="_TG-TH_1_Cau tao gia Arico T2-2009" xfId="385"/>
    <cellStyle name="_TG-TH_1_Cau tao gia phan Tho (ham + Than) 15-9-08" xfId="386"/>
    <cellStyle name="_TG-TH_1_CAU TAO GIA THE OCEAN VILLAS DANANG" xfId="387"/>
    <cellStyle name="_TG-TH_1_cong tac chuan bi Nhatrang Plaza" xfId="388"/>
    <cellStyle name="_TG-TH_1_Cong tac chuan bi-Thanh" xfId="389"/>
    <cellStyle name="_TG-TH_1_Copy of Cau tao gia Mau" xfId="390"/>
    <cellStyle name="_TG-TH_1_CROWN WELL 冠威報價單20071015" xfId="391"/>
    <cellStyle name="_TG-TH_1_CTC - BoQ Agrex Building" xfId="392"/>
    <cellStyle name="_TG-TH_1_DT kho 50x72 ,52x45m -11-5" xfId="393"/>
    <cellStyle name="_TG-TH_1_DT kho 50x72 ,52x45m ASIA NUTRITION" xfId="394"/>
    <cellStyle name="_TG-TH_1_DTCDT MR.2N110.HOCMON.TDTOAN.CCUNG" xfId="395"/>
    <cellStyle name="_TG-TH_1_DTkho 52x70m ASIA NUTRITION" xfId="396"/>
    <cellStyle name="_TG-TH_1_DTkho 52x70m ASIA NUTRITION-change-tuong bt6m" xfId="397"/>
    <cellStyle name="_TG-TH_1_DTkho 52x70m ASIA NUTRITION-seno betong" xfId="398"/>
    <cellStyle name="_TG-TH_1_Lora-tungchau" xfId="399"/>
    <cellStyle name="_TG-TH_1_PGIA-phieu tham tra Kho bac" xfId="400"/>
    <cellStyle name="_TG-TH_1_PT02-02" xfId="401"/>
    <cellStyle name="_TG-TH_1_PT02-02_Book1" xfId="402"/>
    <cellStyle name="_TG-TH_1_PT02-03" xfId="403"/>
    <cellStyle name="_TG-TH_1_PT02-03_Book1" xfId="404"/>
    <cellStyle name="_TG-TH_1_Qt-HT3PQ1(CauKho)" xfId="405"/>
    <cellStyle name="_TG-TH_2" xfId="406"/>
    <cellStyle name="_TG-TH_2_BAO CAO KLCT PT2000" xfId="407"/>
    <cellStyle name="_TG-TH_2_BAO CAO PT2000" xfId="408"/>
    <cellStyle name="_TG-TH_2_BAO CAO PT2000_Book1" xfId="409"/>
    <cellStyle name="_TG-TH_2_Bao cao XDCB 2001 - T11 KH dieu chinh 20-11-THAI" xfId="410"/>
    <cellStyle name="_TG-TH_2_Book1" xfId="411"/>
    <cellStyle name="_TG-TH_2_Book1_1" xfId="412"/>
    <cellStyle name="_TG-TH_2_Book1_1_Cong tac chuan bi Cao su" xfId="413"/>
    <cellStyle name="_TG-TH_2_Book1_1_CTC - BoQ Agrex Building" xfId="414"/>
    <cellStyle name="_TG-TH_2_Book1_2" xfId="415"/>
    <cellStyle name="_TG-TH_2_Book1_2_Cong tac chuan bi Cao su" xfId="416"/>
    <cellStyle name="_TG-TH_2_Book1_3" xfId="417"/>
    <cellStyle name="_TG-TH_2_Book1_4" xfId="418"/>
    <cellStyle name="_TG-TH_2_Book1_Book2" xfId="419"/>
    <cellStyle name="_TG-TH_2_Book1_BOQ-Thuan thao (Tai 07May)" xfId="420"/>
    <cellStyle name="_TG-TH_2_Book1_Cau tao gia Arico T2-2009" xfId="421"/>
    <cellStyle name="_TG-TH_2_Book1_Cau tao gia phan Tho (ham + Than) 15-9-08" xfId="422"/>
    <cellStyle name="_TG-TH_2_Book1_CAU TAO GIA THE OCEAN VILLAS DANANG" xfId="423"/>
    <cellStyle name="_TG-TH_2_Book1_cong tac chuan bi Nhatrang Plaza" xfId="424"/>
    <cellStyle name="_TG-TH_2_Book1_Cong tac chuan bi-Thanh" xfId="425"/>
    <cellStyle name="_TG-TH_2_Book1_Copy of Cau tao gia Mau" xfId="426"/>
    <cellStyle name="_TG-TH_2_Book1_CTC - BoQ Agrex Building" xfId="427"/>
    <cellStyle name="_TG-TH_2_Book2" xfId="428"/>
    <cellStyle name="_TG-TH_2_BOQ-Thuan thao (Tai 07May)" xfId="429"/>
    <cellStyle name="_TG-TH_2_Cau tao gia Arico T2-2009" xfId="430"/>
    <cellStyle name="_TG-TH_2_Cau tao gia phan Tho (ham + Than) 15-9-08" xfId="431"/>
    <cellStyle name="_TG-TH_2_CAU TAO GIA THE OCEAN VILLAS DANANG" xfId="432"/>
    <cellStyle name="_TG-TH_2_cong tac chuan bi Nhatrang Plaza" xfId="433"/>
    <cellStyle name="_TG-TH_2_Cong tac chuan bi-Thanh" xfId="434"/>
    <cellStyle name="_TG-TH_2_Copy of Cau tao gia Mau" xfId="435"/>
    <cellStyle name="_TG-TH_2_CROWN WELL 冠威報價單20071015" xfId="436"/>
    <cellStyle name="_TG-TH_2_CTC - BoQ Agrex Building" xfId="437"/>
    <cellStyle name="_TG-TH_2_DT kho 50x72 ,52x45m -11-5" xfId="438"/>
    <cellStyle name="_TG-TH_2_DT kho 50x72 ,52x45m ASIA NUTRITION" xfId="439"/>
    <cellStyle name="_TG-TH_2_DTCDT MR.2N110.HOCMON.TDTOAN.CCUNG" xfId="440"/>
    <cellStyle name="_TG-TH_2_DTkho 52x70m ASIA NUTRITION" xfId="441"/>
    <cellStyle name="_TG-TH_2_DTkho 52x70m ASIA NUTRITION-change-tuong bt6m" xfId="442"/>
    <cellStyle name="_TG-TH_2_DTkho 52x70m ASIA NUTRITION-seno betong" xfId="443"/>
    <cellStyle name="_TG-TH_2_Lora-tungchau" xfId="444"/>
    <cellStyle name="_TG-TH_2_PGIA-phieu tham tra Kho bac" xfId="445"/>
    <cellStyle name="_TG-TH_2_PT02-02" xfId="446"/>
    <cellStyle name="_TG-TH_2_PT02-02_Book1" xfId="447"/>
    <cellStyle name="_TG-TH_2_PT02-03" xfId="448"/>
    <cellStyle name="_TG-TH_2_PT02-03_Book1" xfId="449"/>
    <cellStyle name="_TG-TH_2_Qt-HT3PQ1(CauKho)" xfId="450"/>
    <cellStyle name="_TG-TH_3" xfId="451"/>
    <cellStyle name="_TG-TH_3_Lora-tungchau" xfId="452"/>
    <cellStyle name="_TG-TH_3_Qt-HT3PQ1(CauKho)" xfId="453"/>
    <cellStyle name="_TG-TH_4" xfId="454"/>
    <cellStyle name="_Thau phu NCC" xfId="459"/>
    <cellStyle name="_THEP BINH TAY" xfId="460"/>
    <cellStyle name="_Thong tin chung Groz" xfId="461"/>
    <cellStyle name="_To Mr Cang -Cotecons Hanh phuc Hosp Dr" xfId="455"/>
    <cellStyle name="_TONG HOP BETONG HAI AU " xfId="456"/>
    <cellStyle name="_TUONG RAO" xfId="457"/>
    <cellStyle name="_TUONG RAO_1" xfId="458"/>
    <cellStyle name="_Villa A,B,C,D-Coteccons" xfId="462"/>
    <cellStyle name="_YC bao gia-Phan cong CV River Garden" xfId="463"/>
    <cellStyle name="~1" xfId="464"/>
    <cellStyle name="•W?_Format" xfId="465"/>
    <cellStyle name="•W€_Format" xfId="466"/>
    <cellStyle name="•W_Format" xfId="467"/>
    <cellStyle name="\¦ÏÝÌnCp[N" xfId="468"/>
    <cellStyle name="aOe [0.00]_s-ns-bq" xfId="469"/>
    <cellStyle name="aOe_s-ns-bq" xfId="470"/>
    <cellStyle name="EY [0.00]_CONDITION (2)" xfId="471"/>
    <cellStyle name="EY_CONDITION (2)" xfId="472"/>
    <cellStyle name="nCp[N" xfId="473"/>
    <cellStyle name="W_D8" xfId="474"/>
    <cellStyle name="1" xfId="475"/>
    <cellStyle name="1_kho luong bo sung ACMV" xfId="476"/>
    <cellStyle name="¹éºÐÀ²_      " xfId="477"/>
    <cellStyle name="2" xfId="478"/>
    <cellStyle name="20% - Accent1 2" xfId="479"/>
    <cellStyle name="20% - Accent2 2" xfId="480"/>
    <cellStyle name="20% - Accent3 2" xfId="481"/>
    <cellStyle name="20% - Accent4 2" xfId="482"/>
    <cellStyle name="20% - Accent5 2" xfId="483"/>
    <cellStyle name="20% - Accent6 2" xfId="484"/>
    <cellStyle name="20% - 輔色1" xfId="485"/>
    <cellStyle name="20% - 輔色2" xfId="486"/>
    <cellStyle name="20% - 輔色3" xfId="487"/>
    <cellStyle name="20% - 輔色4" xfId="488"/>
    <cellStyle name="20% - 輔色5" xfId="489"/>
    <cellStyle name="20% - 輔色6" xfId="490"/>
    <cellStyle name="3" xfId="491"/>
    <cellStyle name="4" xfId="492"/>
    <cellStyle name="40% - Accent1 2" xfId="493"/>
    <cellStyle name="40% - Accent2 2" xfId="494"/>
    <cellStyle name="40% - Accent3 2" xfId="495"/>
    <cellStyle name="40% - Accent4 2" xfId="496"/>
    <cellStyle name="40% - Accent5 2" xfId="497"/>
    <cellStyle name="40% - Accent6 2" xfId="498"/>
    <cellStyle name="40% - 輔色1" xfId="499"/>
    <cellStyle name="40% - 輔色2" xfId="500"/>
    <cellStyle name="40% - 輔色3" xfId="501"/>
    <cellStyle name="40% - 輔色4" xfId="502"/>
    <cellStyle name="40% - 輔色5" xfId="503"/>
    <cellStyle name="40% - 輔色6" xfId="504"/>
    <cellStyle name="60% - Accent1 2" xfId="505"/>
    <cellStyle name="60% - Accent2 2" xfId="506"/>
    <cellStyle name="60% - Accent3 2" xfId="507"/>
    <cellStyle name="60% - Accent4 2" xfId="508"/>
    <cellStyle name="60% - Accent5 2" xfId="509"/>
    <cellStyle name="60% - Accent6 2" xfId="510"/>
    <cellStyle name="60% - 輔色1" xfId="511"/>
    <cellStyle name="60% - 輔色2" xfId="512"/>
    <cellStyle name="60% - 輔色3" xfId="513"/>
    <cellStyle name="60% - 輔色4" xfId="514"/>
    <cellStyle name="60% - 輔色5" xfId="515"/>
    <cellStyle name="60% - 輔色6" xfId="516"/>
    <cellStyle name="Accent1 2" xfId="517"/>
    <cellStyle name="Accent2 2" xfId="518"/>
    <cellStyle name="Accent3 2" xfId="519"/>
    <cellStyle name="Accent4 2" xfId="520"/>
    <cellStyle name="Accent5 2" xfId="521"/>
    <cellStyle name="Accent6 2" xfId="522"/>
    <cellStyle name="ÅëÈ­ [0]_      " xfId="523"/>
    <cellStyle name="AeE­ [0]_INQUIRY ¿?¾÷AßAø " xfId="524"/>
    <cellStyle name="ÅëÈ­ [0]_L601CPT" xfId="525"/>
    <cellStyle name="ÅëÈ­_      " xfId="526"/>
    <cellStyle name="AeE­_INQUIRY ¿?¾÷AßAø " xfId="527"/>
    <cellStyle name="ÅëÈ­_L601CPT" xfId="528"/>
    <cellStyle name="args.style" xfId="529"/>
    <cellStyle name="ÄÞ¸¶ [0]_      " xfId="530"/>
    <cellStyle name="AÞ¸¶ [0]_INQUIRY ¿?¾÷AßAø " xfId="531"/>
    <cellStyle name="ÄÞ¸¶ [0]_L601CPT" xfId="532"/>
    <cellStyle name="ÄÞ¸¶_      " xfId="533"/>
    <cellStyle name="AÞ¸¶_INQUIRY ¿?¾÷AßAø " xfId="534"/>
    <cellStyle name="ÄÞ¸¶_L601CPT" xfId="535"/>
    <cellStyle name="AutoFormat Options" xfId="536"/>
    <cellStyle name="Bad 2" xfId="537"/>
    <cellStyle name="Body" xfId="538"/>
    <cellStyle name="C?AØ_¿?¾÷CoE² " xfId="539"/>
    <cellStyle name="Ç¥ÁØ_      " xfId="540"/>
    <cellStyle name="C￥AØ_¿μ¾÷CoE² " xfId="541"/>
    <cellStyle name="Ç¥ÁØ_±¸¹Ì´ëÃ¥" xfId="542"/>
    <cellStyle name="Calc Currency (0)" xfId="543"/>
    <cellStyle name="Calc Currency (2)" xfId="544"/>
    <cellStyle name="Calc Percent (0)" xfId="545"/>
    <cellStyle name="Calc Percent (1)" xfId="546"/>
    <cellStyle name="Calc Percent (2)" xfId="547"/>
    <cellStyle name="Calc Units (0)" xfId="548"/>
    <cellStyle name="Calc Units (1)" xfId="549"/>
    <cellStyle name="Calc Units (2)" xfId="550"/>
    <cellStyle name="Calculation 2" xfId="551"/>
    <cellStyle name="category" xfId="552"/>
    <cellStyle name="Cerrency_Sheet2_XANGDAU" xfId="553"/>
    <cellStyle name="Check Cell 2" xfId="583"/>
    <cellStyle name="Chi phÝ kh¸c_Book1" xfId="584"/>
    <cellStyle name="CHUONG" xfId="585"/>
    <cellStyle name="Column Header" xfId="554"/>
    <cellStyle name="Comma" xfId="591" builtinId="3"/>
    <cellStyle name="Comma [00]" xfId="555"/>
    <cellStyle name="Comma 10" xfId="556"/>
    <cellStyle name="Comma 11" xfId="557"/>
    <cellStyle name="Comma 12" xfId="1223"/>
    <cellStyle name="Comma 2" xfId="558"/>
    <cellStyle name="Comma 2 2" xfId="559"/>
    <cellStyle name="Comma 2 3" xfId="560"/>
    <cellStyle name="Comma 2 3 2" xfId="561"/>
    <cellStyle name="Comma 2 4" xfId="562"/>
    <cellStyle name="Comma 2_Cau tao gia Arico T2-2009" xfId="563"/>
    <cellStyle name="Comma 3" xfId="564"/>
    <cellStyle name="Comma 3 2" xfId="565"/>
    <cellStyle name="Comma 3 2 2" xfId="566"/>
    <cellStyle name="Comma 3 3" xfId="567"/>
    <cellStyle name="Comma 3_Cau tao gia Arico T2-2009" xfId="568"/>
    <cellStyle name="Comma 4" xfId="569"/>
    <cellStyle name="Comma 5" xfId="570"/>
    <cellStyle name="Comma 6" xfId="571"/>
    <cellStyle name="Comma 7" xfId="572"/>
    <cellStyle name="Comma 8" xfId="573"/>
    <cellStyle name="Comma 9" xfId="574"/>
    <cellStyle name="comma zerodec" xfId="575"/>
    <cellStyle name="Comma0" xfId="576"/>
    <cellStyle name="Copied" xfId="577"/>
    <cellStyle name="COST1" xfId="578"/>
    <cellStyle name="Currency [00]" xfId="579"/>
    <cellStyle name="Currency 2" xfId="580"/>
    <cellStyle name="Currency0" xfId="581"/>
    <cellStyle name="Currency1" xfId="582"/>
    <cellStyle name="D$_x0004_P??_x0010__x000b_?_x0015_?$_x0004_?_x000f_?" xfId="586"/>
    <cellStyle name="D$_x0004_P?_x0010__x000b_픲_x0015_딡$_x0004_뗈_x000f_?" xfId="587"/>
    <cellStyle name="Date" xfId="588"/>
    <cellStyle name="Date Short" xfId="589"/>
    <cellStyle name="Date_Book1" xfId="590"/>
    <cellStyle name="Dezimal [0]_ALLE_ITEMS_280800_EV_NL" xfId="592"/>
    <cellStyle name="Dezimal_AKE_100N" xfId="593"/>
    <cellStyle name="Dollar (zero dec)" xfId="594"/>
    <cellStyle name="Dziesi?tny [0]_Invoices2001Slovakia" xfId="595"/>
    <cellStyle name="Dziesi?tny_Invoices2001Slovakia" xfId="596"/>
    <cellStyle name="Dziesietny [0]_Invoices2001Slovakia" xfId="597"/>
    <cellStyle name="Dziesiętny [0]_Invoices2001Slovakia" xfId="598"/>
    <cellStyle name="Dziesietny [0]_Invoices2001Slovakia_01_Nha so 1_Dien" xfId="599"/>
    <cellStyle name="Dziesiętny [0]_Invoices2001Slovakia_01_Nha so 1_Dien" xfId="600"/>
    <cellStyle name="Dziesietny [0]_Invoices2001Slovakia_10_Nha so 10_Dien1" xfId="601"/>
    <cellStyle name="Dziesiętny [0]_Invoices2001Slovakia_10_Nha so 10_Dien1" xfId="602"/>
    <cellStyle name="Dziesietny [0]_Invoices2001Slovakia_bang so sanh gia tri" xfId="603"/>
    <cellStyle name="Dziesiętny [0]_Invoices2001Slovakia_Bao ve ss" xfId="604"/>
    <cellStyle name="Dziesietny [0]_Invoices2001Slovakia_Book1" xfId="605"/>
    <cellStyle name="Dziesiętny [0]_Invoices2001Slovakia_Book1" xfId="606"/>
    <cellStyle name="Dziesietny [0]_Invoices2001Slovakia_Book1_1" xfId="607"/>
    <cellStyle name="Dziesiętny [0]_Invoices2001Slovakia_Book1_1" xfId="608"/>
    <cellStyle name="Dziesietny [0]_Invoices2001Slovakia_Book1_1_Book1" xfId="609"/>
    <cellStyle name="Dziesiętny [0]_Invoices2001Slovakia_Book1_1_Book1" xfId="610"/>
    <cellStyle name="Dziesietny [0]_Invoices2001Slovakia_Book1_2" xfId="611"/>
    <cellStyle name="Dziesiętny [0]_Invoices2001Slovakia_Book1_2" xfId="612"/>
    <cellStyle name="Dziesietny [0]_Invoices2001Slovakia_Dien A3" xfId="613"/>
    <cellStyle name="Dziesiętny [0]_Invoices2001Slovakia_Nhalamviec VTC(25-1-05)" xfId="614"/>
    <cellStyle name="Dziesietny [0]_Invoices2001Slovakia_TDT KHANH HOA" xfId="615"/>
    <cellStyle name="Dziesiętny [0]_Invoices2001Slovakia_TDT KHANH HOA" xfId="616"/>
    <cellStyle name="Dziesietny [0]_Invoices2001Slovakia_TDT quangngai" xfId="617"/>
    <cellStyle name="Dziesiętny [0]_Invoices2001Slovakia_TDT quangngai" xfId="618"/>
    <cellStyle name="Dziesietny [0]_Invoices2001Slovakia_TH ha tang ss" xfId="619"/>
    <cellStyle name="Dziesiętny [0]_Invoices2001Slovakia_TH ha tang ss" xfId="620"/>
    <cellStyle name="Dziesietny [0]_Invoices2001Slovakia_XD (mong+than A1) SS" xfId="621"/>
    <cellStyle name="Dziesiętny [0]_Invoices2001Slovakia_XD( xu ly mong )A3ss" xfId="622"/>
    <cellStyle name="Dziesietny_Invoices2001Slovakia" xfId="623"/>
    <cellStyle name="Dziesiętny_Invoices2001Slovakia" xfId="624"/>
    <cellStyle name="Dziesietny_Invoices2001Slovakia_01_Nha so 1_Dien" xfId="625"/>
    <cellStyle name="Dziesiętny_Invoices2001Slovakia_01_Nha so 1_Dien" xfId="626"/>
    <cellStyle name="Dziesietny_Invoices2001Slovakia_10_Nha so 10_Dien1" xfId="627"/>
    <cellStyle name="Dziesiętny_Invoices2001Slovakia_10_Nha so 10_Dien1" xfId="628"/>
    <cellStyle name="Dziesietny_Invoices2001Slovakia_bang so sanh gia tri" xfId="629"/>
    <cellStyle name="Dziesiętny_Invoices2001Slovakia_Bao ve ss" xfId="630"/>
    <cellStyle name="Dziesietny_Invoices2001Slovakia_Book1" xfId="631"/>
    <cellStyle name="Dziesiętny_Invoices2001Slovakia_Book1" xfId="632"/>
    <cellStyle name="Dziesietny_Invoices2001Slovakia_Book1_1" xfId="633"/>
    <cellStyle name="Dziesiętny_Invoices2001Slovakia_Book1_1" xfId="634"/>
    <cellStyle name="Dziesietny_Invoices2001Slovakia_Book1_1_Book1" xfId="635"/>
    <cellStyle name="Dziesiętny_Invoices2001Slovakia_Book1_1_Book1" xfId="636"/>
    <cellStyle name="Dziesietny_Invoices2001Slovakia_Book1_2" xfId="637"/>
    <cellStyle name="Dziesiętny_Invoices2001Slovakia_Book1_2" xfId="638"/>
    <cellStyle name="Dziesietny_Invoices2001Slovakia_Dien A3" xfId="639"/>
    <cellStyle name="Dziesiętny_Invoices2001Slovakia_Nhalamviec VTC(25-1-05)" xfId="640"/>
    <cellStyle name="Dziesietny_Invoices2001Slovakia_TDT KHANH HOA" xfId="641"/>
    <cellStyle name="Dziesiętny_Invoices2001Slovakia_TDT KHANH HOA" xfId="642"/>
    <cellStyle name="Dziesietny_Invoices2001Slovakia_TDT quangngai" xfId="643"/>
    <cellStyle name="Dziesiętny_Invoices2001Slovakia_TDT quangngai" xfId="644"/>
    <cellStyle name="Dziesietny_Invoices2001Slovakia_TH ha tang ss" xfId="645"/>
    <cellStyle name="Dziesiętny_Invoices2001Slovakia_TH ha tang ss" xfId="646"/>
    <cellStyle name="Dziesietny_Invoices2001Slovakia_XD (mong+than A1) SS" xfId="647"/>
    <cellStyle name="Dziesiętny_Invoices2001Slovakia_XD( xu ly mong )A3ss" xfId="648"/>
    <cellStyle name="Enter Currency (0)" xfId="649"/>
    <cellStyle name="Enter Currency (2)" xfId="650"/>
    <cellStyle name="Enter Units (0)" xfId="651"/>
    <cellStyle name="Enter Units (1)" xfId="652"/>
    <cellStyle name="Enter Units (2)" xfId="653"/>
    <cellStyle name="Entered" xfId="654"/>
    <cellStyle name="Euro" xfId="655"/>
    <cellStyle name="Explanatory Text 2" xfId="656"/>
    <cellStyle name="Fixed" xfId="657"/>
    <cellStyle name="Good 2" xfId="658"/>
    <cellStyle name="Grey" xfId="659"/>
    <cellStyle name="Group" xfId="660"/>
    <cellStyle name="ha" xfId="661"/>
    <cellStyle name="HEADER" xfId="662"/>
    <cellStyle name="Header1" xfId="663"/>
    <cellStyle name="Header2" xfId="664"/>
    <cellStyle name="Heading 1 2" xfId="665"/>
    <cellStyle name="Heading 2 2" xfId="666"/>
    <cellStyle name="Heading 3 2" xfId="667"/>
    <cellStyle name="Heading 4 2" xfId="668"/>
    <cellStyle name="Heading1" xfId="669"/>
    <cellStyle name="Heading2" xfId="670"/>
    <cellStyle name="HUY" xfId="671"/>
    <cellStyle name="i phÝ kh¸c_B¶ng 2" xfId="672"/>
    <cellStyle name="I.3" xfId="673"/>
    <cellStyle name="i·0" xfId="674"/>
    <cellStyle name="ï-¾È»ê_BiÓu TB" xfId="675"/>
    <cellStyle name="Input [yellow]" xfId="676"/>
    <cellStyle name="Input 2" xfId="677"/>
    <cellStyle name="Input 3" xfId="678"/>
    <cellStyle name="Input Cells" xfId="679"/>
    <cellStyle name="kh¸c_Bang Chi tieu" xfId="680"/>
    <cellStyle name="khanh" xfId="681"/>
    <cellStyle name="Ledger 17 x 11 in" xfId="682"/>
    <cellStyle name="linh" xfId="690"/>
    <cellStyle name="Link Currency (0)" xfId="683"/>
    <cellStyle name="Link Currency (2)" xfId="684"/>
    <cellStyle name="Link Units (0)" xfId="685"/>
    <cellStyle name="Link Units (1)" xfId="686"/>
    <cellStyle name="Link Units (2)" xfId="687"/>
    <cellStyle name="Linked Cell 2" xfId="688"/>
    <cellStyle name="Linked Cells" xfId="689"/>
    <cellStyle name="Millares [0]_Well Timing" xfId="691"/>
    <cellStyle name="Millares_Well Timing" xfId="692"/>
    <cellStyle name="Milliers [0]_!!!GO" xfId="693"/>
    <cellStyle name="Milliers_!!!GO" xfId="694"/>
    <cellStyle name="Model" xfId="695"/>
    <cellStyle name="Mon?aire [0]_!!!GO" xfId="696"/>
    <cellStyle name="Mon?aire_!!!GO" xfId="697"/>
    <cellStyle name="Moneda [0]_Well Timing" xfId="698"/>
    <cellStyle name="Moneda_Well Timing" xfId="699"/>
    <cellStyle name="Monétaire [0]_TARIFFS DB" xfId="700"/>
    <cellStyle name="Monétaire_TARIFFS DB" xfId="701"/>
    <cellStyle name="n" xfId="702"/>
    <cellStyle name="n_CROWN WELL 冠威報價單20071015" xfId="703"/>
    <cellStyle name="Neutral 2" xfId="704"/>
    <cellStyle name="New Times Roman" xfId="705"/>
    <cellStyle name="no dec" xfId="706"/>
    <cellStyle name="Non défini" xfId="707"/>
    <cellStyle name="ÑONVÒ" xfId="708"/>
    <cellStyle name="Normal" xfId="0" builtinId="0"/>
    <cellStyle name="Normal - Style1" xfId="709"/>
    <cellStyle name="Normal - Style2" xfId="710"/>
    <cellStyle name="Normal - Style3" xfId="711"/>
    <cellStyle name="Normal - Style4" xfId="712"/>
    <cellStyle name="Normal - Style5" xfId="713"/>
    <cellStyle name="Normal - Style6" xfId="714"/>
    <cellStyle name="Normal - Style7" xfId="715"/>
    <cellStyle name="Normal - Style8" xfId="716"/>
    <cellStyle name="Normal - 유형1" xfId="717"/>
    <cellStyle name="Normal 10" xfId="718"/>
    <cellStyle name="Normal 11" xfId="1224"/>
    <cellStyle name="Normal 12" xfId="719"/>
    <cellStyle name="Normal 13" xfId="720"/>
    <cellStyle name="Normal 14" xfId="721"/>
    <cellStyle name="Normal 15" xfId="722"/>
    <cellStyle name="Normal 2" xfId="723"/>
    <cellStyle name="Normal 2 2" xfId="724"/>
    <cellStyle name="Normal 2 3" xfId="725"/>
    <cellStyle name="Normal 20" xfId="726"/>
    <cellStyle name="Normal 21" xfId="727"/>
    <cellStyle name="Normal 3" xfId="728"/>
    <cellStyle name="Normal 3 2" xfId="729"/>
    <cellStyle name="Normal 3 3" xfId="730"/>
    <cellStyle name="Normal 3 4" xfId="731"/>
    <cellStyle name="Normal 4" xfId="732"/>
    <cellStyle name="Normal 4 2" xfId="733"/>
    <cellStyle name="Normal 5" xfId="734"/>
    <cellStyle name="Normal 5 2" xfId="735"/>
    <cellStyle name="Normal 6" xfId="736"/>
    <cellStyle name="Normal 7" xfId="737"/>
    <cellStyle name="Normal 8" xfId="738"/>
    <cellStyle name="Normal 9" xfId="739"/>
    <cellStyle name="Normal_NhaTrang_Claim" xfId="740"/>
    <cellStyle name="Normal1" xfId="741"/>
    <cellStyle name="Normalny_Cennik obowiazuje od 06-08-2001 r (1)" xfId="742"/>
    <cellStyle name="Note 2" xfId="743"/>
    <cellStyle name="NWM" xfId="744"/>
    <cellStyle name="omma [0]_Mktg Prog" xfId="745"/>
    <cellStyle name="ormal_Sheet1_1" xfId="746"/>
    <cellStyle name="Output 2" xfId="747"/>
    <cellStyle name="per.style" xfId="748"/>
    <cellStyle name="Percent" xfId="769" builtinId="5"/>
    <cellStyle name="Percent [0]" xfId="749"/>
    <cellStyle name="Percent [00]" xfId="750"/>
    <cellStyle name="Percent [2]" xfId="751"/>
    <cellStyle name="Percent 2" xfId="752"/>
    <cellStyle name="Percent 2 2" xfId="753"/>
    <cellStyle name="Percent 2 2 2" xfId="754"/>
    <cellStyle name="Percent 3" xfId="755"/>
    <cellStyle name="Percent 4" xfId="756"/>
    <cellStyle name="Percent 4 2" xfId="757"/>
    <cellStyle name="Percent 5" xfId="758"/>
    <cellStyle name="Percent 6" xfId="759"/>
    <cellStyle name="Percent 7" xfId="760"/>
    <cellStyle name="Percent 8" xfId="1225"/>
    <cellStyle name="PERCENTAGE" xfId="761"/>
    <cellStyle name="PrePop Currency (0)" xfId="762"/>
    <cellStyle name="PrePop Currency (2)" xfId="763"/>
    <cellStyle name="PrePop Units (0)" xfId="764"/>
    <cellStyle name="PrePop Units (1)" xfId="765"/>
    <cellStyle name="PrePop Units (2)" xfId="766"/>
    <cellStyle name="pricing" xfId="767"/>
    <cellStyle name="PSChar" xfId="768"/>
    <cellStyle name="RevList" xfId="770"/>
    <cellStyle name="S—_x0008_" xfId="771"/>
    <cellStyle name="s1" xfId="772"/>
    <cellStyle name="SAPBEXaggData" xfId="773"/>
    <cellStyle name="SAPBEXaggDataEmph" xfId="774"/>
    <cellStyle name="SAPBEXaggItem" xfId="775"/>
    <cellStyle name="SAPBEXchaText" xfId="776"/>
    <cellStyle name="SAPBEXexcBad7" xfId="777"/>
    <cellStyle name="SAPBEXexcBad8" xfId="778"/>
    <cellStyle name="SAPBEXexcBad9" xfId="779"/>
    <cellStyle name="SAPBEXexcCritical4" xfId="780"/>
    <cellStyle name="SAPBEXexcCritical5" xfId="781"/>
    <cellStyle name="SAPBEXexcCritical6" xfId="782"/>
    <cellStyle name="SAPBEXexcGood1" xfId="783"/>
    <cellStyle name="SAPBEXexcGood2" xfId="784"/>
    <cellStyle name="SAPBEXexcGood3" xfId="785"/>
    <cellStyle name="SAPBEXfilterDrill" xfId="786"/>
    <cellStyle name="SAPBEXfilterItem" xfId="787"/>
    <cellStyle name="SAPBEXfilterText" xfId="788"/>
    <cellStyle name="SAPBEXformats" xfId="789"/>
    <cellStyle name="SAPBEXheaderItem" xfId="790"/>
    <cellStyle name="SAPBEXheaderText" xfId="791"/>
    <cellStyle name="SAPBEXresData" xfId="792"/>
    <cellStyle name="SAPBEXresDataEmph" xfId="793"/>
    <cellStyle name="SAPBEXresItem" xfId="794"/>
    <cellStyle name="SAPBEXstdData" xfId="795"/>
    <cellStyle name="SAPBEXstdDataEmph" xfId="796"/>
    <cellStyle name="SAPBEXstdItem" xfId="797"/>
    <cellStyle name="SAPBEXtitle" xfId="798"/>
    <cellStyle name="SAPBEXundefined" xfId="799"/>
    <cellStyle name="Siêu nối kết_ÿÿÿÿÿ" xfId="800"/>
    <cellStyle name="Standard_AAbgleich" xfId="801"/>
    <cellStyle name="Style 1" xfId="802"/>
    <cellStyle name="Style 10" xfId="803"/>
    <cellStyle name="Style 11" xfId="804"/>
    <cellStyle name="Style 12" xfId="805"/>
    <cellStyle name="Style 13" xfId="806"/>
    <cellStyle name="Style 14" xfId="807"/>
    <cellStyle name="Style 15" xfId="808"/>
    <cellStyle name="Style 16" xfId="809"/>
    <cellStyle name="Style 17" xfId="810"/>
    <cellStyle name="Style 18" xfId="811"/>
    <cellStyle name="Style 19" xfId="812"/>
    <cellStyle name="Style 2" xfId="813"/>
    <cellStyle name="Style 20" xfId="814"/>
    <cellStyle name="Style 21" xfId="815"/>
    <cellStyle name="Style 22" xfId="816"/>
    <cellStyle name="Style 23" xfId="817"/>
    <cellStyle name="Style 24" xfId="818"/>
    <cellStyle name="Style 25" xfId="819"/>
    <cellStyle name="Style 26" xfId="820"/>
    <cellStyle name="Style 27" xfId="821"/>
    <cellStyle name="Style 28" xfId="822"/>
    <cellStyle name="Style 29" xfId="823"/>
    <cellStyle name="Style 3" xfId="824"/>
    <cellStyle name="Style 30" xfId="825"/>
    <cellStyle name="Style 31" xfId="826"/>
    <cellStyle name="Style 32" xfId="827"/>
    <cellStyle name="Style 33" xfId="828"/>
    <cellStyle name="Style 34" xfId="829"/>
    <cellStyle name="Style 35" xfId="830"/>
    <cellStyle name="Style 36" xfId="831"/>
    <cellStyle name="Style 37" xfId="832"/>
    <cellStyle name="Style 38" xfId="833"/>
    <cellStyle name="Style 39" xfId="834"/>
    <cellStyle name="Style 4" xfId="835"/>
    <cellStyle name="Style 40" xfId="836"/>
    <cellStyle name="Style 41" xfId="837"/>
    <cellStyle name="Style 42" xfId="838"/>
    <cellStyle name="Style 43" xfId="839"/>
    <cellStyle name="Style 44" xfId="840"/>
    <cellStyle name="Style 45" xfId="841"/>
    <cellStyle name="Style 46" xfId="842"/>
    <cellStyle name="Style 47" xfId="843"/>
    <cellStyle name="Style 48" xfId="844"/>
    <cellStyle name="Style 49" xfId="845"/>
    <cellStyle name="Style 5" xfId="846"/>
    <cellStyle name="Style 50" xfId="847"/>
    <cellStyle name="Style 51" xfId="848"/>
    <cellStyle name="Style 52" xfId="849"/>
    <cellStyle name="Style 53" xfId="850"/>
    <cellStyle name="Style 54" xfId="851"/>
    <cellStyle name="Style 55" xfId="852"/>
    <cellStyle name="Style 56" xfId="853"/>
    <cellStyle name="Style 57" xfId="854"/>
    <cellStyle name="Style 58" xfId="855"/>
    <cellStyle name="Style 59" xfId="856"/>
    <cellStyle name="Style 6" xfId="857"/>
    <cellStyle name="Style 60" xfId="858"/>
    <cellStyle name="Style 61" xfId="859"/>
    <cellStyle name="Style 62" xfId="860"/>
    <cellStyle name="Style 63" xfId="861"/>
    <cellStyle name="Style 64" xfId="862"/>
    <cellStyle name="Style 65" xfId="863"/>
    <cellStyle name="Style 66" xfId="864"/>
    <cellStyle name="Style 67" xfId="865"/>
    <cellStyle name="Style 68" xfId="866"/>
    <cellStyle name="Style 69" xfId="867"/>
    <cellStyle name="Style 7" xfId="868"/>
    <cellStyle name="Style 70" xfId="869"/>
    <cellStyle name="Style 71" xfId="870"/>
    <cellStyle name="Style 72" xfId="871"/>
    <cellStyle name="Style 73" xfId="872"/>
    <cellStyle name="Style 74" xfId="873"/>
    <cellStyle name="Style 75" xfId="874"/>
    <cellStyle name="Style 76" xfId="875"/>
    <cellStyle name="Style 77" xfId="876"/>
    <cellStyle name="Style 78" xfId="877"/>
    <cellStyle name="Style 79" xfId="878"/>
    <cellStyle name="Style 8" xfId="879"/>
    <cellStyle name="Style 80" xfId="880"/>
    <cellStyle name="Style 81" xfId="881"/>
    <cellStyle name="Style 82" xfId="882"/>
    <cellStyle name="Style 83" xfId="883"/>
    <cellStyle name="Style 9" xfId="884"/>
    <cellStyle name="Style Date" xfId="885"/>
    <cellStyle name="subhead" xfId="886"/>
    <cellStyle name="SubTitle" xfId="887"/>
    <cellStyle name="Subtotal" xfId="888"/>
    <cellStyle name="symbol" xfId="889"/>
    <cellStyle name="T" xfId="890"/>
    <cellStyle name="T_09_BangTongHopKinhPhiNhaso9" xfId="891"/>
    <cellStyle name="T_09a_PhanMongNhaSo9" xfId="892"/>
    <cellStyle name="T_09b_PhanThannhaso9" xfId="893"/>
    <cellStyle name="T_09c_PhandienNhaso9" xfId="894"/>
    <cellStyle name="T_09d_Phannuocnhaso9" xfId="895"/>
    <cellStyle name="T_09f_TienluongThannhaso9" xfId="896"/>
    <cellStyle name="T_10b_PhanThanNhaSo10" xfId="897"/>
    <cellStyle name="T_Book1" xfId="898"/>
    <cellStyle name="T_Book1_09_BangTongHopKinhPhiNhaso9" xfId="899"/>
    <cellStyle name="T_Book1_09a_PhanMongNhaSo9" xfId="900"/>
    <cellStyle name="T_Book1_09b_PhanThannhaso9" xfId="901"/>
    <cellStyle name="T_Book1_09c_PhandienNhaso9" xfId="902"/>
    <cellStyle name="T_Book1_09d_Phannuocnhaso9" xfId="903"/>
    <cellStyle name="T_Book1_09f_TienluongThannhaso9" xfId="904"/>
    <cellStyle name="T_Book1_1" xfId="905"/>
    <cellStyle name="T_Book1_1_CPK" xfId="906"/>
    <cellStyle name="T_Book1_1_CTC - BoQ Agrex Building" xfId="907"/>
    <cellStyle name="T_Book1_1_Thiet bi" xfId="908"/>
    <cellStyle name="T_Book1_1_Thong tin chung Groz" xfId="909"/>
    <cellStyle name="T_Book1_1_Thong tin chung Groz_08. BoQ Vinamilk My Phuoc 2 BD - Rev.00 (Tong hop XD-M&amp;E)-29.09.09" xfId="910"/>
    <cellStyle name="T_Book1_10b_PhanThanNhaSo10" xfId="911"/>
    <cellStyle name="T_Book1_2" xfId="912"/>
    <cellStyle name="T_Book1_Book1" xfId="913"/>
    <cellStyle name="T_Book1_Book2" xfId="914"/>
    <cellStyle name="T_Book1_Book2_CTC - BoQ Agrex Building" xfId="915"/>
    <cellStyle name="T_Book1_BOQ-Puma-Update (02July, 2008)" xfId="916"/>
    <cellStyle name="T_Book1_Cau tao gia Nop thau Mau" xfId="917"/>
    <cellStyle name="T_Book1_Cau tao gia Nop thau Mau_Cau tao gia Arico T2-2009" xfId="918"/>
    <cellStyle name="T_Book1_Cau tao gia Nop thau Mau_Cau tao gia Arico T2-2009_08. BoQ Vinamilk My Phuoc 2 BD - Rev.00 (Tong hop XD-M&amp;E)-29.09.09" xfId="919"/>
    <cellStyle name="T_Book1_Cau tao gia Nop thau Mau_CTC - BoQ Agrex Building" xfId="920"/>
    <cellStyle name="T_Book1_Cau tao gia phan Tho (ham + Than) 15-9-08" xfId="921"/>
    <cellStyle name="T_Book1_CAU TAO GIA THE OCEAN VILLAS DANANG" xfId="922"/>
    <cellStyle name="T_Book1_Cau tao gia Thien Long Ha Nam (28-2-08)" xfId="923"/>
    <cellStyle name="T_Book1_Cau tao gia Thien Long Ha Nam (28-2-08)_Cau tao gia Arico T2-2009" xfId="924"/>
    <cellStyle name="T_Book1_Cau tao gia Thien Long Ha Nam (28-2-08)_Cau tao gia Arico T2-2009_08. BoQ Vinamilk My Phuoc 2 BD - Rev.00 (Tong hop XD-M&amp;E)-29.09.09" xfId="925"/>
    <cellStyle name="T_Book1_Cau tao gia Thien Long Ha Nam (28-2-08)_CTC - BoQ Agrex Building" xfId="926"/>
    <cellStyle name="T_Book1_cong tac chuan bi Nhatrang Plaza" xfId="927"/>
    <cellStyle name="T_Book1_cong tac chuan bi Nhatrang Plaza_08. BoQ Vinamilk My Phuoc 2 BD - Rev.00 (Tong hop XD-M&amp;E)-29.09.09" xfId="928"/>
    <cellStyle name="T_Book1_Cong tac chuan bi-Thanh" xfId="929"/>
    <cellStyle name="T_Book1_Cong tac chuan bi-Thanh_Cau tao gia Arico T2-2009" xfId="930"/>
    <cellStyle name="T_Book1_Cong tac chuan bi-Thanh_Cau tao gia Arico T2-2009_08. BoQ Vinamilk My Phuoc 2 BD - Rev.00 (Tong hop XD-M&amp;E)-29.09.09" xfId="931"/>
    <cellStyle name="T_Book1_Cong tac chuan bi-Thanh_CTC - BoQ Agrex Building" xfId="932"/>
    <cellStyle name="T_Book1_Copy of Cau tao gia Mau" xfId="933"/>
    <cellStyle name="T_Book1_CPK" xfId="934"/>
    <cellStyle name="T_Book1_CTC - BoQ Agrex Building" xfId="935"/>
    <cellStyle name="T_Book1_khoi luong gian dao + dam I" xfId="936"/>
    <cellStyle name="T_Book1_Thau phu - Cung cap -2008" xfId="937"/>
    <cellStyle name="T_Book1_Thiet bi" xfId="938"/>
    <cellStyle name="T_Book1_Thong tin chung Groz" xfId="939"/>
    <cellStyle name="T_Book1_Thong tin chung Groz_08. BoQ Vinamilk My Phuoc 2 BD - Rev.00 (Tong hop XD-M&amp;E)-29.09.09" xfId="940"/>
    <cellStyle name="T_Book1_Update rate-27.6.2008" xfId="941"/>
    <cellStyle name="T_Book1_Yeu cau thanh toan dot 2" xfId="942"/>
    <cellStyle name="T_Book2" xfId="943"/>
    <cellStyle name="T_Book2_CTC - BoQ Agrex Building" xfId="944"/>
    <cellStyle name="T_BoQ-E-TOWN 2 Building -COTECCONS" xfId="945"/>
    <cellStyle name="T_BoQ-E-TOWN 2 Building -COTECCONS_Cau tao gia Arico T2-2009" xfId="946"/>
    <cellStyle name="T_BoQ-E-TOWN 2 Building -COTECCONS_Cau tao gia Arico T2-2009_08. BoQ Vinamilk My Phuoc 2 BD - Rev.00 (Tong hop XD-M&amp;E)-29.09.09" xfId="947"/>
    <cellStyle name="T_BoQ-E-TOWN 2 Building -COTECCONS_Cau tao gia phan Tho (ham + Than) 15-9-08" xfId="948"/>
    <cellStyle name="T_BoQ-E-TOWN 2 Building -COTECCONS_Everich 2- Method statement 07-06" xfId="949"/>
    <cellStyle name="T_BoQ-E-TOWN 2 Building -COTECCONS_KL bien phap" xfId="950"/>
    <cellStyle name="T_BOQ-Puma-Update (02July, 2008)" xfId="951"/>
    <cellStyle name="T_Cau tao gia Nop thau Mau" xfId="952"/>
    <cellStyle name="T_Cau tao gia Nop thau Mau_CTC - BoQ Agrex Building" xfId="953"/>
    <cellStyle name="T_Cau tao gia phan Tho (ham + Than) 15-9-08" xfId="954"/>
    <cellStyle name="T_CAU TAO GIA THE OCEAN VILLAS DANANG" xfId="955"/>
    <cellStyle name="T_Cau tao gia Thien Long Ha Nam (28-2-08)" xfId="956"/>
    <cellStyle name="T_Cau tao gia Thien Long Ha Nam (28-2-08)_CTC - BoQ Agrex Building" xfId="957"/>
    <cellStyle name="T_cong tac chuan bi Nhatrang Plaza" xfId="958"/>
    <cellStyle name="T_Cong tac chuan bi-Thanh" xfId="959"/>
    <cellStyle name="T_Cong tac chuan bi-Thanh_CTC - BoQ Agrex Building" xfId="960"/>
    <cellStyle name="T_Copy of Cau tao gia Mau" xfId="961"/>
    <cellStyle name="T_CPK" xfId="962"/>
    <cellStyle name="T_CROWN WELL 冠威報價單20071015" xfId="963"/>
    <cellStyle name="T_CTC - BoQ Agrex Building" xfId="964"/>
    <cellStyle name="T_Du toan 2 tang ham - 15%lai" xfId="965"/>
    <cellStyle name="T_Du toan 2 tang ham - 15%lai_Cau tao gia Arico T2-2009" xfId="966"/>
    <cellStyle name="T_Du toan 2 tang ham - 15%lai_Cau tao gia Arico T2-2009_08. BoQ Vinamilk My Phuoc 2 BD - Rev.00 (Tong hop XD-M&amp;E)-29.09.09" xfId="967"/>
    <cellStyle name="T_Du toan 2 tang ham - 15%lai_Cau tao gia phan Tho (ham + Than) 15-9-08" xfId="968"/>
    <cellStyle name="T_Du toan 2 tang ham - 15%lai_Everich 2- Method statement 07-06" xfId="969"/>
    <cellStyle name="T_Du toan 2 tang ham - 15%lai_KL bien phap" xfId="970"/>
    <cellStyle name="T_Du toan 2 tang ham - 15%lai_Thau phu - Cung cap -2008" xfId="971"/>
    <cellStyle name="T_Du toan 2 tang ham - 15%lai_Thong tin chung Groz" xfId="972"/>
    <cellStyle name="T_Du toan 2 tang ham - 15%lai_Thong tin chung Groz_08. BoQ Vinamilk My Phuoc 2 BD - Rev.00 (Tong hop XD-M&amp;E)-29.09.09" xfId="973"/>
    <cellStyle name="T_DU TOAN SUPOR2806" xfId="974"/>
    <cellStyle name="T_DU TOAN SUPOR2806_General Quotation 5-1-2008" xfId="975"/>
    <cellStyle name="T_giatonghop thanhtoan d1" xfId="976"/>
    <cellStyle name="T_khoi luong gian dao + dam I" xfId="977"/>
    <cellStyle name="T_NHUA TAN HOA 10-6" xfId="980"/>
    <cellStyle name="T_NHUA TAN HOA 10-6,KCmoi" xfId="981"/>
    <cellStyle name="T_NHUA TAN HOA 10-6,KCmoi_General Quotation 5-1-2008" xfId="982"/>
    <cellStyle name="T_NHUA TAN HOA 10-6,KCmoi_HUNG" xfId="983"/>
    <cellStyle name="T_NHUA TAN HOA 10-6,KCmoi_HUNG_05. 080428- BOQ - Main construction(05May, 2008) Tai" xfId="984"/>
    <cellStyle name="T_NHUA TAN HOA 10-6,KCmoi_HUNG_Addendum- BOQ - Main construction-r.2" xfId="985"/>
    <cellStyle name="T_NHUA TAN HOA 10-6,KCmoi_HUNG_BOQ - Puma - Main construction (20May, 2008)" xfId="986"/>
    <cellStyle name="T_NHUA TAN HOA 10-6,KCmoi_HUNG_BOQ - Puma - Main construction (20May, 2008) trinh nop" xfId="987"/>
    <cellStyle name="T_NHUA TAN HOA 10-6,KCmoi_HUNG_BOQ-Puma-Rev 1 (29May, 2008)-Final" xfId="988"/>
    <cellStyle name="T_NHUA TAN HOA 10-6,KCmoi_HUNG_BOQ-Puma-Rev 2 (03June, 2008)" xfId="989"/>
    <cellStyle name="T_NHUA TAN HOA 10-6,KCmoi_HUNG_BOQ-Puma-Rev 2 (04June, 2008)" xfId="990"/>
    <cellStyle name="T_NHUA TAN HOA 10-6,KCmoi_HUNG_BOQ-Puma-Rev 3" xfId="991"/>
    <cellStyle name="T_NHUA TAN HOA 10-6,KCmoi_HUNG_BOQ-Puma-Update (02July, 2008)-R1" xfId="992"/>
    <cellStyle name="T_NHUA TAN HOA 10-6,KCmoi_puma 16.1" xfId="993"/>
    <cellStyle name="T_NHUA TAN HOA 10-6,KCmoi_puma 16.1_05. 080428- BOQ - Main construction(05May, 2008) Tai" xfId="994"/>
    <cellStyle name="T_NHUA TAN HOA 10-6,KCmoi_puma 16.1_Addendum- BOQ - Main construction-r.2" xfId="995"/>
    <cellStyle name="T_NHUA TAN HOA 10-6,KCmoi_puma 16.1_BOQ - Puma - Main construction (20May, 2008)" xfId="996"/>
    <cellStyle name="T_NHUA TAN HOA 10-6,KCmoi_puma 16.1_BOQ - Puma - Main construction (20May, 2008) trinh nop" xfId="997"/>
    <cellStyle name="T_NHUA TAN HOA 10-6,KCmoi_puma 16.1_BOQ-Puma-Rev 1 (29May, 2008)-Final" xfId="998"/>
    <cellStyle name="T_NHUA TAN HOA 10-6,KCmoi_puma 16.1_BOQ-Puma-Rev 2 (03June, 2008)" xfId="999"/>
    <cellStyle name="T_NHUA TAN HOA 10-6,KCmoi_puma 16.1_BOQ-Puma-Rev 2 (04June, 2008)" xfId="1000"/>
    <cellStyle name="T_NHUA TAN HOA 10-6,KCmoi_puma 16.1_BOQ-Puma-Rev 3" xfId="1001"/>
    <cellStyle name="T_NHUA TAN HOA 10-6,KCmoi_puma 16.1_BOQ-Puma-Update (02July, 2008)-R1" xfId="1002"/>
    <cellStyle name="T_NHUA TAN HOA 10-6,KCmoi_puma 17.1" xfId="1003"/>
    <cellStyle name="T_NHUA TAN HOA 10-6_05. 080428- BOQ - Main construction(05May, 2008) Tai" xfId="1004"/>
    <cellStyle name="T_NHUA TAN HOA 10-6_Addendum- BOQ - Main construction-r.2" xfId="1005"/>
    <cellStyle name="T_NHUA TAN HOA 10-6_BOQ - Puma - Main construction (20May, 2008)" xfId="1006"/>
    <cellStyle name="T_NHUA TAN HOA 10-6_BOQ - Puma - Main construction (20May, 2008) trinh nop" xfId="1007"/>
    <cellStyle name="T_NHUA TAN HOA 10-6_BOQ-Puma-Rev 1 (29May, 2008)-Final" xfId="1008"/>
    <cellStyle name="T_NHUA TAN HOA 10-6_BOQ-Puma-Rev 2 (03June, 2008)" xfId="1009"/>
    <cellStyle name="T_NHUA TAN HOA 10-6_BOQ-Puma-Rev 2 (04June, 2008)" xfId="1010"/>
    <cellStyle name="T_NHUA TAN HOA 10-6_BOQ-Puma-Rev 3" xfId="1011"/>
    <cellStyle name="T_NHUA TAN HOA 10-6_BOQ-Puma-Update (02July, 2008)-R1" xfId="1012"/>
    <cellStyle name="T_NHUA TAN HOA 10-6_Du toan BONFIGLIOLI-071126" xfId="1013"/>
    <cellStyle name="T_NHUA TAN HOA 10-6_Du toan BONFIGLIOLI-071126_General Quotation 5-1-2008" xfId="1014"/>
    <cellStyle name="T_NHUA TAN HOA 10-6_Du toan BONFIGLIOLI-071126_HUNG" xfId="1015"/>
    <cellStyle name="T_NHUA TAN HOA 10-6_Du toan BONFIGLIOLI-071126_HUNG_05. 080428- BOQ - Main construction(05May, 2008) Tai" xfId="1016"/>
    <cellStyle name="T_NHUA TAN HOA 10-6_Du toan BONFIGLIOLI-071126_HUNG_Addendum- BOQ - Main construction-r.2" xfId="1017"/>
    <cellStyle name="T_NHUA TAN HOA 10-6_Du toan BONFIGLIOLI-071126_HUNG_BOQ - Puma - Main construction (20May, 2008)" xfId="1018"/>
    <cellStyle name="T_NHUA TAN HOA 10-6_Du toan BONFIGLIOLI-071126_HUNG_BOQ - Puma - Main construction (20May, 2008) trinh nop" xfId="1019"/>
    <cellStyle name="T_NHUA TAN HOA 10-6_Du toan BONFIGLIOLI-071126_HUNG_BOQ-Puma-Rev 1 (29May, 2008)-Final" xfId="1020"/>
    <cellStyle name="T_NHUA TAN HOA 10-6_Du toan BONFIGLIOLI-071126_HUNG_BOQ-Puma-Rev 2 (03June, 2008)" xfId="1021"/>
    <cellStyle name="T_NHUA TAN HOA 10-6_Du toan BONFIGLIOLI-071126_HUNG_BOQ-Puma-Rev 2 (04June, 2008)" xfId="1022"/>
    <cellStyle name="T_NHUA TAN HOA 10-6_Du toan BONFIGLIOLI-071126_HUNG_BOQ-Puma-Rev 3" xfId="1023"/>
    <cellStyle name="T_NHUA TAN HOA 10-6_Du toan BONFIGLIOLI-071126_HUNG_BOQ-Puma-Update (02July, 2008)-R1" xfId="1024"/>
    <cellStyle name="T_NHUA TAN HOA 10-6_Du toan BONFIGLIOLI-071126_puma 16.1" xfId="1025"/>
    <cellStyle name="T_NHUA TAN HOA 10-6_Du toan BONFIGLIOLI-071126_puma 16.1_05. 080428- BOQ - Main construction(05May, 2008) Tai" xfId="1026"/>
    <cellStyle name="T_NHUA TAN HOA 10-6_Du toan BONFIGLIOLI-071126_puma 16.1_Addendum- BOQ - Main construction-r.2" xfId="1027"/>
    <cellStyle name="T_NHUA TAN HOA 10-6_Du toan BONFIGLIOLI-071126_puma 16.1_BOQ - Puma - Main construction (20May, 2008)" xfId="1028"/>
    <cellStyle name="T_NHUA TAN HOA 10-6_Du toan BONFIGLIOLI-071126_puma 16.1_BOQ - Puma - Main construction (20May, 2008) trinh nop" xfId="1029"/>
    <cellStyle name="T_NHUA TAN HOA 10-6_Du toan BONFIGLIOLI-071126_puma 16.1_BOQ-Puma-Rev 1 (29May, 2008)-Final" xfId="1030"/>
    <cellStyle name="T_NHUA TAN HOA 10-6_Du toan BONFIGLIOLI-071126_puma 16.1_BOQ-Puma-Rev 2 (03June, 2008)" xfId="1031"/>
    <cellStyle name="T_NHUA TAN HOA 10-6_Du toan BONFIGLIOLI-071126_puma 16.1_BOQ-Puma-Rev 2 (04June, 2008)" xfId="1032"/>
    <cellStyle name="T_NHUA TAN HOA 10-6_Du toan BONFIGLIOLI-071126_puma 16.1_BOQ-Puma-Rev 3" xfId="1033"/>
    <cellStyle name="T_NHUA TAN HOA 10-6_Du toan BONFIGLIOLI-071126_puma 16.1_BOQ-Puma-Update (02July, 2008)-R1" xfId="1034"/>
    <cellStyle name="T_NHUA TAN HOA 10-6_Du toan BONFIGLIOLI-071126_puma 17.1" xfId="1035"/>
    <cellStyle name="T_NHUA TAN HOA 10-6_Du toan BONFIGLIOLI-071126-Tram" xfId="1036"/>
    <cellStyle name="T_NHUA TAN HOA 10-6_Du toan BONFIGLIOLI-071126-Tram_General Quotation 5-1-2008" xfId="1037"/>
    <cellStyle name="T_NHUA TAN HOA 10-6_Du toan mau 11-2007" xfId="1038"/>
    <cellStyle name="T_NHUA TAN HOA 10-6_Du toan mau 11-2007_General Quotation 5-1-2008" xfId="1039"/>
    <cellStyle name="T_NHUA TAN HOA 10-6_Du toan mau 11-2007_HUNG" xfId="1040"/>
    <cellStyle name="T_NHUA TAN HOA 10-6_Du toan mau 11-2007_HUNG_05. 080428- BOQ - Main construction(05May, 2008) Tai" xfId="1041"/>
    <cellStyle name="T_NHUA TAN HOA 10-6_Du toan mau 11-2007_HUNG_Addendum- BOQ - Main construction-r.2" xfId="1042"/>
    <cellStyle name="T_NHUA TAN HOA 10-6_Du toan mau 11-2007_HUNG_BOQ - Puma - Main construction (20May, 2008)" xfId="1043"/>
    <cellStyle name="T_NHUA TAN HOA 10-6_Du toan mau 11-2007_HUNG_BOQ - Puma - Main construction (20May, 2008) trinh nop" xfId="1044"/>
    <cellStyle name="T_NHUA TAN HOA 10-6_Du toan mau 11-2007_HUNG_BOQ-Puma-Rev 1 (29May, 2008)-Final" xfId="1045"/>
    <cellStyle name="T_NHUA TAN HOA 10-6_Du toan mau 11-2007_HUNG_BOQ-Puma-Rev 2 (03June, 2008)" xfId="1046"/>
    <cellStyle name="T_NHUA TAN HOA 10-6_Du toan mau 11-2007_HUNG_BOQ-Puma-Rev 2 (04June, 2008)" xfId="1047"/>
    <cellStyle name="T_NHUA TAN HOA 10-6_Du toan mau 11-2007_HUNG_BOQ-Puma-Rev 3" xfId="1048"/>
    <cellStyle name="T_NHUA TAN HOA 10-6_Du toan mau 11-2007_HUNG_BOQ-Puma-Update (02July, 2008)-R1" xfId="1049"/>
    <cellStyle name="T_NHUA TAN HOA 10-6_Du toan mau 11-2007_puma 16.1" xfId="1050"/>
    <cellStyle name="T_NHUA TAN HOA 10-6_Du toan mau 11-2007_puma 16.1_05. 080428- BOQ - Main construction(05May, 2008) Tai" xfId="1051"/>
    <cellStyle name="T_NHUA TAN HOA 10-6_Du toan mau 11-2007_puma 16.1_Addendum- BOQ - Main construction-r.2" xfId="1052"/>
    <cellStyle name="T_NHUA TAN HOA 10-6_Du toan mau 11-2007_puma 16.1_BOQ - Puma - Main construction (20May, 2008)" xfId="1053"/>
    <cellStyle name="T_NHUA TAN HOA 10-6_Du toan mau 11-2007_puma 16.1_BOQ - Puma - Main construction (20May, 2008) trinh nop" xfId="1054"/>
    <cellStyle name="T_NHUA TAN HOA 10-6_Du toan mau 11-2007_puma 16.1_BOQ-Puma-Rev 1 (29May, 2008)-Final" xfId="1055"/>
    <cellStyle name="T_NHUA TAN HOA 10-6_Du toan mau 11-2007_puma 16.1_BOQ-Puma-Rev 2 (03June, 2008)" xfId="1056"/>
    <cellStyle name="T_NHUA TAN HOA 10-6_Du toan mau 11-2007_puma 16.1_BOQ-Puma-Rev 2 (04June, 2008)" xfId="1057"/>
    <cellStyle name="T_NHUA TAN HOA 10-6_Du toan mau 11-2007_puma 16.1_BOQ-Puma-Rev 3" xfId="1058"/>
    <cellStyle name="T_NHUA TAN HOA 10-6_Du toan mau 11-2007_puma 16.1_BOQ-Puma-Update (02July, 2008)-R1" xfId="1059"/>
    <cellStyle name="T_NHUA TAN HOA 10-6_Du toan mau 11-2007_puma 17.1" xfId="1060"/>
    <cellStyle name="T_No.01 Cat be tong be nang hang xuong 1 " xfId="978"/>
    <cellStyle name="T_No.01 Cat be tong be nang hang xuong 1 _08. BoQ Vinamilk My Phuoc 2 BD - Rev.00 (Tong hop XD-M&amp;E)-29.09.09" xfId="979"/>
    <cellStyle name="T_SUPOR2806-2" xfId="1061"/>
    <cellStyle name="T_SUPOR2806-2_05. 080428- BOQ - Main construction(05May, 2008) Tai" xfId="1062"/>
    <cellStyle name="T_SUPOR2806-2_Addendum- BOQ - Main construction-r.2" xfId="1063"/>
    <cellStyle name="T_SUPOR2806-2_BOQ - Puma - Main construction (20May, 2008)" xfId="1064"/>
    <cellStyle name="T_SUPOR2806-2_BOQ - Puma - Main construction (20May, 2008) trinh nop" xfId="1065"/>
    <cellStyle name="T_SUPOR2806-2_BOQ-Puma-Rev 1 (29May, 2008)-Final" xfId="1066"/>
    <cellStyle name="T_SUPOR2806-2_BOQ-Puma-Rev 2 (03June, 2008)" xfId="1067"/>
    <cellStyle name="T_SUPOR2806-2_BOQ-Puma-Rev 2 (04June, 2008)" xfId="1068"/>
    <cellStyle name="T_SUPOR2806-2_BOQ-Puma-Rev 3" xfId="1069"/>
    <cellStyle name="T_SUPOR2806-2_BOQ-Puma-Update (02July, 2008)-R1" xfId="1070"/>
    <cellStyle name="T_SUPOR2806-2_Du toan BONFIGLIOLI-071126" xfId="1071"/>
    <cellStyle name="T_SUPOR2806-2_Du toan BONFIGLIOLI-071126_General Quotation 5-1-2008" xfId="1072"/>
    <cellStyle name="T_SUPOR2806-2_Du toan BONFIGLIOLI-071126_HUNG" xfId="1073"/>
    <cellStyle name="T_SUPOR2806-2_Du toan BONFIGLIOLI-071126_HUNG_05. 080428- BOQ - Main construction(05May, 2008) Tai" xfId="1074"/>
    <cellStyle name="T_SUPOR2806-2_Du toan BONFIGLIOLI-071126_HUNG_Addendum- BOQ - Main construction-r.2" xfId="1075"/>
    <cellStyle name="T_SUPOR2806-2_Du toan BONFIGLIOLI-071126_HUNG_BOQ - Puma - Main construction (20May, 2008)" xfId="1076"/>
    <cellStyle name="T_SUPOR2806-2_Du toan BONFIGLIOLI-071126_HUNG_BOQ - Puma - Main construction (20May, 2008) trinh nop" xfId="1077"/>
    <cellStyle name="T_SUPOR2806-2_Du toan BONFIGLIOLI-071126_HUNG_BOQ-Puma-Rev 1 (29May, 2008)-Final" xfId="1078"/>
    <cellStyle name="T_SUPOR2806-2_Du toan BONFIGLIOLI-071126_HUNG_BOQ-Puma-Rev 2 (03June, 2008)" xfId="1079"/>
    <cellStyle name="T_SUPOR2806-2_Du toan BONFIGLIOLI-071126_HUNG_BOQ-Puma-Rev 2 (04June, 2008)" xfId="1080"/>
    <cellStyle name="T_SUPOR2806-2_Du toan BONFIGLIOLI-071126_HUNG_BOQ-Puma-Rev 3" xfId="1081"/>
    <cellStyle name="T_SUPOR2806-2_Du toan BONFIGLIOLI-071126_HUNG_BOQ-Puma-Update (02July, 2008)-R1" xfId="1082"/>
    <cellStyle name="T_SUPOR2806-2_Du toan BONFIGLIOLI-071126_puma 16.1" xfId="1083"/>
    <cellStyle name="T_SUPOR2806-2_Du toan BONFIGLIOLI-071126_puma 16.1_05. 080428- BOQ - Main construction(05May, 2008) Tai" xfId="1084"/>
    <cellStyle name="T_SUPOR2806-2_Du toan BONFIGLIOLI-071126_puma 16.1_Addendum- BOQ - Main construction-r.2" xfId="1085"/>
    <cellStyle name="T_SUPOR2806-2_Du toan BONFIGLIOLI-071126_puma 16.1_BOQ - Puma - Main construction (20May, 2008)" xfId="1086"/>
    <cellStyle name="T_SUPOR2806-2_Du toan BONFIGLIOLI-071126_puma 16.1_BOQ - Puma - Main construction (20May, 2008) trinh nop" xfId="1087"/>
    <cellStyle name="T_SUPOR2806-2_Du toan BONFIGLIOLI-071126_puma 16.1_BOQ-Puma-Rev 1 (29May, 2008)-Final" xfId="1088"/>
    <cellStyle name="T_SUPOR2806-2_Du toan BONFIGLIOLI-071126_puma 16.1_BOQ-Puma-Rev 2 (03June, 2008)" xfId="1089"/>
    <cellStyle name="T_SUPOR2806-2_Du toan BONFIGLIOLI-071126_puma 16.1_BOQ-Puma-Rev 2 (04June, 2008)" xfId="1090"/>
    <cellStyle name="T_SUPOR2806-2_Du toan BONFIGLIOLI-071126_puma 16.1_BOQ-Puma-Rev 3" xfId="1091"/>
    <cellStyle name="T_SUPOR2806-2_Du toan BONFIGLIOLI-071126_puma 16.1_BOQ-Puma-Update (02July, 2008)-R1" xfId="1092"/>
    <cellStyle name="T_SUPOR2806-2_Du toan BONFIGLIOLI-071126_puma 17.1" xfId="1093"/>
    <cellStyle name="T_SUPOR2806-2_Du toan BONFIGLIOLI-071126-Tram" xfId="1094"/>
    <cellStyle name="T_SUPOR2806-2_Du toan BONFIGLIOLI-071126-Tram_General Quotation 5-1-2008" xfId="1095"/>
    <cellStyle name="T_SUPOR2806-2_Du toan mau 11-2007" xfId="1096"/>
    <cellStyle name="T_SUPOR2806-2_Du toan mau 11-2007_General Quotation 5-1-2008" xfId="1097"/>
    <cellStyle name="T_SUPOR2806-2_Du toan mau 11-2007_HUNG" xfId="1098"/>
    <cellStyle name="T_SUPOR2806-2_Du toan mau 11-2007_HUNG_05. 080428- BOQ - Main construction(05May, 2008) Tai" xfId="1099"/>
    <cellStyle name="T_SUPOR2806-2_Du toan mau 11-2007_HUNG_Addendum- BOQ - Main construction-r.2" xfId="1100"/>
    <cellStyle name="T_SUPOR2806-2_Du toan mau 11-2007_HUNG_BOQ - Puma - Main construction (20May, 2008)" xfId="1101"/>
    <cellStyle name="T_SUPOR2806-2_Du toan mau 11-2007_HUNG_BOQ - Puma - Main construction (20May, 2008) trinh nop" xfId="1102"/>
    <cellStyle name="T_SUPOR2806-2_Du toan mau 11-2007_HUNG_BOQ-Puma-Rev 1 (29May, 2008)-Final" xfId="1103"/>
    <cellStyle name="T_SUPOR2806-2_Du toan mau 11-2007_HUNG_BOQ-Puma-Rev 2 (03June, 2008)" xfId="1104"/>
    <cellStyle name="T_SUPOR2806-2_Du toan mau 11-2007_HUNG_BOQ-Puma-Rev 2 (04June, 2008)" xfId="1105"/>
    <cellStyle name="T_SUPOR2806-2_Du toan mau 11-2007_HUNG_BOQ-Puma-Rev 3" xfId="1106"/>
    <cellStyle name="T_SUPOR2806-2_Du toan mau 11-2007_HUNG_BOQ-Puma-Update (02July, 2008)-R1" xfId="1107"/>
    <cellStyle name="T_SUPOR2806-2_Du toan mau 11-2007_puma 16.1" xfId="1108"/>
    <cellStyle name="T_SUPOR2806-2_Du toan mau 11-2007_puma 16.1_05. 080428- BOQ - Main construction(05May, 2008) Tai" xfId="1109"/>
    <cellStyle name="T_SUPOR2806-2_Du toan mau 11-2007_puma 16.1_Addendum- BOQ - Main construction-r.2" xfId="1110"/>
    <cellStyle name="T_SUPOR2806-2_Du toan mau 11-2007_puma 16.1_BOQ - Puma - Main construction (20May, 2008)" xfId="1111"/>
    <cellStyle name="T_SUPOR2806-2_Du toan mau 11-2007_puma 16.1_BOQ - Puma - Main construction (20May, 2008) trinh nop" xfId="1112"/>
    <cellStyle name="T_SUPOR2806-2_Du toan mau 11-2007_puma 16.1_BOQ-Puma-Rev 1 (29May, 2008)-Final" xfId="1113"/>
    <cellStyle name="T_SUPOR2806-2_Du toan mau 11-2007_puma 16.1_BOQ-Puma-Rev 2 (03June, 2008)" xfId="1114"/>
    <cellStyle name="T_SUPOR2806-2_Du toan mau 11-2007_puma 16.1_BOQ-Puma-Rev 2 (04June, 2008)" xfId="1115"/>
    <cellStyle name="T_SUPOR2806-2_Du toan mau 11-2007_puma 16.1_BOQ-Puma-Rev 3" xfId="1116"/>
    <cellStyle name="T_SUPOR2806-2_Du toan mau 11-2007_puma 16.1_BOQ-Puma-Update (02July, 2008)-R1" xfId="1117"/>
    <cellStyle name="T_SUPOR2806-2_Du toan mau 11-2007_puma 17.1" xfId="1118"/>
    <cellStyle name="T_Thiet bi" xfId="1119"/>
    <cellStyle name="T_Thong tin chung Groz" xfId="1120"/>
    <cellStyle name="T_Update rate-27.6.2008" xfId="1121"/>
    <cellStyle name="Tan" xfId="1122"/>
    <cellStyle name="Text Indent A" xfId="1123"/>
    <cellStyle name="Text Indent B" xfId="1124"/>
    <cellStyle name="Text Indent C" xfId="1125"/>
    <cellStyle name="th" xfId="1133"/>
    <cellStyle name="Times New Roman" xfId="1126"/>
    <cellStyle name="Title 2" xfId="1127"/>
    <cellStyle name="TNN" xfId="1128"/>
    <cellStyle name="Total 2" xfId="1129"/>
    <cellStyle name="tt1" xfId="1130"/>
    <cellStyle name="Tusental (0)_pldt" xfId="1131"/>
    <cellStyle name="Tusental_pldt" xfId="1132"/>
    <cellStyle name="ux_3_¼­¿ï-¾È»ê" xfId="1134"/>
    <cellStyle name="Valuta (0)_pldt" xfId="1135"/>
    <cellStyle name="Valuta_pldt" xfId="1136"/>
    <cellStyle name="viet" xfId="1137"/>
    <cellStyle name="viet2" xfId="1138"/>
    <cellStyle name="Vietnam 1" xfId="1139"/>
    <cellStyle name="VN new romanNormal" xfId="1140"/>
    <cellStyle name="vn time 10" xfId="1141"/>
    <cellStyle name="VN time new roman" xfId="1142"/>
    <cellStyle name="vnhead1" xfId="1145"/>
    <cellStyle name="vnhead3" xfId="1146"/>
    <cellStyle name="vntxt1" xfId="1143"/>
    <cellStyle name="vntxt2" xfId="1144"/>
    <cellStyle name="Währung [0]_ALLE_ITEMS_280800_EV_NL" xfId="1147"/>
    <cellStyle name="Währung_AKE_100N" xfId="1148"/>
    <cellStyle name="Walutowy [0]_Invoices2001Slovakia" xfId="1149"/>
    <cellStyle name="Walutowy_Invoices2001Slovakia" xfId="1150"/>
    <cellStyle name="Warning Text 2" xfId="1151"/>
    <cellStyle name="xuan" xfId="1152"/>
    <cellStyle name="Ý kh¸c_B¶ng 1 (2)" xfId="1153"/>
    <cellStyle name="เครื่องหมายสกุลเงิน [0]_FTC_OFFER" xfId="1154"/>
    <cellStyle name="เครื่องหมายสกุลเงิน_FTC_OFFER" xfId="1155"/>
    <cellStyle name="ปกติ_FTC_OFFER" xfId="1156"/>
    <cellStyle name=" [0.00]_ Att. 1- Cover" xfId="1157"/>
    <cellStyle name="_ Att. 1- Cover" xfId="1158"/>
    <cellStyle name="?_ Att. 1- Cover" xfId="1159"/>
    <cellStyle name="똿뗦먛귟 [0.00]_PRODUCT DETAIL Q1" xfId="1160"/>
    <cellStyle name="똿뗦먛귟_PRODUCT DETAIL Q1" xfId="1161"/>
    <cellStyle name="믅됞 [0.00]_PRODUCT DETAIL Q1" xfId="1162"/>
    <cellStyle name="믅됞_PRODUCT DETAIL Q1" xfId="1163"/>
    <cellStyle name="백분율_95" xfId="1164"/>
    <cellStyle name="뷭?_BOOKSHIP" xfId="1165"/>
    <cellStyle name="쉼표 [0]_PCS-3~1" xfId="1166"/>
    <cellStyle name="쉼표_EQ_ROOM cost" xfId="1167"/>
    <cellStyle name="콤마 [ - 유형1" xfId="1168"/>
    <cellStyle name="콤마 [ - 유형2" xfId="1169"/>
    <cellStyle name="콤마 [ - 유형3" xfId="1170"/>
    <cellStyle name="콤마 [ - 유형4" xfId="1171"/>
    <cellStyle name="콤마 [ - 유형5" xfId="1172"/>
    <cellStyle name="콤마 [ - 유형6" xfId="1173"/>
    <cellStyle name="콤마 [ - 유형7" xfId="1174"/>
    <cellStyle name="콤마 [ - 유형8" xfId="1175"/>
    <cellStyle name="콤마 [0]_ 비목별 월별기술 " xfId="1176"/>
    <cellStyle name="콤마_ 비목별 월별기술 " xfId="1177"/>
    <cellStyle name="통화 [0]_1" xfId="1178"/>
    <cellStyle name="통화_1" xfId="1179"/>
    <cellStyle name="표준_ 97년 경영분석(안)" xfId="1180"/>
    <cellStyle name="표줠_Sheet1_1_총괄표 (수출입) (2)" xfId="1181"/>
    <cellStyle name="一般_00Q3902REV.1" xfId="1182"/>
    <cellStyle name="中等" xfId="1183"/>
    <cellStyle name="備註" xfId="1184"/>
    <cellStyle name="千分位[0]_00Q3902REV.1" xfId="1185"/>
    <cellStyle name="千分位_00Q3902REV.1" xfId="1186"/>
    <cellStyle name="合計" xfId="1187"/>
    <cellStyle name="壞" xfId="1188"/>
    <cellStyle name="好" xfId="1189"/>
    <cellStyle name="常规_j1" xfId="1190"/>
    <cellStyle name="桁区切り [0.00]_BE-BQ" xfId="1191"/>
    <cellStyle name="桁区切り_BE-BQ" xfId="1192"/>
    <cellStyle name="桁蟻唇Ｆ [0.00]_s-ns-bq" xfId="1193"/>
    <cellStyle name="桁蟻唇Ｆ_s-ns-bq" xfId="1194"/>
    <cellStyle name="標準_(A1)BOQ " xfId="1195"/>
    <cellStyle name="標題" xfId="1196"/>
    <cellStyle name="標題 1" xfId="1197"/>
    <cellStyle name="標題 2" xfId="1198"/>
    <cellStyle name="標題 3" xfId="1199"/>
    <cellStyle name="標題 4" xfId="1200"/>
    <cellStyle name="檢查儲存格" xfId="1201"/>
    <cellStyle name="脱浦 [0.00]_CONDITION (2)" xfId="1202"/>
    <cellStyle name="脱浦_CONDITION (2)" xfId="1203"/>
    <cellStyle name="計算方式" xfId="1204"/>
    <cellStyle name="說明文字" xfId="1205"/>
    <cellStyle name="警告文字" xfId="1206"/>
    <cellStyle name="貨幣 [0]_00Q3902REV.1" xfId="1207"/>
    <cellStyle name="貨幣[0]_BRE" xfId="1208"/>
    <cellStyle name="貨幣_00Q3902REV.1" xfId="1209"/>
    <cellStyle name="超連結_Book1" xfId="1210"/>
    <cellStyle name="輔色1" xfId="1211"/>
    <cellStyle name="輔色2" xfId="1212"/>
    <cellStyle name="輔色3" xfId="1213"/>
    <cellStyle name="輔色4" xfId="1214"/>
    <cellStyle name="輔色5" xfId="1215"/>
    <cellStyle name="輔色6" xfId="1216"/>
    <cellStyle name="輸入" xfId="1217"/>
    <cellStyle name="輸出" xfId="1218"/>
    <cellStyle name="通貨 [0.00]_BE-BQ" xfId="1219"/>
    <cellStyle name="通貨_BE-BQ" xfId="1220"/>
    <cellStyle name="連結的儲存格" xfId="1221"/>
    <cellStyle name="隨後的超連結_Book1" xfId="12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xdr:row>
      <xdr:rowOff>95250</xdr:rowOff>
    </xdr:from>
    <xdr:to>
      <xdr:col>2</xdr:col>
      <xdr:colOff>619125</xdr:colOff>
      <xdr:row>4</xdr:row>
      <xdr:rowOff>442008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04800"/>
          <a:ext cx="1695450" cy="1289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348615</xdr:colOff>
      <xdr:row>0</xdr:row>
      <xdr:rowOff>198120</xdr:rowOff>
    </xdr:from>
    <xdr:to>
      <xdr:col>1</xdr:col>
      <xdr:colOff>1773555</xdr:colOff>
      <xdr:row>4</xdr:row>
      <xdr:rowOff>45720</xdr:rowOff>
    </xdr:to>
    <xdr:pic>
      <xdr:nvPicPr>
        <xdr:cNvPr id="2" name="Picture 633" descr="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198120"/>
          <a:ext cx="142494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1508761</xdr:colOff>
      <xdr:row>103</xdr:row>
      <xdr:rowOff>22860</xdr:rowOff>
    </xdr:from>
    <xdr:to>
      <xdr:col>4</xdr:col>
      <xdr:colOff>417195</xdr:colOff>
      <xdr:row>104</xdr:row>
      <xdr:rowOff>152400</xdr:rowOff>
    </xdr:to>
    <xdr:pic>
      <xdr:nvPicPr>
        <xdr:cNvPr id="3" name="Picture 2"/>
        <xdr:cNvPicPr>
          <a:picLocks noChangeAspect="1"/>
        </xdr:cNvPicPr>
      </xdr:nvPicPr>
      <xdr:blipFill rotWithShape="1">
        <a:blip xmlns:r="http://schemas.openxmlformats.org/officeDocument/2006/relationships" r:embed="rId2"/>
        <a:srcRect l="2969" t="90270" r="77501" b="6304"/>
        <a:stretch/>
      </xdr:blipFill>
      <xdr:spPr>
        <a:xfrm>
          <a:off x="1861186" y="17310735"/>
          <a:ext cx="2766059" cy="281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348615</xdr:colOff>
      <xdr:row>0</xdr:row>
      <xdr:rowOff>198120</xdr:rowOff>
    </xdr:from>
    <xdr:to>
      <xdr:col>1</xdr:col>
      <xdr:colOff>1773555</xdr:colOff>
      <xdr:row>4</xdr:row>
      <xdr:rowOff>45720</xdr:rowOff>
    </xdr:to>
    <xdr:pic>
      <xdr:nvPicPr>
        <xdr:cNvPr id="2" name="Picture 633" descr="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198120"/>
          <a:ext cx="142494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1508761</xdr:colOff>
      <xdr:row>105</xdr:row>
      <xdr:rowOff>22860</xdr:rowOff>
    </xdr:from>
    <xdr:to>
      <xdr:col>4</xdr:col>
      <xdr:colOff>417195</xdr:colOff>
      <xdr:row>106</xdr:row>
      <xdr:rowOff>152400</xdr:rowOff>
    </xdr:to>
    <xdr:pic>
      <xdr:nvPicPr>
        <xdr:cNvPr id="3" name="Picture 2"/>
        <xdr:cNvPicPr>
          <a:picLocks noChangeAspect="1"/>
        </xdr:cNvPicPr>
      </xdr:nvPicPr>
      <xdr:blipFill rotWithShape="1">
        <a:blip xmlns:r="http://schemas.openxmlformats.org/officeDocument/2006/relationships" r:embed="rId2"/>
        <a:srcRect l="2969" t="90270" r="77501" b="6304"/>
        <a:stretch/>
      </xdr:blipFill>
      <xdr:spPr>
        <a:xfrm>
          <a:off x="1861186" y="17501235"/>
          <a:ext cx="2766059" cy="2819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348615</xdr:colOff>
      <xdr:row>0</xdr:row>
      <xdr:rowOff>198120</xdr:rowOff>
    </xdr:from>
    <xdr:to>
      <xdr:col>1</xdr:col>
      <xdr:colOff>1773555</xdr:colOff>
      <xdr:row>4</xdr:row>
      <xdr:rowOff>45720</xdr:rowOff>
    </xdr:to>
    <xdr:pic>
      <xdr:nvPicPr>
        <xdr:cNvPr id="2" name="Picture 633" descr="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198120"/>
          <a:ext cx="142494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1508761</xdr:colOff>
      <xdr:row>107</xdr:row>
      <xdr:rowOff>22860</xdr:rowOff>
    </xdr:from>
    <xdr:to>
      <xdr:col>4</xdr:col>
      <xdr:colOff>417195</xdr:colOff>
      <xdr:row>108</xdr:row>
      <xdr:rowOff>152400</xdr:rowOff>
    </xdr:to>
    <xdr:pic>
      <xdr:nvPicPr>
        <xdr:cNvPr id="3" name="Picture 2"/>
        <xdr:cNvPicPr>
          <a:picLocks noChangeAspect="1"/>
        </xdr:cNvPicPr>
      </xdr:nvPicPr>
      <xdr:blipFill rotWithShape="1">
        <a:blip xmlns:r="http://schemas.openxmlformats.org/officeDocument/2006/relationships" r:embed="rId2"/>
        <a:srcRect l="2969" t="90270" r="77501" b="6304"/>
        <a:stretch/>
      </xdr:blipFill>
      <xdr:spPr>
        <a:xfrm>
          <a:off x="1861186" y="18253710"/>
          <a:ext cx="2766059" cy="2819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348615</xdr:colOff>
      <xdr:row>0</xdr:row>
      <xdr:rowOff>198120</xdr:rowOff>
    </xdr:from>
    <xdr:to>
      <xdr:col>1</xdr:col>
      <xdr:colOff>1773555</xdr:colOff>
      <xdr:row>4</xdr:row>
      <xdr:rowOff>45720</xdr:rowOff>
    </xdr:to>
    <xdr:pic>
      <xdr:nvPicPr>
        <xdr:cNvPr id="2" name="Picture 633" descr="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198120"/>
          <a:ext cx="142494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1508761</xdr:colOff>
      <xdr:row>110</xdr:row>
      <xdr:rowOff>22860</xdr:rowOff>
    </xdr:from>
    <xdr:to>
      <xdr:col>4</xdr:col>
      <xdr:colOff>417195</xdr:colOff>
      <xdr:row>111</xdr:row>
      <xdr:rowOff>152400</xdr:rowOff>
    </xdr:to>
    <xdr:pic>
      <xdr:nvPicPr>
        <xdr:cNvPr id="3" name="Picture 2"/>
        <xdr:cNvPicPr>
          <a:picLocks noChangeAspect="1"/>
        </xdr:cNvPicPr>
      </xdr:nvPicPr>
      <xdr:blipFill rotWithShape="1">
        <a:blip xmlns:r="http://schemas.openxmlformats.org/officeDocument/2006/relationships" r:embed="rId2"/>
        <a:srcRect l="2969" t="90270" r="77501" b="6304"/>
        <a:stretch/>
      </xdr:blipFill>
      <xdr:spPr>
        <a:xfrm>
          <a:off x="1861186" y="18634710"/>
          <a:ext cx="2766059" cy="2819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1508761</xdr:colOff>
      <xdr:row>112</xdr:row>
      <xdr:rowOff>22860</xdr:rowOff>
    </xdr:from>
    <xdr:to>
      <xdr:col>4</xdr:col>
      <xdr:colOff>417195</xdr:colOff>
      <xdr:row>113</xdr:row>
      <xdr:rowOff>152400</xdr:rowOff>
    </xdr:to>
    <xdr:pic>
      <xdr:nvPicPr>
        <xdr:cNvPr id="3" name="Picture 2"/>
        <xdr:cNvPicPr>
          <a:picLocks noChangeAspect="1"/>
        </xdr:cNvPicPr>
      </xdr:nvPicPr>
      <xdr:blipFill rotWithShape="1">
        <a:blip xmlns:r="http://schemas.openxmlformats.org/officeDocument/2006/relationships" r:embed="rId1"/>
        <a:srcRect l="2969" t="90270" r="77501" b="6304"/>
        <a:stretch/>
      </xdr:blipFill>
      <xdr:spPr>
        <a:xfrm>
          <a:off x="1861186" y="17396460"/>
          <a:ext cx="2766059" cy="281940"/>
        </a:xfrm>
        <a:prstGeom prst="rect">
          <a:avLst/>
        </a:prstGeom>
      </xdr:spPr>
    </xdr:pic>
    <xdr:clientData/>
  </xdr:twoCellAnchor>
  <xdr:twoCellAnchor editAs="oneCell">
    <xdr:from>
      <xdr:col>1</xdr:col>
      <xdr:colOff>266700</xdr:colOff>
      <xdr:row>0</xdr:row>
      <xdr:rowOff>133350</xdr:rowOff>
    </xdr:from>
    <xdr:to>
      <xdr:col>1</xdr:col>
      <xdr:colOff>2152650</xdr:colOff>
      <xdr:row>5</xdr:row>
      <xdr:rowOff>99108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25" y="133350"/>
          <a:ext cx="1885950" cy="10706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472440</xdr:colOff>
      <xdr:row>30</xdr:row>
      <xdr:rowOff>0</xdr:rowOff>
    </xdr:from>
    <xdr:to>
      <xdr:col>5</xdr:col>
      <xdr:colOff>472440</xdr:colOff>
      <xdr:row>30</xdr:row>
      <xdr:rowOff>0</xdr:rowOff>
    </xdr:to>
    <xdr:sp macro="" textlink="">
      <xdr:nvSpPr>
        <xdr:cNvPr id="40385" name="Line 11"/>
        <xdr:cNvSpPr>
          <a:spLocks noChangeShapeType="1"/>
        </xdr:cNvSpPr>
      </xdr:nvSpPr>
      <xdr:spPr bwMode="auto">
        <a:xfrm>
          <a:off x="4343400" y="653796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472440</xdr:colOff>
      <xdr:row>30</xdr:row>
      <xdr:rowOff>0</xdr:rowOff>
    </xdr:from>
    <xdr:to>
      <xdr:col>5</xdr:col>
      <xdr:colOff>472440</xdr:colOff>
      <xdr:row>30</xdr:row>
      <xdr:rowOff>0</xdr:rowOff>
    </xdr:to>
    <xdr:sp macro="" textlink="">
      <xdr:nvSpPr>
        <xdr:cNvPr id="40386" name="Line 12"/>
        <xdr:cNvSpPr>
          <a:spLocks noChangeShapeType="1"/>
        </xdr:cNvSpPr>
      </xdr:nvSpPr>
      <xdr:spPr bwMode="auto">
        <a:xfrm>
          <a:off x="4343400" y="653796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472440</xdr:colOff>
      <xdr:row>30</xdr:row>
      <xdr:rowOff>0</xdr:rowOff>
    </xdr:from>
    <xdr:to>
      <xdr:col>5</xdr:col>
      <xdr:colOff>472440</xdr:colOff>
      <xdr:row>30</xdr:row>
      <xdr:rowOff>0</xdr:rowOff>
    </xdr:to>
    <xdr:sp macro="" textlink="">
      <xdr:nvSpPr>
        <xdr:cNvPr id="40387" name="Line 13"/>
        <xdr:cNvSpPr>
          <a:spLocks noChangeShapeType="1"/>
        </xdr:cNvSpPr>
      </xdr:nvSpPr>
      <xdr:spPr bwMode="auto">
        <a:xfrm>
          <a:off x="4343400" y="653796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228600</xdr:colOff>
      <xdr:row>1</xdr:row>
      <xdr:rowOff>144780</xdr:rowOff>
    </xdr:from>
    <xdr:to>
      <xdr:col>3</xdr:col>
      <xdr:colOff>525780</xdr:colOff>
      <xdr:row>3</xdr:row>
      <xdr:rowOff>152400</xdr:rowOff>
    </xdr:to>
    <xdr:pic>
      <xdr:nvPicPr>
        <xdr:cNvPr id="40388" name="Picture 633" descr="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4820" y="396240"/>
          <a:ext cx="1013460" cy="510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411480</xdr:colOff>
      <xdr:row>1</xdr:row>
      <xdr:rowOff>144780</xdr:rowOff>
    </xdr:from>
    <xdr:to>
      <xdr:col>1</xdr:col>
      <xdr:colOff>1463040</xdr:colOff>
      <xdr:row>3</xdr:row>
      <xdr:rowOff>121920</xdr:rowOff>
    </xdr:to>
    <xdr:pic>
      <xdr:nvPicPr>
        <xdr:cNvPr id="38047" name="Picture 633" descr="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8660" y="396240"/>
          <a:ext cx="105156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bao.le\Desktop\CHU&#7848;N%20BILL\M&#227;%20C&#244;ng%20T&#225;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hung.pham\AppData\Local\Microsoft\Windows\INetCache\Content.Outlook\16PJ850F\TEST%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G"/>
      <sheetName val="CTG"/>
      <sheetName val="INDEX"/>
      <sheetName val="Sheet1"/>
    </sheetNames>
    <sheetDataSet>
      <sheetData sheetId="0">
        <row r="6">
          <cell r="B6" t="str">
            <v>MÃ TRA CỨU</v>
          </cell>
          <cell r="C6" t="str">
            <v>HẠNG MỤC CÔNG VIỆC</v>
          </cell>
          <cell r="D6" t="str">
            <v>ĐƠN VỊ</v>
          </cell>
          <cell r="E6" t="str">
            <v>GIÁ GỐC DỰ THẦU</v>
          </cell>
          <cell r="F6" t="str">
            <v>ĐƠN GIÁ GỐC</v>
          </cell>
          <cell r="G6" t="str">
            <v>ĐƠN GIÁ DỰ PHÒNG</v>
          </cell>
          <cell r="H6" t="str">
            <v>ĐƠN GIÁ KHOÁN/ CCM</v>
          </cell>
          <cell r="I6" t="str">
            <v>GIÁ NHÀ THẦU PHỤ/ NHÀ CUNG CẤP</v>
          </cell>
          <cell r="M6" t="str">
            <v>ĐƠN GIÁ DỰ ÁN TƯƠNG TỰ</v>
          </cell>
          <cell r="P6" t="str">
            <v>GHI CHÚ</v>
          </cell>
        </row>
        <row r="7">
          <cell r="I7" t="str">
            <v>1</v>
          </cell>
          <cell r="J7" t="str">
            <v>2</v>
          </cell>
          <cell r="K7" t="str">
            <v>3</v>
          </cell>
          <cell r="L7" t="str">
            <v>4</v>
          </cell>
          <cell r="M7" t="str">
            <v>DA1</v>
          </cell>
          <cell r="N7" t="str">
            <v>DA2</v>
          </cell>
          <cell r="O7" t="str">
            <v>DA3</v>
          </cell>
        </row>
        <row r="8">
          <cell r="B8" t="str">
            <v>(1)</v>
          </cell>
          <cell r="C8" t="str">
            <v>(2)</v>
          </cell>
          <cell r="D8" t="str">
            <v>(3)</v>
          </cell>
          <cell r="E8" t="str">
            <v>(4)</v>
          </cell>
          <cell r="F8" t="str">
            <v>(5)</v>
          </cell>
          <cell r="G8" t="str">
            <v>(6)</v>
          </cell>
          <cell r="H8" t="str">
            <v>(7)</v>
          </cell>
          <cell r="I8" t="str">
            <v>(8)</v>
          </cell>
          <cell r="J8" t="str">
            <v>(9)</v>
          </cell>
          <cell r="K8" t="str">
            <v>(10)</v>
          </cell>
          <cell r="L8" t="str">
            <v>(11)</v>
          </cell>
          <cell r="M8" t="str">
            <v>(12)</v>
          </cell>
          <cell r="N8" t="str">
            <v>(13)</v>
          </cell>
          <cell r="O8" t="str">
            <v>(14)</v>
          </cell>
          <cell r="P8" t="str">
            <v>(13)</v>
          </cell>
        </row>
        <row r="9">
          <cell r="C9" t="str">
            <v>PHẦN KẾT CẤU</v>
          </cell>
        </row>
        <row r="10">
          <cell r="B10" t="str">
            <v>CP</v>
          </cell>
          <cell r="C10" t="str">
            <v>CÔNG TÁC CỌC BTLT DUL ÉP</v>
          </cell>
        </row>
        <row r="11">
          <cell r="C11" t="str">
            <v>Công tác chuẩn bị của Nhà thầu phụ</v>
          </cell>
          <cell r="I11" t="str">
            <v>Hưng Bảo Long</v>
          </cell>
          <cell r="J11" t="str">
            <v>Halla</v>
          </cell>
          <cell r="K11" t="str">
            <v>Hoằng Hà</v>
          </cell>
        </row>
        <row r="12">
          <cell r="B12" t="str">
            <v>CP_PRE</v>
          </cell>
          <cell r="C12" t="str">
            <v>Chi phí huy động thiết bị dàn ép Robot</v>
          </cell>
          <cell r="D12" t="str">
            <v>dàn</v>
          </cell>
          <cell r="E12">
            <v>123600000</v>
          </cell>
          <cell r="F12">
            <v>120000000</v>
          </cell>
          <cell r="G12">
            <v>3600000</v>
          </cell>
          <cell r="I12">
            <v>120000000</v>
          </cell>
        </row>
        <row r="13">
          <cell r="C13" t="str">
            <v>Thi công cọc thử</v>
          </cell>
        </row>
        <row r="14">
          <cell r="B14" t="str">
            <v>CP_TCD30T</v>
          </cell>
          <cell r="C14" t="str">
            <v>Thi công cọc thử D300</v>
          </cell>
          <cell r="D14" t="str">
            <v>tim</v>
          </cell>
          <cell r="E14">
            <v>10300000</v>
          </cell>
          <cell r="F14">
            <v>10000000</v>
          </cell>
          <cell r="G14">
            <v>300000</v>
          </cell>
          <cell r="K14">
            <v>10000000</v>
          </cell>
        </row>
        <row r="15">
          <cell r="B15" t="str">
            <v>CP_TCD50T</v>
          </cell>
          <cell r="C15" t="str">
            <v>Thi công cọc thử D500</v>
          </cell>
          <cell r="D15" t="str">
            <v>tim</v>
          </cell>
          <cell r="E15">
            <v>10300000</v>
          </cell>
          <cell r="F15">
            <v>10000000</v>
          </cell>
          <cell r="G15">
            <v>300000</v>
          </cell>
          <cell r="K15">
            <v>10000000</v>
          </cell>
        </row>
        <row r="16">
          <cell r="C16" t="str">
            <v>Thi công cọc đại trà</v>
          </cell>
        </row>
        <row r="17">
          <cell r="B17" t="str">
            <v>CP_HACOC</v>
          </cell>
          <cell r="C17" t="str">
            <v>Hạ cọc và chuyển đến vị trí thi công</v>
          </cell>
          <cell r="D17" t="str">
            <v>m</v>
          </cell>
          <cell r="E17">
            <v>5150</v>
          </cell>
          <cell r="F17">
            <v>5000</v>
          </cell>
          <cell r="G17">
            <v>150</v>
          </cell>
          <cell r="K17">
            <v>5000</v>
          </cell>
        </row>
        <row r="18">
          <cell r="B18" t="str">
            <v>CP_TCD30</v>
          </cell>
          <cell r="C18" t="str">
            <v>Thi công cọc đại trà D300</v>
          </cell>
          <cell r="D18" t="str">
            <v>m</v>
          </cell>
          <cell r="E18">
            <v>75000</v>
          </cell>
          <cell r="F18">
            <v>60000</v>
          </cell>
          <cell r="G18">
            <v>15000</v>
          </cell>
          <cell r="K18">
            <v>60000</v>
          </cell>
        </row>
        <row r="19">
          <cell r="B19" t="str">
            <v>CP_TCD50</v>
          </cell>
          <cell r="C19" t="str">
            <v>Thi công cọc đại trà D500</v>
          </cell>
          <cell r="D19" t="str">
            <v>m</v>
          </cell>
          <cell r="E19">
            <v>90640</v>
          </cell>
          <cell r="F19">
            <v>88000</v>
          </cell>
          <cell r="G19">
            <v>2640</v>
          </cell>
          <cell r="K19">
            <v>88000</v>
          </cell>
        </row>
        <row r="20">
          <cell r="B20" t="str">
            <v>CP_TCD30A</v>
          </cell>
          <cell r="C20" t="str">
            <v>Chi phí ép âm cọc D300</v>
          </cell>
          <cell r="D20" t="str">
            <v>m</v>
          </cell>
          <cell r="E20">
            <v>75000</v>
          </cell>
          <cell r="F20">
            <v>60000</v>
          </cell>
          <cell r="G20">
            <v>15000</v>
          </cell>
          <cell r="K20">
            <v>60000</v>
          </cell>
        </row>
        <row r="21">
          <cell r="B21" t="str">
            <v>CP_TCD50A</v>
          </cell>
          <cell r="C21" t="str">
            <v>Chi phí ép âm cọc D500</v>
          </cell>
          <cell r="D21" t="str">
            <v>m</v>
          </cell>
          <cell r="E21">
            <v>90640</v>
          </cell>
          <cell r="F21">
            <v>88000</v>
          </cell>
          <cell r="G21">
            <v>2640</v>
          </cell>
          <cell r="K21">
            <v>88000</v>
          </cell>
        </row>
        <row r="22">
          <cell r="C22" t="str">
            <v>Thử tải/ Cắt đầu cọc</v>
          </cell>
        </row>
        <row r="23">
          <cell r="B23" t="str">
            <v>CP_THTAI</v>
          </cell>
          <cell r="C23" t="str">
            <v>Thử tải tĩnh cọc D500/D400</v>
          </cell>
          <cell r="D23" t="str">
            <v>tấn</v>
          </cell>
          <cell r="E23">
            <v>149350</v>
          </cell>
          <cell r="F23">
            <v>145000</v>
          </cell>
          <cell r="G23">
            <v>4350</v>
          </cell>
          <cell r="K23">
            <v>145000</v>
          </cell>
        </row>
        <row r="24">
          <cell r="B24" t="str">
            <v>CP_CATD50</v>
          </cell>
          <cell r="C24" t="str">
            <v>Cắt đầu cọc ép D500</v>
          </cell>
          <cell r="D24" t="str">
            <v>tim</v>
          </cell>
          <cell r="E24">
            <v>75000</v>
          </cell>
          <cell r="F24">
            <v>70000</v>
          </cell>
          <cell r="G24">
            <v>5000</v>
          </cell>
          <cell r="K24">
            <v>70000</v>
          </cell>
        </row>
        <row r="25">
          <cell r="B25" t="str">
            <v>CP_TTAM</v>
          </cell>
          <cell r="C25" t="str">
            <v>Thép tấm liên kết cọc - đài</v>
          </cell>
          <cell r="D25" t="str">
            <v>kg</v>
          </cell>
          <cell r="E25">
            <v>25000</v>
          </cell>
          <cell r="F25">
            <v>22000</v>
          </cell>
          <cell r="G25">
            <v>3000</v>
          </cell>
          <cell r="K25">
            <v>22000</v>
          </cell>
        </row>
        <row r="26">
          <cell r="C26" t="str">
            <v>Vậ tư cọc</v>
          </cell>
        </row>
        <row r="27">
          <cell r="B27" t="str">
            <v>CP_VTD30</v>
          </cell>
          <cell r="C27" t="str">
            <v>Cung cấp cọc DUL D300</v>
          </cell>
          <cell r="D27" t="str">
            <v>m</v>
          </cell>
          <cell r="E27">
            <v>275000</v>
          </cell>
          <cell r="F27">
            <v>260000</v>
          </cell>
          <cell r="G27">
            <v>15000</v>
          </cell>
          <cell r="I27">
            <v>260000</v>
          </cell>
        </row>
        <row r="28">
          <cell r="B28" t="str">
            <v>CP_VTD50</v>
          </cell>
          <cell r="C28" t="str">
            <v>Cung cấp cọc DUL D500</v>
          </cell>
          <cell r="D28" t="str">
            <v>m</v>
          </cell>
          <cell r="E28">
            <v>587000</v>
          </cell>
          <cell r="F28">
            <v>570000</v>
          </cell>
          <cell r="G28">
            <v>17000</v>
          </cell>
          <cell r="I28">
            <v>570000</v>
          </cell>
        </row>
        <row r="30">
          <cell r="B30" t="str">
            <v>BP</v>
          </cell>
          <cell r="C30" t="str">
            <v>CÔNG TÁC CỌC KHOAN NHỒI</v>
          </cell>
        </row>
        <row r="31">
          <cell r="C31" t="str">
            <v>Công tác chuẩn bị của Nhà thầu phụ</v>
          </cell>
          <cell r="I31" t="str">
            <v>TungFeng</v>
          </cell>
          <cell r="J31" t="str">
            <v>Fecon</v>
          </cell>
        </row>
        <row r="32">
          <cell r="B32" t="str">
            <v>BP_PRE</v>
          </cell>
          <cell r="C32" t="str">
            <v>Công tác tạm, biện pháp &amp; thiết bị thi công của Nhà thầu phụ</v>
          </cell>
          <cell r="D32" t="str">
            <v>%</v>
          </cell>
          <cell r="E32">
            <v>0.02</v>
          </cell>
          <cell r="F32">
            <v>0.02</v>
          </cell>
          <cell r="I32">
            <v>0.02</v>
          </cell>
        </row>
        <row r="33">
          <cell r="C33" t="str">
            <v>Khoan tạo lỗ cọc đại trà</v>
          </cell>
        </row>
        <row r="34">
          <cell r="B34" t="str">
            <v>BP_D1.0</v>
          </cell>
          <cell r="C34" t="str">
            <v>Khoan tạo lỗ cọc, đường kính 1000mm</v>
          </cell>
          <cell r="D34" t="str">
            <v>m</v>
          </cell>
          <cell r="E34">
            <v>1000000</v>
          </cell>
          <cell r="F34">
            <v>950000</v>
          </cell>
          <cell r="G34">
            <v>50000</v>
          </cell>
          <cell r="I34">
            <v>950000</v>
          </cell>
        </row>
        <row r="35">
          <cell r="B35" t="str">
            <v>BP_D1.2</v>
          </cell>
          <cell r="C35" t="str">
            <v>Khoan tạo lỗ cọc, đường kính 1200mm</v>
          </cell>
          <cell r="D35" t="str">
            <v>m</v>
          </cell>
          <cell r="E35">
            <v>1100000</v>
          </cell>
          <cell r="F35">
            <v>1050000</v>
          </cell>
          <cell r="G35">
            <v>50000</v>
          </cell>
          <cell r="I35">
            <v>1050000</v>
          </cell>
          <cell r="J35">
            <v>1790000</v>
          </cell>
        </row>
        <row r="36">
          <cell r="B36" t="str">
            <v>BP_D1.5</v>
          </cell>
          <cell r="C36" t="str">
            <v>Khoan tạo lỗ cọc, đường kính 1500mm</v>
          </cell>
          <cell r="D36" t="str">
            <v>m</v>
          </cell>
          <cell r="E36">
            <v>2200000</v>
          </cell>
          <cell r="F36">
            <v>2160000</v>
          </cell>
          <cell r="G36">
            <v>40000</v>
          </cell>
          <cell r="I36">
            <v>2160000</v>
          </cell>
          <cell r="J36">
            <v>2160000</v>
          </cell>
        </row>
        <row r="37">
          <cell r="C37" t="str">
            <v>Nhân công thi công đất đá</v>
          </cell>
        </row>
        <row r="38">
          <cell r="B38" t="str">
            <v>BP_CDAT</v>
          </cell>
          <cell r="C38" t="str">
            <v>Vận chuyển đất khoan khỏi công trường</v>
          </cell>
          <cell r="D38" t="str">
            <v>m3</v>
          </cell>
          <cell r="E38">
            <v>160000</v>
          </cell>
          <cell r="F38">
            <v>160000</v>
          </cell>
          <cell r="I38">
            <v>160000</v>
          </cell>
        </row>
        <row r="39">
          <cell r="B39" t="str">
            <v>BP_LDAT</v>
          </cell>
          <cell r="C39" t="str">
            <v>Lấp đất cọc nhồi (đất tận dụng)</v>
          </cell>
          <cell r="D39" t="str">
            <v>m3</v>
          </cell>
          <cell r="E39">
            <v>20000</v>
          </cell>
          <cell r="F39">
            <v>20000</v>
          </cell>
          <cell r="I39">
            <v>20000</v>
          </cell>
        </row>
        <row r="40">
          <cell r="B40" t="str">
            <v>BP_LCAT</v>
          </cell>
          <cell r="C40" t="str">
            <v>Lấp cát cọc nhồi (cát tận dụng)</v>
          </cell>
          <cell r="D40" t="str">
            <v>m3</v>
          </cell>
          <cell r="E40">
            <v>20000</v>
          </cell>
          <cell r="F40">
            <v>20000</v>
          </cell>
          <cell r="I40">
            <v>20000</v>
          </cell>
        </row>
        <row r="41">
          <cell r="B41" t="str">
            <v>BP_LDA</v>
          </cell>
          <cell r="C41" t="str">
            <v>Lấp đá cọc nhồi (đá 0x4)</v>
          </cell>
          <cell r="D41" t="str">
            <v>m3</v>
          </cell>
          <cell r="E41">
            <v>300000</v>
          </cell>
          <cell r="F41">
            <v>300000</v>
          </cell>
          <cell r="I41">
            <v>300000</v>
          </cell>
        </row>
        <row r="42">
          <cell r="C42" t="str">
            <v>Nhân công thi công bê tông, cốt thép và ống siêu âm</v>
          </cell>
        </row>
        <row r="43">
          <cell r="B43" t="str">
            <v>BP_NCBT</v>
          </cell>
          <cell r="C43" t="str">
            <v>Nhân công đổ bê tông cọc nhồi</v>
          </cell>
          <cell r="D43" t="str">
            <v>m3</v>
          </cell>
          <cell r="E43">
            <v>150000</v>
          </cell>
          <cell r="F43">
            <v>120000</v>
          </cell>
          <cell r="G43">
            <v>30000</v>
          </cell>
          <cell r="I43">
            <v>120000</v>
          </cell>
          <cell r="J43">
            <v>193500</v>
          </cell>
        </row>
        <row r="44">
          <cell r="B44" t="str">
            <v>BP_NCCT</v>
          </cell>
          <cell r="C44" t="str">
            <v>Nhân công thi công cốt thép cọc nhồi</v>
          </cell>
          <cell r="D44" t="str">
            <v>kg</v>
          </cell>
          <cell r="E44">
            <v>1500</v>
          </cell>
          <cell r="F44">
            <v>1200</v>
          </cell>
          <cell r="G44">
            <v>300</v>
          </cell>
          <cell r="I44">
            <v>1200</v>
          </cell>
          <cell r="J44">
            <v>2129</v>
          </cell>
        </row>
        <row r="45">
          <cell r="B45" t="str">
            <v>BP_SA60</v>
          </cell>
          <cell r="C45" t="str">
            <v>Cung cấp lắp dựng ống siêu âm, đường kính D=60x1.8mm (bao gồm nút bịt  D60)</v>
          </cell>
          <cell r="D45" t="str">
            <v>m</v>
          </cell>
          <cell r="E45">
            <v>60000</v>
          </cell>
          <cell r="F45">
            <v>60000</v>
          </cell>
          <cell r="I45">
            <v>60000</v>
          </cell>
          <cell r="J45">
            <v>61110</v>
          </cell>
        </row>
        <row r="46">
          <cell r="B46" t="str">
            <v>BP_SA114</v>
          </cell>
          <cell r="C46" t="str">
            <v>Cung cấp lắp dựng ống siêu âm, đường kính D=114x2.5mm (bao gồm nút bịt D114)</v>
          </cell>
          <cell r="D46" t="str">
            <v>m</v>
          </cell>
          <cell r="E46">
            <v>180000</v>
          </cell>
          <cell r="F46">
            <v>120000</v>
          </cell>
          <cell r="G46">
            <v>60000</v>
          </cell>
          <cell r="I46">
            <v>120000</v>
          </cell>
          <cell r="J46">
            <v>122220</v>
          </cell>
        </row>
        <row r="47">
          <cell r="B47" t="str">
            <v>BP_BLM14</v>
          </cell>
          <cell r="C47" t="str">
            <v>Cóc nối thép dọc bu lông M14</v>
          </cell>
          <cell r="D47" t="str">
            <v>cái</v>
          </cell>
          <cell r="E47">
            <v>15000</v>
          </cell>
          <cell r="F47">
            <v>15000</v>
          </cell>
          <cell r="I47">
            <v>15000</v>
          </cell>
        </row>
        <row r="48">
          <cell r="B48" t="str">
            <v>BP_BVUA</v>
          </cell>
          <cell r="C48" t="str">
            <v>Bơm vữa xi măng cho ống siêu âm</v>
          </cell>
          <cell r="D48" t="str">
            <v>m3</v>
          </cell>
          <cell r="E48">
            <v>8500000</v>
          </cell>
          <cell r="F48">
            <v>8500000</v>
          </cell>
          <cell r="I48">
            <v>8500000</v>
          </cell>
        </row>
        <row r="49">
          <cell r="C49" t="str">
            <v>Chi phí thí nghiệm</v>
          </cell>
        </row>
        <row r="50">
          <cell r="B50" t="str">
            <v>BP_KDEN</v>
          </cell>
          <cell r="C50" t="str">
            <v>Koden test</v>
          </cell>
          <cell r="D50" t="str">
            <v>cọc</v>
          </cell>
          <cell r="E50">
            <v>1820000</v>
          </cell>
          <cell r="F50">
            <v>1820000</v>
          </cell>
          <cell r="I50">
            <v>1820000</v>
          </cell>
        </row>
        <row r="51">
          <cell r="B51" t="str">
            <v>BP_SAM</v>
          </cell>
          <cell r="C51" t="str">
            <v>Kiểm tra chất lượng cọc bằng phương pháp siêu âm</v>
          </cell>
          <cell r="D51" t="str">
            <v>cọc</v>
          </cell>
          <cell r="E51">
            <v>1000000</v>
          </cell>
          <cell r="F51">
            <v>850000</v>
          </cell>
          <cell r="G51">
            <v>150000</v>
          </cell>
          <cell r="I51">
            <v>850000</v>
          </cell>
        </row>
        <row r="52">
          <cell r="B52" t="str">
            <v>BP_KLOI</v>
          </cell>
          <cell r="C52" t="str">
            <v>Khoan lõi và thí nghiệm mẫu khoan</v>
          </cell>
          <cell r="D52" t="str">
            <v>cọc</v>
          </cell>
          <cell r="E52">
            <v>8000000</v>
          </cell>
          <cell r="F52">
            <v>8000000</v>
          </cell>
          <cell r="I52">
            <v>8000000</v>
          </cell>
        </row>
        <row r="53">
          <cell r="B53" t="str">
            <v>BP_NTINH</v>
          </cell>
          <cell r="C53" t="str">
            <v>Thí nghiệm nén tĩnh</v>
          </cell>
          <cell r="D53" t="str">
            <v>tấn</v>
          </cell>
          <cell r="E53">
            <v>210000</v>
          </cell>
          <cell r="F53">
            <v>210000</v>
          </cell>
          <cell r="I53">
            <v>210000</v>
          </cell>
        </row>
        <row r="54">
          <cell r="B54" t="str">
            <v>BP_BDAG</v>
          </cell>
          <cell r="C54" t="str">
            <v>Thí nghiệm đo biến dạng</v>
          </cell>
          <cell r="D54" t="str">
            <v>đầu đo</v>
          </cell>
          <cell r="E54">
            <v>10000000</v>
          </cell>
          <cell r="F54">
            <v>10000000</v>
          </cell>
          <cell r="I54">
            <v>10000000</v>
          </cell>
        </row>
        <row r="55">
          <cell r="C55" t="str">
            <v>Kingpost</v>
          </cell>
          <cell r="I55" t="str">
            <v>QHPlus</v>
          </cell>
          <cell r="J55" t="str">
            <v>Atad</v>
          </cell>
        </row>
        <row r="56">
          <cell r="B56" t="str">
            <v>KPVT</v>
          </cell>
          <cell r="C56" t="str">
            <v>Cung cấp &amp; gia công kingpost</v>
          </cell>
          <cell r="D56" t="str">
            <v>kg</v>
          </cell>
          <cell r="E56">
            <v>17500</v>
          </cell>
          <cell r="F56">
            <v>17500</v>
          </cell>
          <cell r="I56">
            <v>17500</v>
          </cell>
          <cell r="J56">
            <v>21064</v>
          </cell>
        </row>
        <row r="57">
          <cell r="B57" t="str">
            <v>KPNC</v>
          </cell>
          <cell r="C57" t="str">
            <v>Nhân công lắp dựng Kingpost</v>
          </cell>
          <cell r="D57" t="str">
            <v>kg</v>
          </cell>
          <cell r="E57">
            <v>5000</v>
          </cell>
          <cell r="F57">
            <v>4000</v>
          </cell>
          <cell r="G57">
            <v>1000</v>
          </cell>
          <cell r="I57">
            <v>4000</v>
          </cell>
        </row>
        <row r="59">
          <cell r="B59" t="str">
            <v>DW</v>
          </cell>
          <cell r="C59" t="str">
            <v>CÔNG TÁC TƯỜNG VÂY</v>
          </cell>
        </row>
        <row r="60">
          <cell r="C60" t="str">
            <v>Công tác chuẩn bị của Nhà thầu phụ</v>
          </cell>
          <cell r="I60" t="str">
            <v>TungFeng</v>
          </cell>
          <cell r="J60" t="str">
            <v>Fecon</v>
          </cell>
        </row>
        <row r="61">
          <cell r="B61" t="str">
            <v>DW_PRE</v>
          </cell>
          <cell r="C61" t="str">
            <v>Tập kết máy móc, thiết bị thi công + Hồ chứa dung dịch khoan + Đường tạm thi công</v>
          </cell>
          <cell r="D61" t="str">
            <v>%</v>
          </cell>
          <cell r="E61">
            <v>0.02</v>
          </cell>
          <cell r="F61">
            <v>0.02</v>
          </cell>
          <cell r="I61">
            <v>0.02</v>
          </cell>
        </row>
        <row r="62">
          <cell r="C62" t="str">
            <v>Thi công tường dẫn</v>
          </cell>
        </row>
        <row r="63">
          <cell r="B63" t="str">
            <v>DW_TD65</v>
          </cell>
          <cell r="C63" t="str">
            <v>Tường dẫn rộng 650mm, sâu 2.0m</v>
          </cell>
          <cell r="D63" t="str">
            <v>m</v>
          </cell>
          <cell r="E63">
            <v>1500000</v>
          </cell>
          <cell r="F63">
            <v>1500000</v>
          </cell>
          <cell r="I63">
            <v>1500000</v>
          </cell>
        </row>
        <row r="64">
          <cell r="B64" t="str">
            <v>DW_TD85</v>
          </cell>
          <cell r="C64" t="str">
            <v>Tường dẫn rộng 850mm, sâu 2.0m</v>
          </cell>
          <cell r="D64" t="str">
            <v>m</v>
          </cell>
          <cell r="E64">
            <v>1590000</v>
          </cell>
          <cell r="F64">
            <v>1590000</v>
          </cell>
          <cell r="I64">
            <v>1590000</v>
          </cell>
        </row>
        <row r="65">
          <cell r="B65" t="str">
            <v>DW_TD105</v>
          </cell>
          <cell r="C65" t="str">
            <v>Tường dẫn rộng 1050mm, sâu 2.0m</v>
          </cell>
          <cell r="D65" t="str">
            <v>m</v>
          </cell>
          <cell r="E65">
            <v>2000000</v>
          </cell>
          <cell r="F65">
            <v>2000000</v>
          </cell>
          <cell r="I65">
            <v>2000000</v>
          </cell>
        </row>
        <row r="66">
          <cell r="C66" t="str">
            <v>Công tác khoan tạo lỗ</v>
          </cell>
        </row>
        <row r="67">
          <cell r="B67" t="str">
            <v>DW_D60</v>
          </cell>
          <cell r="C67" t="str">
            <v>Khoan tạo lỗ tường vây, bề rộng 600mm</v>
          </cell>
          <cell r="D67" t="str">
            <v>m</v>
          </cell>
          <cell r="E67">
            <v>1000000</v>
          </cell>
          <cell r="F67">
            <v>1000000</v>
          </cell>
          <cell r="I67">
            <v>1000000</v>
          </cell>
        </row>
        <row r="68">
          <cell r="B68" t="str">
            <v>DW_D80</v>
          </cell>
          <cell r="C68" t="str">
            <v>Khoan tạo lỗ tường vây, bề rộng 800mm</v>
          </cell>
          <cell r="D68" t="str">
            <v>m</v>
          </cell>
          <cell r="E68">
            <v>1200000</v>
          </cell>
          <cell r="F68">
            <v>1200000</v>
          </cell>
          <cell r="I68">
            <v>1200000</v>
          </cell>
        </row>
        <row r="69">
          <cell r="B69" t="str">
            <v>DW_D100</v>
          </cell>
          <cell r="C69" t="str">
            <v>Khoan tạo lỗ tường vây, bề rộng 1000mm</v>
          </cell>
          <cell r="D69" t="str">
            <v>m</v>
          </cell>
          <cell r="E69">
            <v>1800000</v>
          </cell>
          <cell r="F69">
            <v>1800000</v>
          </cell>
          <cell r="I69">
            <v>1800000</v>
          </cell>
        </row>
        <row r="70">
          <cell r="C70" t="str">
            <v>Nhân công thi công bê tông, cốt thép và ống siêu âm</v>
          </cell>
        </row>
        <row r="71">
          <cell r="B71" t="str">
            <v>DW_NCBT</v>
          </cell>
          <cell r="C71" t="str">
            <v>Nhân công đổ bê tông tường vây</v>
          </cell>
          <cell r="D71" t="str">
            <v>m3</v>
          </cell>
          <cell r="E71">
            <v>170000</v>
          </cell>
          <cell r="F71">
            <v>120000</v>
          </cell>
          <cell r="G71">
            <v>50000</v>
          </cell>
          <cell r="I71">
            <v>120000</v>
          </cell>
        </row>
        <row r="72">
          <cell r="B72" t="str">
            <v>DW_NCCT</v>
          </cell>
          <cell r="C72" t="str">
            <v>Nhân công thi công cốt thép tường vây</v>
          </cell>
          <cell r="D72" t="str">
            <v>kg</v>
          </cell>
          <cell r="E72">
            <v>1500</v>
          </cell>
          <cell r="F72">
            <v>1200</v>
          </cell>
          <cell r="G72">
            <v>300</v>
          </cell>
          <cell r="I72">
            <v>1200</v>
          </cell>
        </row>
        <row r="73">
          <cell r="C73" t="str">
            <v>Chi phí khác</v>
          </cell>
        </row>
        <row r="74">
          <cell r="B74" t="str">
            <v>DW_LK60</v>
          </cell>
          <cell r="C74" t="str">
            <v>Chi tiết liên kết các panel D600 (End - Plate)</v>
          </cell>
          <cell r="D74" t="str">
            <v>m</v>
          </cell>
          <cell r="E74">
            <v>1220000</v>
          </cell>
          <cell r="F74">
            <v>1220000</v>
          </cell>
          <cell r="I74">
            <v>1220000</v>
          </cell>
        </row>
        <row r="75">
          <cell r="B75" t="str">
            <v>DW_LK80</v>
          </cell>
          <cell r="C75" t="str">
            <v>Chi tiết liên kết các panel D800 (End - Plate)</v>
          </cell>
          <cell r="D75" t="str">
            <v>m</v>
          </cell>
          <cell r="E75">
            <v>1390000</v>
          </cell>
          <cell r="F75">
            <v>1390000</v>
          </cell>
          <cell r="I75">
            <v>1390000</v>
          </cell>
        </row>
        <row r="76">
          <cell r="B76" t="str">
            <v>DW_LK100</v>
          </cell>
          <cell r="C76" t="str">
            <v>Chi tiết liên kết các panel D1000 (End - Plate)</v>
          </cell>
          <cell r="D76" t="str">
            <v>m</v>
          </cell>
          <cell r="E76">
            <v>2000000</v>
          </cell>
          <cell r="F76">
            <v>2000000</v>
          </cell>
          <cell r="I76">
            <v>2000000</v>
          </cell>
        </row>
        <row r="77">
          <cell r="B77" t="str">
            <v>DW_LCN</v>
          </cell>
          <cell r="C77" t="str">
            <v>Lưới chống nứt</v>
          </cell>
          <cell r="D77" t="str">
            <v>m2</v>
          </cell>
          <cell r="E77">
            <v>20000</v>
          </cell>
          <cell r="F77">
            <v>20000</v>
          </cell>
          <cell r="I77">
            <v>20000</v>
          </cell>
        </row>
        <row r="79">
          <cell r="B79" t="str">
            <v>E</v>
          </cell>
          <cell r="C79" t="str">
            <v>CÔNG TÁC ĐẤT</v>
          </cell>
        </row>
        <row r="80">
          <cell r="C80" t="str">
            <v>Nhân công Đào &amp; chuyển đất</v>
          </cell>
          <cell r="I80" t="str">
            <v>H Khánh</v>
          </cell>
          <cell r="J80" t="str">
            <v>T L Giang</v>
          </cell>
          <cell r="K80" t="str">
            <v>Quý Thịnh</v>
          </cell>
        </row>
        <row r="81">
          <cell r="B81" t="str">
            <v>E1a</v>
          </cell>
          <cell r="C81" t="str">
            <v>Đào đất móng, giằng móng bằng máy đào</v>
          </cell>
          <cell r="D81" t="str">
            <v>m3</v>
          </cell>
          <cell r="E81">
            <v>75000</v>
          </cell>
          <cell r="F81">
            <v>45000</v>
          </cell>
          <cell r="G81">
            <v>30000</v>
          </cell>
          <cell r="I81">
            <v>45000</v>
          </cell>
          <cell r="J81">
            <v>45000</v>
          </cell>
          <cell r="K81">
            <v>35000</v>
          </cell>
        </row>
        <row r="82">
          <cell r="B82" t="str">
            <v>E1b</v>
          </cell>
          <cell r="C82" t="str">
            <v>Đào đất tầng hầm bằng máy đào</v>
          </cell>
          <cell r="D82" t="str">
            <v>m3</v>
          </cell>
          <cell r="E82">
            <v>65000</v>
          </cell>
          <cell r="F82">
            <v>45000</v>
          </cell>
          <cell r="G82">
            <v>20000</v>
          </cell>
          <cell r="I82">
            <v>45000</v>
          </cell>
          <cell r="J82">
            <v>45000</v>
          </cell>
          <cell r="K82">
            <v>35000</v>
          </cell>
        </row>
        <row r="83">
          <cell r="B83" t="str">
            <v>E1c</v>
          </cell>
          <cell r="C83" t="str">
            <v>Đào sửa đất móng bằng thủ công</v>
          </cell>
          <cell r="D83" t="str">
            <v>m3</v>
          </cell>
          <cell r="E83">
            <v>210000</v>
          </cell>
          <cell r="F83">
            <v>200000</v>
          </cell>
          <cell r="G83">
            <v>10000</v>
          </cell>
          <cell r="H83">
            <v>200000</v>
          </cell>
          <cell r="I83">
            <v>0</v>
          </cell>
          <cell r="J83">
            <v>0</v>
          </cell>
          <cell r="K83">
            <v>0</v>
          </cell>
        </row>
        <row r="84">
          <cell r="B84" t="str">
            <v>E2a</v>
          </cell>
          <cell r="C84" t="str">
            <v>Vận chuyển đất khỏi công trường</v>
          </cell>
          <cell r="D84" t="str">
            <v>m3</v>
          </cell>
          <cell r="E84">
            <v>50000</v>
          </cell>
          <cell r="F84">
            <v>42000</v>
          </cell>
          <cell r="G84">
            <v>8000</v>
          </cell>
          <cell r="I84">
            <v>42000</v>
          </cell>
          <cell r="J84">
            <v>60000</v>
          </cell>
          <cell r="K84">
            <v>55000</v>
          </cell>
        </row>
        <row r="85">
          <cell r="B85" t="str">
            <v>E2b</v>
          </cell>
          <cell r="C85" t="str">
            <v>Vận chuyển đất trong nội bộ công trường</v>
          </cell>
          <cell r="D85" t="str">
            <v>m3</v>
          </cell>
          <cell r="E85">
            <v>55000</v>
          </cell>
          <cell r="F85">
            <v>50000</v>
          </cell>
          <cell r="G85">
            <v>5000</v>
          </cell>
          <cell r="I85">
            <v>50000</v>
          </cell>
          <cell r="J85">
            <v>0</v>
          </cell>
          <cell r="K85">
            <v>0</v>
          </cell>
        </row>
        <row r="86">
          <cell r="C86" t="str">
            <v>Nhân công Đầm &amp; đắp đất cát</v>
          </cell>
        </row>
        <row r="87">
          <cell r="B87" t="str">
            <v>E3a</v>
          </cell>
          <cell r="C87" t="str">
            <v>Đầm đất nền, đài cọc, đà kiềng</v>
          </cell>
          <cell r="D87" t="str">
            <v>m2</v>
          </cell>
          <cell r="E87">
            <v>22000</v>
          </cell>
          <cell r="F87">
            <v>15000</v>
          </cell>
          <cell r="G87">
            <v>7000</v>
          </cell>
          <cell r="H87">
            <v>15000</v>
          </cell>
        </row>
        <row r="88">
          <cell r="B88" t="str">
            <v>E3b</v>
          </cell>
          <cell r="C88" t="str">
            <v>Lu lèn ban gạt nền</v>
          </cell>
          <cell r="D88" t="str">
            <v>m2</v>
          </cell>
          <cell r="E88">
            <v>25000</v>
          </cell>
          <cell r="F88">
            <v>20000</v>
          </cell>
          <cell r="G88">
            <v>5000</v>
          </cell>
          <cell r="H88">
            <v>20000</v>
          </cell>
        </row>
        <row r="89">
          <cell r="B89" t="str">
            <v>E4a</v>
          </cell>
          <cell r="C89" t="str">
            <v>Đắp đất tận dụng đất tại chổ</v>
          </cell>
          <cell r="D89" t="str">
            <v>m3</v>
          </cell>
          <cell r="E89">
            <v>45000</v>
          </cell>
          <cell r="F89">
            <v>30000</v>
          </cell>
          <cell r="G89">
            <v>15000</v>
          </cell>
          <cell r="I89">
            <v>30000</v>
          </cell>
        </row>
        <row r="90">
          <cell r="B90" t="str">
            <v>E4b</v>
          </cell>
          <cell r="C90" t="str">
            <v>Đắp đất sử dụng đất mua mới</v>
          </cell>
          <cell r="D90" t="str">
            <v>m3</v>
          </cell>
          <cell r="E90">
            <v>45000</v>
          </cell>
          <cell r="F90">
            <v>30000</v>
          </cell>
          <cell r="G90">
            <v>15000</v>
          </cell>
          <cell r="I90">
            <v>30000</v>
          </cell>
        </row>
        <row r="91">
          <cell r="B91" t="str">
            <v>E4c</v>
          </cell>
          <cell r="C91" t="str">
            <v>Đắp cát sử dụng cát mua mới</v>
          </cell>
          <cell r="D91" t="str">
            <v>m3</v>
          </cell>
          <cell r="E91">
            <v>45000</v>
          </cell>
          <cell r="F91">
            <v>45000</v>
          </cell>
          <cell r="G91">
            <v>0</v>
          </cell>
          <cell r="H91">
            <v>45000</v>
          </cell>
        </row>
        <row r="92">
          <cell r="B92" t="str">
            <v>E4d</v>
          </cell>
          <cell r="C92" t="str">
            <v>Đắp cát đáy móng, dầm móng dày 100mm</v>
          </cell>
          <cell r="D92" t="str">
            <v>m2</v>
          </cell>
          <cell r="E92">
            <v>15000</v>
          </cell>
          <cell r="F92">
            <v>10000</v>
          </cell>
          <cell r="G92">
            <v>5000</v>
          </cell>
          <cell r="H92">
            <v>10000</v>
          </cell>
        </row>
        <row r="93">
          <cell r="B93" t="str">
            <v>E5a</v>
          </cell>
          <cell r="C93" t="str">
            <v>Lớp đá 1x2 lu lèn</v>
          </cell>
          <cell r="D93" t="str">
            <v>m3</v>
          </cell>
          <cell r="E93">
            <v>110000</v>
          </cell>
          <cell r="F93">
            <v>100000</v>
          </cell>
          <cell r="G93">
            <v>10000</v>
          </cell>
          <cell r="I93">
            <v>100000</v>
          </cell>
        </row>
        <row r="94">
          <cell r="B94" t="str">
            <v>E5b</v>
          </cell>
          <cell r="C94" t="str">
            <v>Lớp đá 4x6 lu lèn</v>
          </cell>
          <cell r="D94" t="str">
            <v>m3</v>
          </cell>
          <cell r="E94">
            <v>110000</v>
          </cell>
          <cell r="F94">
            <v>100000</v>
          </cell>
          <cell r="G94">
            <v>10000</v>
          </cell>
          <cell r="H94">
            <v>45000</v>
          </cell>
          <cell r="I94">
            <v>100000</v>
          </cell>
        </row>
        <row r="95">
          <cell r="C95" t="str">
            <v>Nhân công Đập phá bê tông</v>
          </cell>
        </row>
        <row r="96">
          <cell r="B96" t="str">
            <v>E6a</v>
          </cell>
          <cell r="C96" t="str">
            <v>Công tác đập phá bê tông cọc nhồi</v>
          </cell>
          <cell r="D96" t="str">
            <v>m3</v>
          </cell>
          <cell r="E96">
            <v>800000</v>
          </cell>
          <cell r="F96">
            <v>700000</v>
          </cell>
          <cell r="G96">
            <v>100000</v>
          </cell>
          <cell r="I96">
            <v>700000</v>
          </cell>
          <cell r="J96">
            <v>800000</v>
          </cell>
        </row>
        <row r="97">
          <cell r="B97" t="str">
            <v>E6b</v>
          </cell>
          <cell r="C97" t="str">
            <v>Công tác đập phá bê tông cấu kiện khác</v>
          </cell>
          <cell r="D97" t="str">
            <v>m3</v>
          </cell>
          <cell r="E97">
            <v>1200000</v>
          </cell>
          <cell r="F97">
            <v>700000</v>
          </cell>
          <cell r="G97">
            <v>500000</v>
          </cell>
          <cell r="I97">
            <v>700000</v>
          </cell>
          <cell r="J97">
            <v>800000</v>
          </cell>
        </row>
        <row r="98">
          <cell r="B98" t="str">
            <v>E6c</v>
          </cell>
          <cell r="C98" t="str">
            <v>Cắt đầu cọc ống</v>
          </cell>
          <cell r="D98" t="str">
            <v>cọc</v>
          </cell>
          <cell r="E98">
            <v>75000</v>
          </cell>
          <cell r="F98">
            <v>70000</v>
          </cell>
          <cell r="G98">
            <v>5000</v>
          </cell>
          <cell r="I98">
            <v>70000</v>
          </cell>
          <cell r="J98">
            <v>75000</v>
          </cell>
        </row>
        <row r="99">
          <cell r="C99" t="str">
            <v>Vật tư</v>
          </cell>
        </row>
        <row r="100">
          <cell r="B100" t="str">
            <v>E7a</v>
          </cell>
          <cell r="C100" t="str">
            <v>Đất mua mới</v>
          </cell>
          <cell r="D100" t="str">
            <v>m3</v>
          </cell>
          <cell r="E100">
            <v>50000</v>
          </cell>
          <cell r="F100">
            <v>50000</v>
          </cell>
          <cell r="G100">
            <v>0</v>
          </cell>
          <cell r="K100">
            <v>50000</v>
          </cell>
        </row>
        <row r="101">
          <cell r="B101" t="str">
            <v>E7b</v>
          </cell>
          <cell r="C101" t="str">
            <v>Cát mua mới</v>
          </cell>
          <cell r="D101" t="str">
            <v>m3</v>
          </cell>
          <cell r="E101">
            <v>115000</v>
          </cell>
          <cell r="F101">
            <v>115000</v>
          </cell>
          <cell r="G101">
            <v>0</v>
          </cell>
          <cell r="J101">
            <v>120000</v>
          </cell>
          <cell r="K101">
            <v>135000</v>
          </cell>
          <cell r="L101">
            <v>115000</v>
          </cell>
        </row>
        <row r="102">
          <cell r="B102" t="str">
            <v>E8a</v>
          </cell>
          <cell r="C102" t="str">
            <v>Đá 1x2cm</v>
          </cell>
          <cell r="D102" t="str">
            <v>m3</v>
          </cell>
          <cell r="E102">
            <v>236363.63636363635</v>
          </cell>
          <cell r="F102">
            <v>236363.63636363635</v>
          </cell>
          <cell r="G102">
            <v>0</v>
          </cell>
          <cell r="K102">
            <v>236363.63636363635</v>
          </cell>
        </row>
        <row r="103">
          <cell r="B103" t="str">
            <v>E8b</v>
          </cell>
          <cell r="C103" t="str">
            <v>Đá 4x6 cm</v>
          </cell>
          <cell r="D103" t="str">
            <v>m3</v>
          </cell>
          <cell r="E103">
            <v>272727.27272727271</v>
          </cell>
          <cell r="F103">
            <v>272727.27272727271</v>
          </cell>
          <cell r="G103">
            <v>0</v>
          </cell>
          <cell r="K103">
            <v>272727.27272727271</v>
          </cell>
        </row>
        <row r="104">
          <cell r="C104" t="str">
            <v>Công tác khác</v>
          </cell>
        </row>
        <row r="105">
          <cell r="B105" t="str">
            <v>E9a</v>
          </cell>
          <cell r="C105" t="str">
            <v>Công tác chống mối</v>
          </cell>
          <cell r="D105" t="str">
            <v>m2</v>
          </cell>
          <cell r="E105">
            <v>28000</v>
          </cell>
          <cell r="F105">
            <v>20000</v>
          </cell>
          <cell r="G105">
            <v>8000</v>
          </cell>
          <cell r="H105">
            <v>20000</v>
          </cell>
        </row>
        <row r="106">
          <cell r="B106" t="str">
            <v>E10</v>
          </cell>
          <cell r="C106" t="str">
            <v>Dọn dẹp mặt bằng</v>
          </cell>
          <cell r="D106" t="str">
            <v>m2</v>
          </cell>
          <cell r="E106">
            <v>8000</v>
          </cell>
          <cell r="F106">
            <v>6000</v>
          </cell>
          <cell r="G106">
            <v>2000</v>
          </cell>
          <cell r="H106">
            <v>6000</v>
          </cell>
        </row>
        <row r="108">
          <cell r="B108" t="str">
            <v>R</v>
          </cell>
          <cell r="C108" t="str">
            <v>CÔNG TÁC CỐT THÉP</v>
          </cell>
        </row>
        <row r="109">
          <cell r="C109" t="str">
            <v>Vật tư cốt thép</v>
          </cell>
          <cell r="G109">
            <v>0</v>
          </cell>
          <cell r="I109" t="str">
            <v>Pomina</v>
          </cell>
          <cell r="J109" t="str">
            <v>Miền Nam</v>
          </cell>
          <cell r="K109" t="str">
            <v>Hòa Phát</v>
          </cell>
        </row>
        <row r="110">
          <cell r="B110" t="str">
            <v>R1</v>
          </cell>
          <cell r="C110" t="str">
            <v>Cốt thép, D6 - D8 (CT3)</v>
          </cell>
          <cell r="D110" t="str">
            <v>kg</v>
          </cell>
          <cell r="E110">
            <v>12100</v>
          </cell>
          <cell r="F110">
            <v>12100</v>
          </cell>
          <cell r="G110">
            <v>0</v>
          </cell>
          <cell r="I110">
            <v>12100</v>
          </cell>
        </row>
        <row r="111">
          <cell r="B111" t="str">
            <v>R1a</v>
          </cell>
          <cell r="C111" t="str">
            <v>Cốt thép, D10 (SD390)</v>
          </cell>
          <cell r="D111" t="str">
            <v>kg</v>
          </cell>
          <cell r="E111">
            <v>11880</v>
          </cell>
          <cell r="F111">
            <v>11880</v>
          </cell>
          <cell r="G111">
            <v>0</v>
          </cell>
          <cell r="I111">
            <v>11880</v>
          </cell>
        </row>
        <row r="112">
          <cell r="B112" t="str">
            <v>R2</v>
          </cell>
          <cell r="C112" t="str">
            <v>Cốt thép, D12-D18 (SD390)</v>
          </cell>
          <cell r="D112" t="str">
            <v>kg</v>
          </cell>
          <cell r="E112">
            <v>11630</v>
          </cell>
          <cell r="F112">
            <v>11630</v>
          </cell>
          <cell r="G112">
            <v>0</v>
          </cell>
          <cell r="I112">
            <v>11630</v>
          </cell>
        </row>
        <row r="113">
          <cell r="B113" t="str">
            <v>R3</v>
          </cell>
          <cell r="C113" t="str">
            <v>Cốt thép, D20-D32 (SD390)</v>
          </cell>
          <cell r="D113" t="str">
            <v>kg</v>
          </cell>
          <cell r="E113">
            <v>11760</v>
          </cell>
          <cell r="F113">
            <v>11760</v>
          </cell>
          <cell r="G113">
            <v>0</v>
          </cell>
          <cell r="I113">
            <v>11760</v>
          </cell>
        </row>
        <row r="114">
          <cell r="B114" t="str">
            <v>Rtb</v>
          </cell>
          <cell r="C114" t="str">
            <v>Cốt thép, D6-D32</v>
          </cell>
          <cell r="D114" t="str">
            <v>kg</v>
          </cell>
          <cell r="E114">
            <v>12212</v>
          </cell>
          <cell r="F114">
            <v>9800</v>
          </cell>
          <cell r="G114">
            <v>2412</v>
          </cell>
          <cell r="I114">
            <v>11783.333333333334</v>
          </cell>
        </row>
        <row r="115">
          <cell r="C115" t="str">
            <v>Cáp dự ứng lực</v>
          </cell>
          <cell r="I115" t="str">
            <v>Nam Công</v>
          </cell>
          <cell r="J115" t="str">
            <v>Fressynet</v>
          </cell>
        </row>
        <row r="116">
          <cell r="B116" t="str">
            <v>Rca</v>
          </cell>
          <cell r="C116" t="str">
            <v>Cáp dự ứng lực</v>
          </cell>
          <cell r="D116" t="str">
            <v>kg</v>
          </cell>
          <cell r="E116">
            <v>70899.231111111105</v>
          </cell>
          <cell r="F116">
            <v>70899.231111111105</v>
          </cell>
          <cell r="I116">
            <v>48600</v>
          </cell>
          <cell r="J116">
            <v>70899.231111111105</v>
          </cell>
        </row>
        <row r="117">
          <cell r="I117" t="str">
            <v>281.29 tấn</v>
          </cell>
          <cell r="J117" t="str">
            <v>225 tấn</v>
          </cell>
        </row>
        <row r="118">
          <cell r="I118">
            <v>13670694000.000002</v>
          </cell>
          <cell r="J118">
            <v>16200000000</v>
          </cell>
        </row>
        <row r="119">
          <cell r="C119" t="str">
            <v>Lưới thép hàn</v>
          </cell>
          <cell r="I119" t="str">
            <v>Song Hợp Lực</v>
          </cell>
        </row>
        <row r="120">
          <cell r="B120" t="str">
            <v>Rme</v>
          </cell>
          <cell r="C120" t="str">
            <v>Lưới thép hàn</v>
          </cell>
          <cell r="D120" t="str">
            <v>kg</v>
          </cell>
          <cell r="E120">
            <v>13000</v>
          </cell>
          <cell r="F120">
            <v>13000</v>
          </cell>
          <cell r="G120">
            <v>0</v>
          </cell>
          <cell r="I120">
            <v>13000</v>
          </cell>
        </row>
        <row r="121">
          <cell r="C121" t="str">
            <v>Vật tư khác</v>
          </cell>
        </row>
        <row r="122">
          <cell r="B122" t="str">
            <v>Rke</v>
          </cell>
          <cell r="C122" t="str">
            <v>Kẽm buộc</v>
          </cell>
          <cell r="D122" t="str">
            <v>kg</v>
          </cell>
          <cell r="E122">
            <v>13636.363636363636</v>
          </cell>
          <cell r="F122">
            <v>13636.363636363636</v>
          </cell>
          <cell r="H122">
            <v>13636.363636363636</v>
          </cell>
        </row>
        <row r="123">
          <cell r="B123" t="str">
            <v>Rlu</v>
          </cell>
          <cell r="C123" t="str">
            <v>Lưới mắt cáo</v>
          </cell>
          <cell r="D123" t="str">
            <v>m</v>
          </cell>
          <cell r="E123">
            <v>16000</v>
          </cell>
          <cell r="F123">
            <v>13000</v>
          </cell>
          <cell r="G123">
            <v>3000</v>
          </cell>
          <cell r="H123">
            <v>13000</v>
          </cell>
        </row>
        <row r="124">
          <cell r="C124" t="str">
            <v>Nhân công</v>
          </cell>
        </row>
        <row r="125">
          <cell r="B125" t="str">
            <v>RL1</v>
          </cell>
          <cell r="C125" t="str">
            <v>Kẽm buộc &amp; vật tư phụ</v>
          </cell>
          <cell r="D125" t="str">
            <v>kg</v>
          </cell>
          <cell r="E125">
            <v>300</v>
          </cell>
          <cell r="F125">
            <v>300</v>
          </cell>
          <cell r="G125">
            <v>0</v>
          </cell>
          <cell r="H125">
            <v>300</v>
          </cell>
        </row>
        <row r="126">
          <cell r="B126" t="str">
            <v>RL2</v>
          </cell>
          <cell r="C126" t="str">
            <v>Lưu kho &amp; vận chuyển nội bộ công trường</v>
          </cell>
          <cell r="D126" t="str">
            <v>kg</v>
          </cell>
          <cell r="E126">
            <v>200</v>
          </cell>
          <cell r="F126">
            <v>200</v>
          </cell>
          <cell r="G126">
            <v>0</v>
          </cell>
          <cell r="H126">
            <v>200</v>
          </cell>
        </row>
        <row r="127">
          <cell r="B127" t="str">
            <v>RL3</v>
          </cell>
          <cell r="C127" t="str">
            <v>Nhân công &amp; máy thi công</v>
          </cell>
          <cell r="D127" t="str">
            <v>kg</v>
          </cell>
          <cell r="E127">
            <v>2000</v>
          </cell>
          <cell r="F127">
            <v>1700</v>
          </cell>
          <cell r="G127">
            <v>300</v>
          </cell>
          <cell r="H127">
            <v>1300</v>
          </cell>
        </row>
        <row r="128">
          <cell r="B128" t="str">
            <v>RL4</v>
          </cell>
          <cell r="C128" t="str">
            <v>Lưới thép hàn</v>
          </cell>
          <cell r="D128" t="str">
            <v>kg</v>
          </cell>
          <cell r="E128">
            <v>1500</v>
          </cell>
          <cell r="F128">
            <v>1200</v>
          </cell>
          <cell r="G128">
            <v>300</v>
          </cell>
          <cell r="H128">
            <v>1200</v>
          </cell>
        </row>
        <row r="129">
          <cell r="B129" t="str">
            <v>RL5</v>
          </cell>
          <cell r="C129" t="str">
            <v>Nhân công lắp đặt lưới mạch ngừng</v>
          </cell>
          <cell r="D129" t="str">
            <v>m2</v>
          </cell>
          <cell r="E129">
            <v>5000</v>
          </cell>
          <cell r="F129">
            <v>5000</v>
          </cell>
          <cell r="G129">
            <v>0</v>
          </cell>
          <cell r="H129">
            <v>5000</v>
          </cell>
        </row>
        <row r="130">
          <cell r="C130" t="str">
            <v>Hao hụt</v>
          </cell>
        </row>
        <row r="131">
          <cell r="B131" t="str">
            <v>RW</v>
          </cell>
          <cell r="C131" t="str">
            <v>Hao hụt cốt thép tròn</v>
          </cell>
          <cell r="E131">
            <v>0.03</v>
          </cell>
        </row>
        <row r="132">
          <cell r="C132" t="str">
            <v>Đoạn nối chồng lưới thép hàn</v>
          </cell>
        </row>
        <row r="133">
          <cell r="B133" t="str">
            <v>Rla</v>
          </cell>
          <cell r="C133" t="str">
            <v>Đoạn nối chồng lưới thép hàn</v>
          </cell>
          <cell r="E133">
            <v>0.08</v>
          </cell>
        </row>
        <row r="134">
          <cell r="B134" t="str">
            <v>C</v>
          </cell>
          <cell r="C134" t="str">
            <v>CÔNG TÁC BÊ TÔNG</v>
          </cell>
        </row>
        <row r="135">
          <cell r="C135" t="str">
            <v>Vật tư bê tông (TCVN, Mẫu lập phương)</v>
          </cell>
          <cell r="I135" t="str">
            <v>Holcim</v>
          </cell>
          <cell r="J135" t="str">
            <v>Thế Giới Nhà</v>
          </cell>
          <cell r="K135" t="str">
            <v>RDC</v>
          </cell>
          <cell r="L135" t="str">
            <v>Fico PanU</v>
          </cell>
          <cell r="M135" t="str">
            <v>Holcim
26/11/2015</v>
          </cell>
        </row>
        <row r="136">
          <cell r="B136" t="str">
            <v>M100</v>
          </cell>
          <cell r="C136" t="str">
            <v>M100 (10cm±2) - B7.5</v>
          </cell>
          <cell r="D136" t="str">
            <v>m3</v>
          </cell>
          <cell r="E136">
            <v>0</v>
          </cell>
          <cell r="F136">
            <v>0</v>
          </cell>
          <cell r="G136">
            <v>0</v>
          </cell>
          <cell r="J136">
            <v>909090.90909090906</v>
          </cell>
        </row>
        <row r="137">
          <cell r="B137" t="str">
            <v>M150</v>
          </cell>
          <cell r="C137" t="str">
            <v>M150 (10cm±2) - B10</v>
          </cell>
          <cell r="D137" t="str">
            <v>m3</v>
          </cell>
          <cell r="E137">
            <v>1027272.7272727272</v>
          </cell>
          <cell r="F137">
            <v>1027272.7272727272</v>
          </cell>
          <cell r="G137">
            <v>0</v>
          </cell>
          <cell r="J137">
            <v>945454.54545454541</v>
          </cell>
          <cell r="M137">
            <v>1027272.7272727272</v>
          </cell>
        </row>
        <row r="138">
          <cell r="B138" t="str">
            <v>M200</v>
          </cell>
          <cell r="C138" t="str">
            <v>M200 (10cm±2) - B15</v>
          </cell>
          <cell r="D138" t="str">
            <v>m3</v>
          </cell>
          <cell r="E138">
            <v>1054545.4545454544</v>
          </cell>
          <cell r="F138">
            <v>1054545.4545454544</v>
          </cell>
          <cell r="G138">
            <v>0</v>
          </cell>
          <cell r="J138">
            <v>981818.18181818177</v>
          </cell>
          <cell r="M138">
            <v>1054545.4545454544</v>
          </cell>
        </row>
        <row r="139">
          <cell r="B139" t="str">
            <v>M250</v>
          </cell>
          <cell r="C139" t="str">
            <v>M250 (10cm±2) - B20</v>
          </cell>
          <cell r="D139" t="str">
            <v>m3</v>
          </cell>
          <cell r="E139">
            <v>1100000</v>
          </cell>
          <cell r="F139">
            <v>1100000</v>
          </cell>
          <cell r="G139">
            <v>0</v>
          </cell>
          <cell r="J139">
            <v>1036363.6363636362</v>
          </cell>
          <cell r="M139">
            <v>1100000</v>
          </cell>
        </row>
        <row r="140">
          <cell r="B140" t="str">
            <v>M300</v>
          </cell>
          <cell r="C140" t="str">
            <v>M300 (10cm±2) - B22.5</v>
          </cell>
          <cell r="D140" t="str">
            <v>m3</v>
          </cell>
          <cell r="E140">
            <v>1145454.5454545454</v>
          </cell>
          <cell r="F140">
            <v>1145454.5454545454</v>
          </cell>
          <cell r="G140">
            <v>0</v>
          </cell>
          <cell r="J140">
            <v>1090909.0909090908</v>
          </cell>
          <cell r="M140">
            <v>1145454.5454545454</v>
          </cell>
        </row>
        <row r="141">
          <cell r="B141" t="str">
            <v>M350</v>
          </cell>
          <cell r="C141" t="str">
            <v>M350 (10cm±2) - B25</v>
          </cell>
          <cell r="D141" t="str">
            <v>m3</v>
          </cell>
          <cell r="E141">
            <v>1190909.0909090908</v>
          </cell>
          <cell r="F141">
            <v>1190909.0909090908</v>
          </cell>
          <cell r="G141">
            <v>0</v>
          </cell>
          <cell r="J141">
            <v>1145454.5454545454</v>
          </cell>
          <cell r="M141">
            <v>1190909.0909090908</v>
          </cell>
        </row>
        <row r="142">
          <cell r="B142" t="str">
            <v>M400</v>
          </cell>
          <cell r="C142" t="str">
            <v>M400 (10cm±2) - B30</v>
          </cell>
          <cell r="D142" t="str">
            <v>m3</v>
          </cell>
          <cell r="E142">
            <v>1236363.6363636362</v>
          </cell>
          <cell r="F142">
            <v>1236363.6363636362</v>
          </cell>
          <cell r="G142">
            <v>0</v>
          </cell>
          <cell r="J142">
            <v>1200000</v>
          </cell>
          <cell r="M142">
            <v>1236363.6363636362</v>
          </cell>
        </row>
        <row r="143">
          <cell r="B143" t="str">
            <v>M450</v>
          </cell>
          <cell r="C143" t="str">
            <v>M450 (10cm±2) - B35</v>
          </cell>
          <cell r="D143" t="str">
            <v>m3</v>
          </cell>
          <cell r="E143">
            <v>1290909.0909090908</v>
          </cell>
          <cell r="F143">
            <v>1290909.0909090908</v>
          </cell>
          <cell r="G143">
            <v>0</v>
          </cell>
          <cell r="J143">
            <v>1254545.4545454544</v>
          </cell>
          <cell r="M143">
            <v>1290909.0909090908</v>
          </cell>
        </row>
        <row r="144">
          <cell r="B144" t="str">
            <v>M500</v>
          </cell>
          <cell r="C144" t="str">
            <v>M500 (10cm±2) - B40</v>
          </cell>
          <cell r="D144" t="str">
            <v>m3</v>
          </cell>
          <cell r="E144">
            <v>1345454.5454545454</v>
          </cell>
          <cell r="F144">
            <v>1345454.5454545454</v>
          </cell>
          <cell r="G144">
            <v>0</v>
          </cell>
          <cell r="J144">
            <v>1309090.9090909101</v>
          </cell>
          <cell r="M144">
            <v>1345454.5454545454</v>
          </cell>
        </row>
        <row r="145">
          <cell r="B145" t="str">
            <v>M600</v>
          </cell>
          <cell r="C145" t="str">
            <v>M600 (10cm±2) - B45</v>
          </cell>
          <cell r="D145" t="str">
            <v>m3</v>
          </cell>
          <cell r="E145">
            <v>0</v>
          </cell>
          <cell r="F145">
            <v>0</v>
          </cell>
          <cell r="G145">
            <v>0</v>
          </cell>
          <cell r="J145">
            <v>1418180.9090909101</v>
          </cell>
        </row>
        <row r="146">
          <cell r="B146" t="str">
            <v>M700</v>
          </cell>
          <cell r="C146" t="str">
            <v>M700 (độ xòe) - B50</v>
          </cell>
          <cell r="D146" t="str">
            <v>m3</v>
          </cell>
          <cell r="E146">
            <v>1756818.1818181816</v>
          </cell>
          <cell r="F146">
            <v>1731818.1818181816</v>
          </cell>
          <cell r="G146">
            <v>25000</v>
          </cell>
          <cell r="J146">
            <v>1581818.1818181816</v>
          </cell>
          <cell r="M146">
            <v>1731818.1818181816</v>
          </cell>
        </row>
        <row r="147">
          <cell r="B147" t="str">
            <v>CS</v>
          </cell>
          <cell r="C147" t="str">
            <v>Phụ phí tăng mỗi cấp độ sụt</v>
          </cell>
          <cell r="D147" t="str">
            <v>m3</v>
          </cell>
          <cell r="E147">
            <v>18181.81818181818</v>
          </cell>
          <cell r="F147">
            <v>18181.81818181818</v>
          </cell>
          <cell r="G147">
            <v>0</v>
          </cell>
          <cell r="I147">
            <v>18181.81818181818</v>
          </cell>
        </row>
        <row r="148">
          <cell r="B148" t="str">
            <v>CW6</v>
          </cell>
          <cell r="C148" t="str">
            <v>Phụ gia chống thấm B6</v>
          </cell>
          <cell r="D148" t="str">
            <v>m3</v>
          </cell>
          <cell r="E148">
            <v>72727.272727272721</v>
          </cell>
          <cell r="F148">
            <v>72727.272727272721</v>
          </cell>
          <cell r="G148">
            <v>0</v>
          </cell>
          <cell r="I148">
            <v>72727.272727272721</v>
          </cell>
        </row>
        <row r="149">
          <cell r="B149" t="str">
            <v>CW8</v>
          </cell>
          <cell r="C149" t="str">
            <v>Phụ gia chống thấm B8</v>
          </cell>
          <cell r="D149" t="str">
            <v>m3</v>
          </cell>
          <cell r="E149">
            <v>90909.090909090897</v>
          </cell>
          <cell r="F149">
            <v>90909.090909090897</v>
          </cell>
          <cell r="G149">
            <v>0</v>
          </cell>
          <cell r="I149">
            <v>90909.090909090897</v>
          </cell>
        </row>
        <row r="150">
          <cell r="B150" t="str">
            <v>CW10</v>
          </cell>
          <cell r="C150" t="str">
            <v>Phụ gia chống thấm B10</v>
          </cell>
          <cell r="D150" t="str">
            <v>m3</v>
          </cell>
          <cell r="E150">
            <v>109090.90909090909</v>
          </cell>
          <cell r="F150">
            <v>109090.90909090909</v>
          </cell>
          <cell r="G150">
            <v>0</v>
          </cell>
          <cell r="I150">
            <v>109090.90909090909</v>
          </cell>
        </row>
        <row r="151">
          <cell r="B151" t="str">
            <v>CW12</v>
          </cell>
          <cell r="C151" t="str">
            <v>Phụ gia chống thấm B12</v>
          </cell>
          <cell r="D151" t="str">
            <v>m3</v>
          </cell>
          <cell r="E151">
            <v>127273</v>
          </cell>
          <cell r="F151">
            <v>127273</v>
          </cell>
          <cell r="G151">
            <v>0</v>
          </cell>
          <cell r="I151">
            <v>127273</v>
          </cell>
        </row>
        <row r="152">
          <cell r="B152" t="str">
            <v>CR7</v>
          </cell>
          <cell r="C152" t="str">
            <v>Phụ gia đông kết nhanh R7</v>
          </cell>
          <cell r="D152" t="str">
            <v>m3</v>
          </cell>
          <cell r="E152">
            <v>68181.818181818177</v>
          </cell>
          <cell r="F152">
            <v>68181.818181818177</v>
          </cell>
          <cell r="G152">
            <v>0</v>
          </cell>
          <cell r="I152">
            <v>68181.818181818177</v>
          </cell>
        </row>
        <row r="153">
          <cell r="B153" t="str">
            <v>CT32</v>
          </cell>
          <cell r="C153" t="str">
            <v>Phụ phí duy trì nhiệt độ &lt;32oC</v>
          </cell>
          <cell r="D153" t="str">
            <v>m3</v>
          </cell>
          <cell r="E153">
            <v>54545.454545454544</v>
          </cell>
          <cell r="F153">
            <v>54545.454545454544</v>
          </cell>
          <cell r="G153">
            <v>0</v>
          </cell>
          <cell r="I153">
            <v>54545.454545454544</v>
          </cell>
        </row>
        <row r="154">
          <cell r="B154" t="str">
            <v>CS3h</v>
          </cell>
          <cell r="C154" t="str">
            <v>Phụ phí duy trì độ sụt trong 3h</v>
          </cell>
          <cell r="D154" t="str">
            <v>m3</v>
          </cell>
          <cell r="E154">
            <v>9090.9090909090901</v>
          </cell>
          <cell r="F154">
            <v>9090.9090909090901</v>
          </cell>
          <cell r="G154">
            <v>0</v>
          </cell>
          <cell r="I154">
            <v>9090.9090909090901</v>
          </cell>
        </row>
        <row r="155">
          <cell r="B155" t="str">
            <v>CS4h</v>
          </cell>
          <cell r="C155" t="str">
            <v>Phụ phí duy trì độ sụt trong 3h</v>
          </cell>
          <cell r="D155" t="str">
            <v>m3</v>
          </cell>
          <cell r="E155">
            <v>18181.81818181818</v>
          </cell>
          <cell r="F155">
            <v>18181.81818181818</v>
          </cell>
          <cell r="G155">
            <v>0</v>
          </cell>
          <cell r="I155">
            <v>18181.81818181818</v>
          </cell>
        </row>
        <row r="156">
          <cell r="C156" t="str">
            <v>Bơm bê tông:</v>
          </cell>
          <cell r="I156" t="str">
            <v>Holcim</v>
          </cell>
          <cell r="J156" t="str">
            <v>Thế Giới Nhà</v>
          </cell>
        </row>
        <row r="157">
          <cell r="B157" t="str">
            <v>CP1</v>
          </cell>
          <cell r="C157" t="str">
            <v>Tầng 1- Tầng 5</v>
          </cell>
          <cell r="D157" t="str">
            <v>m3</v>
          </cell>
          <cell r="E157">
            <v>90909.090909090897</v>
          </cell>
          <cell r="F157">
            <v>90909.090909090897</v>
          </cell>
          <cell r="G157">
            <v>0</v>
          </cell>
          <cell r="I157">
            <v>90909.090909090897</v>
          </cell>
          <cell r="J157">
            <v>81818.181818181809</v>
          </cell>
        </row>
        <row r="158">
          <cell r="B158" t="str">
            <v>CP2</v>
          </cell>
          <cell r="C158" t="str">
            <v>Tầng 6- Tầng 10</v>
          </cell>
          <cell r="D158" t="str">
            <v>m3</v>
          </cell>
          <cell r="E158">
            <v>99999.999999999985</v>
          </cell>
          <cell r="F158">
            <v>99999.999999999985</v>
          </cell>
          <cell r="G158">
            <v>0</v>
          </cell>
          <cell r="I158">
            <v>99999.999999999985</v>
          </cell>
          <cell r="J158">
            <v>90909.090909090897</v>
          </cell>
        </row>
        <row r="159">
          <cell r="B159" t="str">
            <v>CP3</v>
          </cell>
          <cell r="C159" t="str">
            <v>Tầng 11- Tầng 15</v>
          </cell>
          <cell r="D159" t="str">
            <v>m3</v>
          </cell>
          <cell r="E159">
            <v>109090.90909090909</v>
          </cell>
          <cell r="F159">
            <v>109090.90909090909</v>
          </cell>
          <cell r="G159">
            <v>0</v>
          </cell>
          <cell r="I159">
            <v>109090.90909090909</v>
          </cell>
          <cell r="J159">
            <v>99999.999999999985</v>
          </cell>
        </row>
        <row r="160">
          <cell r="B160" t="str">
            <v>CP4</v>
          </cell>
          <cell r="C160" t="str">
            <v>Tầng 16- Tầng 20</v>
          </cell>
          <cell r="D160" t="str">
            <v>m3</v>
          </cell>
          <cell r="E160">
            <v>131818.18181818179</v>
          </cell>
          <cell r="F160">
            <v>131818.18181818179</v>
          </cell>
          <cell r="G160">
            <v>0</v>
          </cell>
          <cell r="I160">
            <v>131818.18181818179</v>
          </cell>
          <cell r="J160">
            <v>109090.90909090909</v>
          </cell>
        </row>
        <row r="161">
          <cell r="B161" t="str">
            <v>CP5</v>
          </cell>
          <cell r="C161" t="str">
            <v>Tầng 21- Tầng 25</v>
          </cell>
          <cell r="D161" t="str">
            <v>m3</v>
          </cell>
          <cell r="E161">
            <v>154545.45454545453</v>
          </cell>
          <cell r="F161">
            <v>154545.45454545453</v>
          </cell>
          <cell r="G161">
            <v>0</v>
          </cell>
          <cell r="I161">
            <v>154545.45454545453</v>
          </cell>
          <cell r="J161">
            <v>118181.81818181818</v>
          </cell>
        </row>
        <row r="162">
          <cell r="B162" t="str">
            <v>CP6</v>
          </cell>
          <cell r="C162" t="str">
            <v>Tầng 26- Tầng 30</v>
          </cell>
          <cell r="D162" t="str">
            <v>m3</v>
          </cell>
          <cell r="E162">
            <v>190909.09090909088</v>
          </cell>
          <cell r="F162">
            <v>190909.09090909088</v>
          </cell>
          <cell r="G162">
            <v>0</v>
          </cell>
          <cell r="I162">
            <v>190909.09090909088</v>
          </cell>
          <cell r="J162">
            <v>127272.72727272726</v>
          </cell>
        </row>
        <row r="163">
          <cell r="B163" t="str">
            <v>CP7</v>
          </cell>
          <cell r="C163" t="str">
            <v>Tầng 31- Tầng 40</v>
          </cell>
          <cell r="D163" t="str">
            <v>m3</v>
          </cell>
          <cell r="E163">
            <v>231818.18181818179</v>
          </cell>
          <cell r="F163">
            <v>231818.18181818179</v>
          </cell>
          <cell r="G163">
            <v>0</v>
          </cell>
          <cell r="I163">
            <v>231818.18181818179</v>
          </cell>
          <cell r="J163">
            <v>136363.63636363635</v>
          </cell>
        </row>
        <row r="164">
          <cell r="B164" t="str">
            <v>CP8</v>
          </cell>
          <cell r="C164" t="str">
            <v>Tầng 41- Tầng 45</v>
          </cell>
          <cell r="D164" t="str">
            <v>m3</v>
          </cell>
          <cell r="E164">
            <v>0</v>
          </cell>
          <cell r="F164">
            <v>0</v>
          </cell>
          <cell r="G164">
            <v>0</v>
          </cell>
        </row>
        <row r="165">
          <cell r="B165" t="str">
            <v>CPTB</v>
          </cell>
          <cell r="C165" t="str">
            <v>Chi phí bơm bê tông trung bình tầng 6 - 40</v>
          </cell>
          <cell r="D165" t="str">
            <v>m3</v>
          </cell>
          <cell r="E165">
            <v>144155.84415584413</v>
          </cell>
          <cell r="F165">
            <v>144155.84415584413</v>
          </cell>
          <cell r="G165">
            <v>0</v>
          </cell>
          <cell r="I165">
            <v>144155.84415584413</v>
          </cell>
          <cell r="J165">
            <v>109090.90909090907</v>
          </cell>
        </row>
        <row r="166">
          <cell r="B166" t="str">
            <v>CPC</v>
          </cell>
          <cell r="C166" t="str">
            <v>Phụ thu bơm bê tông cột - vách</v>
          </cell>
          <cell r="D166" t="str">
            <v>m3</v>
          </cell>
          <cell r="E166">
            <v>13636.363636363636</v>
          </cell>
          <cell r="F166">
            <v>13636.363636363636</v>
          </cell>
          <cell r="G166">
            <v>0</v>
          </cell>
          <cell r="I166">
            <v>13636.363636363636</v>
          </cell>
          <cell r="J166">
            <v>9090.9090909090901</v>
          </cell>
        </row>
        <row r="167">
          <cell r="C167" t="str">
            <v>Nhân công đổ bê tông:</v>
          </cell>
        </row>
        <row r="168">
          <cell r="B168" t="str">
            <v>L1</v>
          </cell>
          <cell r="C168" t="str">
            <v>Bê tông lót dày 100mm (bao gồm làm mặt)</v>
          </cell>
          <cell r="D168" t="str">
            <v>m3</v>
          </cell>
          <cell r="E168">
            <v>170000</v>
          </cell>
          <cell r="F168">
            <v>150000</v>
          </cell>
          <cell r="G168">
            <v>20000</v>
          </cell>
          <cell r="H168">
            <v>150000</v>
          </cell>
        </row>
        <row r="169">
          <cell r="B169" t="str">
            <v>L2</v>
          </cell>
          <cell r="C169" t="str">
            <v>Bê tông móng, đà kiềng</v>
          </cell>
          <cell r="D169" t="str">
            <v>m3</v>
          </cell>
          <cell r="E169">
            <v>140000</v>
          </cell>
          <cell r="F169">
            <v>70000</v>
          </cell>
          <cell r="G169">
            <v>70000</v>
          </cell>
          <cell r="H169">
            <v>70000</v>
          </cell>
        </row>
        <row r="170">
          <cell r="B170" t="str">
            <v>L3</v>
          </cell>
          <cell r="C170" t="str">
            <v>Cột, vách</v>
          </cell>
          <cell r="D170" t="str">
            <v>m3</v>
          </cell>
          <cell r="E170">
            <v>160000</v>
          </cell>
          <cell r="F170">
            <v>80000</v>
          </cell>
          <cell r="G170">
            <v>80000</v>
          </cell>
          <cell r="H170">
            <v>80000</v>
          </cell>
        </row>
        <row r="171">
          <cell r="B171" t="str">
            <v>L4</v>
          </cell>
          <cell r="C171" t="str">
            <v>Dầm, sàn (chưa làm mặt)</v>
          </cell>
          <cell r="D171" t="str">
            <v>m3</v>
          </cell>
          <cell r="E171">
            <v>150000</v>
          </cell>
          <cell r="F171">
            <v>150000</v>
          </cell>
          <cell r="G171">
            <v>0</v>
          </cell>
          <cell r="H171">
            <v>150000</v>
          </cell>
          <cell r="I171" t="str">
            <v>Bao gồm làm mặt</v>
          </cell>
        </row>
        <row r="172">
          <cell r="B172" t="str">
            <v>L5</v>
          </cell>
          <cell r="C172" t="str">
            <v>Cầu thang bộ</v>
          </cell>
          <cell r="D172" t="str">
            <v>m3</v>
          </cell>
          <cell r="E172">
            <v>190000</v>
          </cell>
          <cell r="F172">
            <v>150000</v>
          </cell>
          <cell r="G172">
            <v>40000</v>
          </cell>
          <cell r="H172">
            <v>150000</v>
          </cell>
        </row>
        <row r="173">
          <cell r="B173" t="str">
            <v>L6</v>
          </cell>
          <cell r="C173" t="str">
            <v>Bể sinh hoạt, chữa cháy, tự hoại,</v>
          </cell>
          <cell r="D173" t="str">
            <v>m3</v>
          </cell>
          <cell r="E173">
            <v>170000</v>
          </cell>
          <cell r="F173">
            <v>85000</v>
          </cell>
          <cell r="G173">
            <v>85000</v>
          </cell>
          <cell r="H173">
            <v>85000</v>
          </cell>
        </row>
        <row r="174">
          <cell r="B174" t="str">
            <v>L7</v>
          </cell>
          <cell r="C174" t="str">
            <v>Ramp dốc</v>
          </cell>
          <cell r="D174" t="str">
            <v>m3</v>
          </cell>
          <cell r="E174">
            <v>190000</v>
          </cell>
          <cell r="F174">
            <v>120000</v>
          </cell>
          <cell r="G174">
            <v>70000</v>
          </cell>
          <cell r="H174">
            <v>120000</v>
          </cell>
        </row>
        <row r="175">
          <cell r="B175" t="str">
            <v>L8</v>
          </cell>
          <cell r="C175" t="str">
            <v>Lanh tô, bổ trụ</v>
          </cell>
          <cell r="D175" t="str">
            <v>m3</v>
          </cell>
          <cell r="E175">
            <v>250000</v>
          </cell>
          <cell r="F175">
            <v>150000</v>
          </cell>
          <cell r="G175">
            <v>100000</v>
          </cell>
          <cell r="H175">
            <v>150000</v>
          </cell>
        </row>
        <row r="176">
          <cell r="B176" t="str">
            <v>L9</v>
          </cell>
          <cell r="C176" t="str">
            <v>Thủ công</v>
          </cell>
          <cell r="D176" t="str">
            <v>m3</v>
          </cell>
          <cell r="E176">
            <v>250000</v>
          </cell>
          <cell r="F176">
            <v>150000</v>
          </cell>
          <cell r="G176">
            <v>100000</v>
          </cell>
          <cell r="H176">
            <v>150000</v>
          </cell>
        </row>
        <row r="177">
          <cell r="B177" t="str">
            <v>LM</v>
          </cell>
          <cell r="C177" t="str">
            <v>Làm mặt bê tông sàn - trung bình dày 200mm</v>
          </cell>
          <cell r="D177" t="str">
            <v>m2</v>
          </cell>
          <cell r="E177">
            <v>8400</v>
          </cell>
          <cell r="F177">
            <v>8400</v>
          </cell>
          <cell r="G177">
            <v>0</v>
          </cell>
          <cell r="H177">
            <v>8400</v>
          </cell>
        </row>
        <row r="178">
          <cell r="C178" t="str">
            <v>Hao hụt vật tư</v>
          </cell>
        </row>
        <row r="179">
          <cell r="B179" t="str">
            <v>CW1</v>
          </cell>
          <cell r="C179" t="str">
            <v>Bê tông cột, vách</v>
          </cell>
          <cell r="E179">
            <v>0.04</v>
          </cell>
        </row>
        <row r="180">
          <cell r="B180" t="str">
            <v>CW2</v>
          </cell>
          <cell r="C180" t="str">
            <v>Bê tông dầm, sàn</v>
          </cell>
          <cell r="E180">
            <v>0.04</v>
          </cell>
        </row>
        <row r="181">
          <cell r="B181" t="str">
            <v>CW3</v>
          </cell>
          <cell r="C181" t="str">
            <v>Bê tông lót</v>
          </cell>
          <cell r="E181">
            <v>7.0000000000000007E-2</v>
          </cell>
        </row>
        <row r="182">
          <cell r="B182" t="str">
            <v>CW4</v>
          </cell>
          <cell r="C182" t="str">
            <v>Thi công thủ công</v>
          </cell>
          <cell r="E182">
            <v>0.1</v>
          </cell>
        </row>
        <row r="183">
          <cell r="B183" t="str">
            <v>CW5</v>
          </cell>
          <cell r="C183" t="str">
            <v>Cọc nhồi, tường vây</v>
          </cell>
          <cell r="E183">
            <v>0.12</v>
          </cell>
        </row>
        <row r="184">
          <cell r="B184" t="str">
            <v>F</v>
          </cell>
          <cell r="C184" t="str">
            <v>CÔNG TÁC CỐP PHA</v>
          </cell>
        </row>
        <row r="185">
          <cell r="C185" t="str">
            <v>Cốp pha</v>
          </cell>
        </row>
        <row r="186">
          <cell r="B186" t="str">
            <v>F1</v>
          </cell>
          <cell r="C186" t="str">
            <v>Bê tông lót</v>
          </cell>
          <cell r="D186" t="str">
            <v>m2</v>
          </cell>
          <cell r="E186">
            <v>180000</v>
          </cell>
          <cell r="F186">
            <v>140000</v>
          </cell>
          <cell r="G186">
            <v>40000</v>
          </cell>
          <cell r="H186">
            <v>140000</v>
          </cell>
        </row>
        <row r="187">
          <cell r="B187" t="str">
            <v>F2</v>
          </cell>
          <cell r="C187" t="str">
            <v>Móng</v>
          </cell>
          <cell r="D187" t="str">
            <v>m2</v>
          </cell>
          <cell r="E187">
            <v>170000</v>
          </cell>
          <cell r="F187">
            <v>130000</v>
          </cell>
          <cell r="G187">
            <v>40000</v>
          </cell>
          <cell r="H187">
            <v>110000</v>
          </cell>
        </row>
        <row r="188">
          <cell r="B188" t="str">
            <v>F3</v>
          </cell>
          <cell r="C188" t="str">
            <v>Cột, vách (coffa nhôm)</v>
          </cell>
          <cell r="D188" t="str">
            <v>m2</v>
          </cell>
          <cell r="E188">
            <v>190000</v>
          </cell>
          <cell r="F188">
            <v>160000</v>
          </cell>
          <cell r="G188">
            <v>30000</v>
          </cell>
          <cell r="H188">
            <v>120000</v>
          </cell>
        </row>
        <row r="189">
          <cell r="B189" t="str">
            <v>F3A</v>
          </cell>
          <cell r="C189" t="str">
            <v>Cột, vách (cột tròn)</v>
          </cell>
          <cell r="D189" t="str">
            <v>m2</v>
          </cell>
          <cell r="E189">
            <v>215000</v>
          </cell>
          <cell r="F189">
            <v>160000</v>
          </cell>
          <cell r="G189">
            <v>55000</v>
          </cell>
          <cell r="H189">
            <v>120000</v>
          </cell>
        </row>
        <row r="190">
          <cell r="B190" t="str">
            <v>F3B</v>
          </cell>
          <cell r="C190" t="str">
            <v>Cột, vách (core wall)</v>
          </cell>
          <cell r="D190" t="str">
            <v>m2</v>
          </cell>
          <cell r="E190">
            <v>210000</v>
          </cell>
          <cell r="F190">
            <v>160000</v>
          </cell>
          <cell r="G190">
            <v>50000</v>
          </cell>
          <cell r="H190">
            <v>120000</v>
          </cell>
        </row>
        <row r="191">
          <cell r="B191" t="str">
            <v>F4</v>
          </cell>
          <cell r="C191" t="str">
            <v>Dầm, sàn &lt;=4m</v>
          </cell>
          <cell r="D191" t="str">
            <v>m2</v>
          </cell>
          <cell r="E191">
            <v>180000</v>
          </cell>
          <cell r="F191">
            <v>140000</v>
          </cell>
          <cell r="G191">
            <v>40000</v>
          </cell>
          <cell r="H191">
            <v>130000</v>
          </cell>
        </row>
        <row r="192">
          <cell r="B192" t="str">
            <v>F4a</v>
          </cell>
          <cell r="C192" t="str">
            <v>Dầm, sàn &gt;4m</v>
          </cell>
          <cell r="D192" t="str">
            <v>m2</v>
          </cell>
          <cell r="E192">
            <v>190000</v>
          </cell>
          <cell r="F192">
            <v>150000</v>
          </cell>
          <cell r="G192">
            <v>40000</v>
          </cell>
          <cell r="H192">
            <v>150000</v>
          </cell>
        </row>
        <row r="193">
          <cell r="B193" t="str">
            <v>F5</v>
          </cell>
          <cell r="C193" t="str">
            <v>Thang bộ, Lanh tô, bổ trụ</v>
          </cell>
          <cell r="D193" t="str">
            <v>m2</v>
          </cell>
          <cell r="E193">
            <v>190000</v>
          </cell>
          <cell r="F193">
            <v>160000</v>
          </cell>
          <cell r="G193">
            <v>30000</v>
          </cell>
          <cell r="H193">
            <v>160000</v>
          </cell>
        </row>
        <row r="194">
          <cell r="B194" t="str">
            <v>F6</v>
          </cell>
          <cell r="C194" t="str">
            <v>Bể</v>
          </cell>
          <cell r="D194" t="str">
            <v>m2</v>
          </cell>
          <cell r="E194">
            <v>190000</v>
          </cell>
          <cell r="F194">
            <v>160000</v>
          </cell>
          <cell r="G194">
            <v>30000</v>
          </cell>
          <cell r="H194">
            <v>160000</v>
          </cell>
        </row>
        <row r="195">
          <cell r="B195" t="str">
            <v>F7</v>
          </cell>
          <cell r="C195" t="str">
            <v>Ramp dốc</v>
          </cell>
          <cell r="D195" t="str">
            <v>m2</v>
          </cell>
          <cell r="E195">
            <v>180000</v>
          </cell>
          <cell r="F195">
            <v>160000</v>
          </cell>
          <cell r="G195">
            <v>20000</v>
          </cell>
          <cell r="H195">
            <v>160000</v>
          </cell>
        </row>
        <row r="196">
          <cell r="B196" t="str">
            <v>D</v>
          </cell>
          <cell r="C196" t="str">
            <v>KHOAN CẤY THÉP</v>
          </cell>
        </row>
        <row r="197">
          <cell r="C197" t="str">
            <v>Khoan cấy thép 
(nhân công khoan + hóa chất)</v>
          </cell>
          <cell r="I197" t="str">
            <v>Nam Trung Sơn</v>
          </cell>
        </row>
        <row r="198">
          <cell r="B198" t="str">
            <v>DR10</v>
          </cell>
          <cell r="C198" t="str">
            <v>Khoan lỗ (D14x100mm) và cấy thép D10</v>
          </cell>
          <cell r="D198" t="str">
            <v>lổ</v>
          </cell>
          <cell r="E198">
            <v>16800</v>
          </cell>
          <cell r="F198">
            <v>14000</v>
          </cell>
          <cell r="G198">
            <v>2800</v>
          </cell>
          <cell r="I198">
            <v>14000</v>
          </cell>
        </row>
        <row r="199">
          <cell r="B199" t="str">
            <v>DR12</v>
          </cell>
          <cell r="C199" t="str">
            <v>Khoan lỗ (D16x120mm) và cấy thép D12</v>
          </cell>
          <cell r="D199" t="str">
            <v>lổ</v>
          </cell>
          <cell r="E199">
            <v>21600</v>
          </cell>
          <cell r="F199">
            <v>18000</v>
          </cell>
          <cell r="G199">
            <v>3600</v>
          </cell>
          <cell r="I199">
            <v>18000</v>
          </cell>
        </row>
        <row r="200">
          <cell r="B200" t="str">
            <v>DR14</v>
          </cell>
          <cell r="C200" t="str">
            <v>Khoan lỗ (D18x140mm) và cấy thép D14</v>
          </cell>
          <cell r="D200" t="str">
            <v>lổ</v>
          </cell>
          <cell r="E200">
            <v>31200</v>
          </cell>
          <cell r="F200">
            <v>26000</v>
          </cell>
          <cell r="G200">
            <v>5200</v>
          </cell>
          <cell r="I200">
            <v>26000</v>
          </cell>
        </row>
        <row r="201">
          <cell r="B201" t="str">
            <v>DR16</v>
          </cell>
          <cell r="C201" t="str">
            <v>Khoan lỗ (D20x160mm) và cấy thép D16</v>
          </cell>
          <cell r="D201" t="str">
            <v>lổ</v>
          </cell>
          <cell r="E201">
            <v>43200</v>
          </cell>
          <cell r="F201">
            <v>36000</v>
          </cell>
          <cell r="G201">
            <v>7200</v>
          </cell>
          <cell r="I201">
            <v>36000</v>
          </cell>
        </row>
        <row r="202">
          <cell r="B202" t="str">
            <v>DR18</v>
          </cell>
          <cell r="C202" t="str">
            <v>Khoan lỗ (D22x180mm) và cấy thép D18</v>
          </cell>
          <cell r="D202" t="str">
            <v>lổ</v>
          </cell>
          <cell r="E202">
            <v>52800</v>
          </cell>
          <cell r="F202">
            <v>44000</v>
          </cell>
          <cell r="G202">
            <v>8800</v>
          </cell>
          <cell r="I202">
            <v>44000</v>
          </cell>
        </row>
        <row r="203">
          <cell r="B203" t="str">
            <v>DR20</v>
          </cell>
          <cell r="C203" t="str">
            <v>Khoan lỗ (D25x200mm) và cấy thép D20</v>
          </cell>
          <cell r="D203" t="str">
            <v>lổ</v>
          </cell>
          <cell r="E203">
            <v>76800</v>
          </cell>
          <cell r="F203">
            <v>64000</v>
          </cell>
          <cell r="G203">
            <v>12800</v>
          </cell>
          <cell r="I203">
            <v>64000</v>
          </cell>
        </row>
        <row r="204">
          <cell r="B204" t="str">
            <v>DR22</v>
          </cell>
          <cell r="C204" t="str">
            <v>Khoan lỗ (D28x220mm) và cấy thép D22</v>
          </cell>
          <cell r="D204" t="str">
            <v>lổ</v>
          </cell>
          <cell r="E204">
            <v>99600</v>
          </cell>
          <cell r="F204">
            <v>83000</v>
          </cell>
          <cell r="G204">
            <v>16600</v>
          </cell>
          <cell r="I204">
            <v>83000</v>
          </cell>
        </row>
        <row r="205">
          <cell r="B205" t="str">
            <v>DR25</v>
          </cell>
          <cell r="C205" t="str">
            <v>Khoan lỗ (D30x250mm) và cấy thép D25</v>
          </cell>
          <cell r="D205" t="str">
            <v>lổ</v>
          </cell>
          <cell r="E205">
            <v>121200</v>
          </cell>
          <cell r="F205">
            <v>101000</v>
          </cell>
          <cell r="G205">
            <v>20200</v>
          </cell>
          <cell r="I205">
            <v>101000</v>
          </cell>
        </row>
        <row r="206">
          <cell r="B206" t="str">
            <v>DR28</v>
          </cell>
          <cell r="C206" t="str">
            <v>Khoan lỗ (D35x280mm) và cấy thép D28</v>
          </cell>
          <cell r="D206" t="str">
            <v>lổ</v>
          </cell>
          <cell r="E206">
            <v>186000</v>
          </cell>
          <cell r="F206">
            <v>155000</v>
          </cell>
          <cell r="G206">
            <v>31000</v>
          </cell>
          <cell r="I206">
            <v>155000</v>
          </cell>
        </row>
        <row r="207">
          <cell r="B207" t="str">
            <v>DR32</v>
          </cell>
          <cell r="C207" t="str">
            <v>Khoan lỗ (D40x320mm) và cấy thép D32</v>
          </cell>
          <cell r="D207" t="str">
            <v>lổ</v>
          </cell>
          <cell r="E207">
            <v>234000</v>
          </cell>
          <cell r="F207">
            <v>195000</v>
          </cell>
          <cell r="G207">
            <v>39000</v>
          </cell>
          <cell r="I207">
            <v>195000</v>
          </cell>
        </row>
        <row r="208">
          <cell r="B208" t="str">
            <v>CO</v>
          </cell>
          <cell r="C208" t="str">
            <v>COUPLER</v>
          </cell>
        </row>
        <row r="209">
          <cell r="C209" t="str">
            <v>Coupler</v>
          </cell>
          <cell r="I209" t="str">
            <v>VTECH</v>
          </cell>
        </row>
        <row r="210">
          <cell r="B210" t="str">
            <v>CO20</v>
          </cell>
          <cell r="C210" t="str">
            <v>Ống nối ren D20</v>
          </cell>
          <cell r="D210" t="str">
            <v>con</v>
          </cell>
          <cell r="E210">
            <v>31200</v>
          </cell>
          <cell r="F210">
            <v>26000</v>
          </cell>
          <cell r="G210">
            <v>5200</v>
          </cell>
          <cell r="I210">
            <v>13000</v>
          </cell>
          <cell r="J210">
            <v>26000</v>
          </cell>
        </row>
        <row r="211">
          <cell r="B211" t="str">
            <v>CO22</v>
          </cell>
          <cell r="C211" t="str">
            <v>Ống nối ren D22</v>
          </cell>
          <cell r="D211" t="str">
            <v>con</v>
          </cell>
          <cell r="E211">
            <v>41000</v>
          </cell>
          <cell r="F211">
            <v>41000</v>
          </cell>
          <cell r="I211">
            <v>16200</v>
          </cell>
          <cell r="J211">
            <v>41000</v>
          </cell>
        </row>
        <row r="212">
          <cell r="B212" t="str">
            <v>CO25</v>
          </cell>
          <cell r="C212" t="str">
            <v>Ống nối ren D25</v>
          </cell>
          <cell r="D212" t="str">
            <v>con</v>
          </cell>
          <cell r="E212">
            <v>52800</v>
          </cell>
          <cell r="F212">
            <v>44000</v>
          </cell>
          <cell r="G212">
            <v>8800</v>
          </cell>
          <cell r="I212">
            <v>24500</v>
          </cell>
          <cell r="J212">
            <v>44000</v>
          </cell>
        </row>
        <row r="213">
          <cell r="B213" t="str">
            <v>CO28</v>
          </cell>
          <cell r="C213" t="str">
            <v>Ống nối ren D28</v>
          </cell>
          <cell r="D213" t="str">
            <v>con</v>
          </cell>
          <cell r="E213">
            <v>68400</v>
          </cell>
          <cell r="F213">
            <v>57000</v>
          </cell>
          <cell r="G213">
            <v>11400</v>
          </cell>
          <cell r="I213">
            <v>29400</v>
          </cell>
          <cell r="J213">
            <v>57000</v>
          </cell>
        </row>
        <row r="214">
          <cell r="B214" t="str">
            <v>CO32</v>
          </cell>
          <cell r="C214" t="str">
            <v>Ống nối ren D32</v>
          </cell>
          <cell r="D214" t="str">
            <v>con</v>
          </cell>
          <cell r="E214">
            <v>84000</v>
          </cell>
          <cell r="F214">
            <v>70000</v>
          </cell>
          <cell r="G214">
            <v>14000</v>
          </cell>
          <cell r="I214">
            <v>38200</v>
          </cell>
          <cell r="J214">
            <v>70000</v>
          </cell>
        </row>
        <row r="215">
          <cell r="B215" t="str">
            <v>CO32/22</v>
          </cell>
          <cell r="C215" t="str">
            <v>Ống nối ren D32/22</v>
          </cell>
          <cell r="D215" t="str">
            <v>con</v>
          </cell>
          <cell r="E215">
            <v>0</v>
          </cell>
          <cell r="F215">
            <v>0</v>
          </cell>
          <cell r="I215">
            <v>38200</v>
          </cell>
        </row>
        <row r="216">
          <cell r="B216" t="str">
            <v>CO28/25</v>
          </cell>
          <cell r="C216" t="str">
            <v>Ống nối ren D28/25</v>
          </cell>
          <cell r="D216" t="str">
            <v>con</v>
          </cell>
          <cell r="E216">
            <v>0</v>
          </cell>
          <cell r="F216">
            <v>0</v>
          </cell>
          <cell r="I216">
            <v>29400</v>
          </cell>
        </row>
        <row r="217">
          <cell r="B217" t="str">
            <v>CO28/22</v>
          </cell>
          <cell r="C217" t="str">
            <v>Ống nối ren D28/22</v>
          </cell>
          <cell r="D217" t="str">
            <v>con</v>
          </cell>
          <cell r="E217">
            <v>0</v>
          </cell>
          <cell r="F217">
            <v>0</v>
          </cell>
          <cell r="I217">
            <v>29400</v>
          </cell>
        </row>
        <row r="218">
          <cell r="B218" t="str">
            <v>CO25/22</v>
          </cell>
          <cell r="C218" t="str">
            <v>Ống nối ren D25/22</v>
          </cell>
          <cell r="D218" t="str">
            <v>con</v>
          </cell>
          <cell r="E218">
            <v>0</v>
          </cell>
          <cell r="F218">
            <v>0</v>
          </cell>
          <cell r="I218">
            <v>24500</v>
          </cell>
        </row>
        <row r="219">
          <cell r="B219" t="str">
            <v>CO25/20</v>
          </cell>
          <cell r="C219" t="str">
            <v>Ống nối ren D25/20</v>
          </cell>
          <cell r="D219" t="str">
            <v>con</v>
          </cell>
          <cell r="E219">
            <v>0</v>
          </cell>
          <cell r="F219">
            <v>0</v>
          </cell>
          <cell r="I219">
            <v>24500</v>
          </cell>
        </row>
        <row r="220">
          <cell r="C220" t="str">
            <v>Ren thép (2 đầu)</v>
          </cell>
          <cell r="I220" t="str">
            <v>VTECH</v>
          </cell>
        </row>
        <row r="221">
          <cell r="B221" t="str">
            <v>RE20</v>
          </cell>
          <cell r="C221" t="str">
            <v>Ren thép D20</v>
          </cell>
          <cell r="D221" t="str">
            <v>2 đầu</v>
          </cell>
          <cell r="E221">
            <v>8000</v>
          </cell>
          <cell r="F221">
            <v>8000</v>
          </cell>
          <cell r="I221">
            <v>11000</v>
          </cell>
          <cell r="J221">
            <v>8000</v>
          </cell>
        </row>
        <row r="222">
          <cell r="B222" t="str">
            <v>RE22</v>
          </cell>
          <cell r="C222" t="str">
            <v>Ren thép D22</v>
          </cell>
          <cell r="D222" t="str">
            <v>2 đầu</v>
          </cell>
          <cell r="E222">
            <v>9000</v>
          </cell>
          <cell r="F222">
            <v>9000</v>
          </cell>
          <cell r="I222">
            <v>12800</v>
          </cell>
          <cell r="J222">
            <v>8500</v>
          </cell>
        </row>
        <row r="223">
          <cell r="B223" t="str">
            <v>RE25</v>
          </cell>
          <cell r="C223" t="str">
            <v>Ren thép D25</v>
          </cell>
          <cell r="D223" t="str">
            <v>2 đầu</v>
          </cell>
          <cell r="E223">
            <v>9000</v>
          </cell>
          <cell r="F223">
            <v>9000</v>
          </cell>
          <cell r="I223">
            <v>13800</v>
          </cell>
          <cell r="J223">
            <v>9000</v>
          </cell>
        </row>
        <row r="224">
          <cell r="B224" t="str">
            <v>RE28</v>
          </cell>
          <cell r="C224" t="str">
            <v>Ren thép D28</v>
          </cell>
          <cell r="D224" t="str">
            <v>2 đầu</v>
          </cell>
          <cell r="E224">
            <v>9500</v>
          </cell>
          <cell r="F224">
            <v>9500</v>
          </cell>
          <cell r="I224">
            <v>17600</v>
          </cell>
          <cell r="J224">
            <v>9500</v>
          </cell>
        </row>
        <row r="225">
          <cell r="B225" t="str">
            <v>RE32</v>
          </cell>
          <cell r="C225" t="str">
            <v>Ren thép D32</v>
          </cell>
          <cell r="D225" t="str">
            <v>2 đầu</v>
          </cell>
          <cell r="E225">
            <v>10000</v>
          </cell>
          <cell r="F225">
            <v>10000</v>
          </cell>
          <cell r="I225">
            <v>19600</v>
          </cell>
          <cell r="J225">
            <v>10000</v>
          </cell>
        </row>
        <row r="226">
          <cell r="B226" t="str">
            <v>RE32/22</v>
          </cell>
          <cell r="C226" t="str">
            <v>Ren thép D32/22</v>
          </cell>
          <cell r="D226" t="str">
            <v>2 đầu</v>
          </cell>
          <cell r="E226">
            <v>0</v>
          </cell>
          <cell r="F226">
            <v>0</v>
          </cell>
          <cell r="I226">
            <v>16200</v>
          </cell>
        </row>
        <row r="227">
          <cell r="B227" t="str">
            <v>RE28/25</v>
          </cell>
          <cell r="C227" t="str">
            <v>Ren thép D28/25</v>
          </cell>
          <cell r="D227" t="str">
            <v>2 đầu</v>
          </cell>
          <cell r="E227">
            <v>0</v>
          </cell>
          <cell r="F227">
            <v>0</v>
          </cell>
          <cell r="I227">
            <v>15700</v>
          </cell>
        </row>
        <row r="228">
          <cell r="B228" t="str">
            <v>RE28/22</v>
          </cell>
          <cell r="C228" t="str">
            <v>Ren thép D28/22</v>
          </cell>
          <cell r="D228" t="str">
            <v>2 đầu</v>
          </cell>
          <cell r="E228">
            <v>0</v>
          </cell>
          <cell r="F228">
            <v>0</v>
          </cell>
          <cell r="I228">
            <v>15200</v>
          </cell>
        </row>
        <row r="229">
          <cell r="B229" t="str">
            <v>RE25/22</v>
          </cell>
          <cell r="C229" t="str">
            <v>Ren thép D25/22</v>
          </cell>
          <cell r="D229" t="str">
            <v>2 đầu</v>
          </cell>
          <cell r="E229">
            <v>0</v>
          </cell>
          <cell r="F229">
            <v>0</v>
          </cell>
          <cell r="I229">
            <v>13300</v>
          </cell>
        </row>
        <row r="230">
          <cell r="B230" t="str">
            <v>RE25/20</v>
          </cell>
          <cell r="C230" t="str">
            <v>Ren thép D25/20</v>
          </cell>
          <cell r="D230" t="str">
            <v>2 đầu</v>
          </cell>
          <cell r="E230">
            <v>0</v>
          </cell>
          <cell r="F230">
            <v>0</v>
          </cell>
          <cell r="I230">
            <v>12400</v>
          </cell>
        </row>
        <row r="231">
          <cell r="C231" t="str">
            <v>PHẦN HOÀN THIỆN</v>
          </cell>
        </row>
        <row r="232">
          <cell r="B232" t="str">
            <v>M</v>
          </cell>
          <cell r="C232" t="str">
            <v>CÔNG TÁC XÂY</v>
          </cell>
        </row>
        <row r="233">
          <cell r="C233" t="str">
            <v>Vật tư</v>
          </cell>
          <cell r="I233" t="str">
            <v>Holcim</v>
          </cell>
          <cell r="J233" t="str">
            <v>Song Vũ</v>
          </cell>
          <cell r="K233" t="str">
            <v>Bảo Lộc</v>
          </cell>
          <cell r="L233" t="str">
            <v>BMC</v>
          </cell>
        </row>
        <row r="234">
          <cell r="C234" t="str">
            <v>Xi măng</v>
          </cell>
          <cell r="D234" t="str">
            <v>kg</v>
          </cell>
          <cell r="E234">
            <v>1590.909090909091</v>
          </cell>
          <cell r="F234">
            <v>1590.909090909091</v>
          </cell>
          <cell r="G234">
            <v>0</v>
          </cell>
          <cell r="I234">
            <v>1590.909090909091</v>
          </cell>
        </row>
        <row r="235">
          <cell r="C235" t="str">
            <v>Cát xây tô</v>
          </cell>
          <cell r="D235" t="str">
            <v>m3</v>
          </cell>
          <cell r="E235">
            <v>240000</v>
          </cell>
          <cell r="F235">
            <v>240000</v>
          </cell>
          <cell r="G235">
            <v>0</v>
          </cell>
          <cell r="J235">
            <v>240000</v>
          </cell>
        </row>
        <row r="236">
          <cell r="C236" t="str">
            <v>Đá 1x2</v>
          </cell>
          <cell r="D236" t="str">
            <v>m3</v>
          </cell>
          <cell r="E236">
            <v>318181.81818181818</v>
          </cell>
          <cell r="F236">
            <v>318181.81818181818</v>
          </cell>
          <cell r="G236">
            <v>0</v>
          </cell>
          <cell r="J236">
            <v>318181.81818181818</v>
          </cell>
        </row>
        <row r="237">
          <cell r="C237" t="str">
            <v>Nhân công trộn vữa</v>
          </cell>
          <cell r="D237" t="str">
            <v>m3</v>
          </cell>
          <cell r="E237">
            <v>60000</v>
          </cell>
          <cell r="F237">
            <v>60000</v>
          </cell>
          <cell r="G237">
            <v>0</v>
          </cell>
          <cell r="H237">
            <v>60000</v>
          </cell>
        </row>
        <row r="238">
          <cell r="B238" t="str">
            <v>B1</v>
          </cell>
          <cell r="C238" t="str">
            <v>Gạch ống 4 lỗ 80x80x180</v>
          </cell>
          <cell r="D238" t="str">
            <v>viên</v>
          </cell>
          <cell r="E238">
            <v>1163.6363636363635</v>
          </cell>
          <cell r="F238">
            <v>1163.6363636363635</v>
          </cell>
          <cell r="K238">
            <v>1163.6363636363635</v>
          </cell>
        </row>
        <row r="239">
          <cell r="B239" t="str">
            <v>B2</v>
          </cell>
          <cell r="C239" t="str">
            <v>Gạch thẻ 2 lỗ 40x80x180</v>
          </cell>
          <cell r="D239" t="str">
            <v>viên</v>
          </cell>
          <cell r="E239">
            <v>1163.6363636363635</v>
          </cell>
          <cell r="F239">
            <v>1163.6363636363635</v>
          </cell>
          <cell r="K239">
            <v>1163.6363636363635</v>
          </cell>
        </row>
        <row r="240">
          <cell r="B240" t="str">
            <v>B3</v>
          </cell>
          <cell r="C240" t="str">
            <v>Gạch 65x105x220 đặc (Kích thước chuẩn, NCC chỉ báo giá loại 60x100x210)</v>
          </cell>
          <cell r="D240" t="str">
            <v>viên</v>
          </cell>
          <cell r="E240">
            <v>1383.6363636363635</v>
          </cell>
          <cell r="F240">
            <v>1363.6363636363635</v>
          </cell>
          <cell r="G240">
            <v>20</v>
          </cell>
          <cell r="K240">
            <v>1363.6363636363635</v>
          </cell>
        </row>
        <row r="241">
          <cell r="B241" t="str">
            <v>BA</v>
          </cell>
          <cell r="C241" t="str">
            <v>Bát sắt + bu lông nở câu tường</v>
          </cell>
          <cell r="D241" t="str">
            <v>cái</v>
          </cell>
          <cell r="E241">
            <v>8000</v>
          </cell>
          <cell r="F241">
            <v>5500</v>
          </cell>
          <cell r="G241">
            <v>2500</v>
          </cell>
          <cell r="H241">
            <v>5500</v>
          </cell>
        </row>
        <row r="242">
          <cell r="B242" t="str">
            <v>BC</v>
          </cell>
          <cell r="C242" t="str">
            <v>Coner bead góc tường</v>
          </cell>
          <cell r="D242" t="str">
            <v>m</v>
          </cell>
          <cell r="E242">
            <v>10000</v>
          </cell>
          <cell r="F242">
            <v>9000</v>
          </cell>
          <cell r="G242">
            <v>1000</v>
          </cell>
          <cell r="H242">
            <v>9000</v>
          </cell>
        </row>
        <row r="243">
          <cell r="B243" t="str">
            <v>DP</v>
          </cell>
          <cell r="C243" t="str">
            <v>Tấm chống ẩm chân tường (Damproofing)</v>
          </cell>
          <cell r="D243" t="str">
            <v>m2</v>
          </cell>
          <cell r="E243">
            <v>25000</v>
          </cell>
          <cell r="F243">
            <v>15000</v>
          </cell>
          <cell r="G243">
            <v>10000</v>
          </cell>
          <cell r="H243">
            <v>15000</v>
          </cell>
        </row>
        <row r="244">
          <cell r="B244" t="str">
            <v>BB</v>
          </cell>
          <cell r="C244" t="str">
            <v>Cục bê tông kê bắt bát khung cửa</v>
          </cell>
          <cell r="D244" t="str">
            <v>cục</v>
          </cell>
          <cell r="E244">
            <v>25000</v>
          </cell>
          <cell r="F244">
            <v>15000</v>
          </cell>
          <cell r="G244">
            <v>10000</v>
          </cell>
          <cell r="H244">
            <v>15000</v>
          </cell>
        </row>
        <row r="245">
          <cell r="C245" t="str">
            <v>Đơn giá 1m3 vữa</v>
          </cell>
        </row>
        <row r="246">
          <cell r="B246" t="str">
            <v>V50</v>
          </cell>
          <cell r="C246" t="str">
            <v>Giá 1m3 vữa M50</v>
          </cell>
          <cell r="D246" t="str">
            <v>m3</v>
          </cell>
          <cell r="E246">
            <v>644313.40909090918</v>
          </cell>
        </row>
        <row r="247">
          <cell r="B247" t="str">
            <v>V75</v>
          </cell>
          <cell r="C247" t="str">
            <v>Giá 1m3 vữa M75</v>
          </cell>
          <cell r="D247" t="str">
            <v>m3</v>
          </cell>
          <cell r="E247">
            <v>694875.68181818188</v>
          </cell>
          <cell r="F247">
            <v>754875.68181818188</v>
          </cell>
          <cell r="G247">
            <v>-60000</v>
          </cell>
          <cell r="H247">
            <v>754875.68181818188</v>
          </cell>
        </row>
        <row r="248">
          <cell r="B248" t="str">
            <v>V100</v>
          </cell>
          <cell r="C248" t="str">
            <v>Giá 1m3 vữa M100</v>
          </cell>
          <cell r="D248" t="str">
            <v>m3</v>
          </cell>
          <cell r="E248">
            <v>872275.56818181823</v>
          </cell>
        </row>
        <row r="249">
          <cell r="B249" t="str">
            <v>V125</v>
          </cell>
          <cell r="C249" t="str">
            <v>Giá 1m3 vữa M125</v>
          </cell>
          <cell r="D249" t="str">
            <v>m3</v>
          </cell>
          <cell r="E249">
            <v>987486.81818181823</v>
          </cell>
        </row>
        <row r="250">
          <cell r="C250" t="str">
            <v>Nhân công</v>
          </cell>
        </row>
        <row r="251">
          <cell r="B251" t="str">
            <v>MM1a</v>
          </cell>
          <cell r="C251" t="str">
            <v>N.công xây tường gạch ống dày 100mm</v>
          </cell>
          <cell r="D251" t="str">
            <v>m2</v>
          </cell>
          <cell r="E251">
            <v>116600</v>
          </cell>
          <cell r="F251">
            <v>66624</v>
          </cell>
          <cell r="G251">
            <v>49976</v>
          </cell>
          <cell r="H251">
            <v>66624</v>
          </cell>
          <cell r="I251">
            <v>64799.255796363635</v>
          </cell>
          <cell r="J251">
            <v>116600</v>
          </cell>
        </row>
        <row r="252">
          <cell r="B252" t="str">
            <v>MM1b</v>
          </cell>
          <cell r="C252" t="str">
            <v>N.công xây tường gạch đinh dày 100mm</v>
          </cell>
          <cell r="D252" t="str">
            <v>m2</v>
          </cell>
          <cell r="E252">
            <v>128100</v>
          </cell>
          <cell r="F252">
            <v>92540.800000000003</v>
          </cell>
          <cell r="G252">
            <v>35559.199999999997</v>
          </cell>
          <cell r="H252">
            <v>92540.800000000003</v>
          </cell>
          <cell r="I252">
            <v>76276.275083636356</v>
          </cell>
          <cell r="J252">
            <v>128100</v>
          </cell>
        </row>
        <row r="253">
          <cell r="B253" t="str">
            <v>MM1c</v>
          </cell>
          <cell r="C253" t="str">
            <v>N.công xây tường gạch đặc (gạch thẻ hoặc gạch chỉ) dày 100mm</v>
          </cell>
          <cell r="D253" t="str">
            <v>m2</v>
          </cell>
          <cell r="E253">
            <v>128100</v>
          </cell>
          <cell r="F253">
            <v>90080</v>
          </cell>
          <cell r="G253">
            <v>38020</v>
          </cell>
          <cell r="H253">
            <v>90080</v>
          </cell>
          <cell r="I253">
            <v>76276.275083636356</v>
          </cell>
          <cell r="J253">
            <v>128100</v>
          </cell>
        </row>
        <row r="254">
          <cell r="B254" t="str">
            <v>MM2a</v>
          </cell>
          <cell r="C254" t="str">
            <v>N.công xây tường gạch ống câu gạch thẻ dày 200mm</v>
          </cell>
          <cell r="D254" t="str">
            <v>m2</v>
          </cell>
          <cell r="E254">
            <v>184200</v>
          </cell>
          <cell r="F254">
            <v>127990.39999999999</v>
          </cell>
          <cell r="G254">
            <v>56209.600000000006</v>
          </cell>
          <cell r="H254">
            <v>127990.39999999999</v>
          </cell>
          <cell r="I254">
            <v>96940.749563636375</v>
          </cell>
          <cell r="J254">
            <v>184200</v>
          </cell>
        </row>
        <row r="255">
          <cell r="B255" t="str">
            <v>MM2b</v>
          </cell>
          <cell r="C255" t="str">
            <v>N.công xây tường gạch đinh dày 200mm</v>
          </cell>
          <cell r="D255" t="str">
            <v>m2</v>
          </cell>
          <cell r="E255">
            <v>206500</v>
          </cell>
          <cell r="F255">
            <v>166081.60000000001</v>
          </cell>
          <cell r="G255">
            <v>40418.399999999994</v>
          </cell>
          <cell r="H255">
            <v>166081.60000000001</v>
          </cell>
          <cell r="I255">
            <v>119295.28492363638</v>
          </cell>
          <cell r="J255">
            <v>206500</v>
          </cell>
        </row>
        <row r="256">
          <cell r="B256" t="str">
            <v>MM2c</v>
          </cell>
          <cell r="C256" t="str">
            <v>N.công xây tường gạch đặc (gạch thẻ hoặc gạch chỉ) dày 200mm</v>
          </cell>
          <cell r="D256" t="str">
            <v>m2</v>
          </cell>
          <cell r="E256">
            <v>206500</v>
          </cell>
          <cell r="F256">
            <v>159160</v>
          </cell>
          <cell r="G256">
            <v>47340</v>
          </cell>
          <cell r="H256">
            <v>159160</v>
          </cell>
          <cell r="I256">
            <v>119295.28492363638</v>
          </cell>
          <cell r="J256">
            <v>206500</v>
          </cell>
        </row>
        <row r="257">
          <cell r="B257" t="str">
            <v>MM2d</v>
          </cell>
          <cell r="C257" t="str">
            <v>N.công xây tường gạch ống câu gạch thẻ dày 300mm</v>
          </cell>
          <cell r="D257" t="str">
            <v>m2</v>
          </cell>
          <cell r="E257">
            <v>300000</v>
          </cell>
          <cell r="F257">
            <v>220000</v>
          </cell>
          <cell r="G257">
            <v>80000</v>
          </cell>
          <cell r="H257">
            <v>220000</v>
          </cell>
          <cell r="J257">
            <v>300000</v>
          </cell>
        </row>
        <row r="258">
          <cell r="B258" t="str">
            <v>MM3</v>
          </cell>
          <cell r="C258" t="str">
            <v>N.công xây tường gạch đinh</v>
          </cell>
          <cell r="D258" t="str">
            <v>m3</v>
          </cell>
          <cell r="E258">
            <v>1225200</v>
          </cell>
          <cell r="F258">
            <v>723732</v>
          </cell>
          <cell r="G258">
            <v>501468</v>
          </cell>
          <cell r="H258">
            <v>723732</v>
          </cell>
          <cell r="I258">
            <v>532714.93767272728</v>
          </cell>
          <cell r="J258">
            <v>1225200</v>
          </cell>
        </row>
        <row r="259">
          <cell r="C259" t="str">
            <v>Lanh tô, bổ trụ</v>
          </cell>
        </row>
        <row r="260">
          <cell r="B260" t="str">
            <v>MLB</v>
          </cell>
          <cell r="C260" t="str">
            <v>Bê tông đổ tại chỗ, M200</v>
          </cell>
          <cell r="D260" t="str">
            <v>m3</v>
          </cell>
          <cell r="E260">
            <v>1542519.4805194805</v>
          </cell>
          <cell r="F260">
            <v>1313636.3636363633</v>
          </cell>
          <cell r="G260">
            <v>228883.11688311724</v>
          </cell>
          <cell r="H260">
            <v>1542519.4805194805</v>
          </cell>
        </row>
        <row r="261">
          <cell r="B261" t="str">
            <v>MLF</v>
          </cell>
          <cell r="C261" t="str">
            <v>Ván khuôn</v>
          </cell>
          <cell r="D261" t="str">
            <v>m2</v>
          </cell>
          <cell r="E261">
            <v>190000</v>
          </cell>
          <cell r="F261">
            <v>176000</v>
          </cell>
          <cell r="G261">
            <v>14000</v>
          </cell>
          <cell r="H261">
            <v>190000</v>
          </cell>
        </row>
        <row r="262">
          <cell r="B262" t="str">
            <v>MLR</v>
          </cell>
          <cell r="C262" t="str">
            <v>Cốt thép</v>
          </cell>
          <cell r="D262" t="str">
            <v>kg</v>
          </cell>
          <cell r="E262">
            <v>15078.016666666699</v>
          </cell>
          <cell r="F262">
            <v>14080</v>
          </cell>
          <cell r="G262">
            <v>998.01666666669917</v>
          </cell>
          <cell r="H262">
            <v>15078.016666666699</v>
          </cell>
        </row>
        <row r="263">
          <cell r="B263" t="str">
            <v>MKC</v>
          </cell>
          <cell r="C263" t="str">
            <v>Khoan cấy thép</v>
          </cell>
          <cell r="D263" t="str">
            <v>lỗ</v>
          </cell>
          <cell r="E263">
            <v>9000</v>
          </cell>
          <cell r="F263">
            <v>7000</v>
          </cell>
          <cell r="G263">
            <v>2000</v>
          </cell>
        </row>
        <row r="265">
          <cell r="B265" t="str">
            <v>P</v>
          </cell>
          <cell r="C265" t="str">
            <v>CÔNG TÁC TRÁT - CÁN NỀN</v>
          </cell>
        </row>
        <row r="266">
          <cell r="C266" t="str">
            <v>Vật tư</v>
          </cell>
        </row>
        <row r="267">
          <cell r="B267" t="str">
            <v>PLU</v>
          </cell>
          <cell r="C267" t="str">
            <v>Lưới tô</v>
          </cell>
          <cell r="D267" t="str">
            <v>m2</v>
          </cell>
          <cell r="E267">
            <v>12000</v>
          </cell>
          <cell r="F267">
            <v>12000</v>
          </cell>
          <cell r="G267">
            <v>0</v>
          </cell>
          <cell r="H267">
            <v>12000</v>
          </cell>
        </row>
        <row r="268">
          <cell r="B268" t="str">
            <v>PLA</v>
          </cell>
          <cell r="C268" t="str">
            <v>Sikalatex TH trộn xi măng tạo kết dính Sika Latex TH : xi măng = 1 lít : 4kg (phủ 4m2)</v>
          </cell>
          <cell r="D268" t="str">
            <v>lit</v>
          </cell>
          <cell r="E268">
            <v>35000</v>
          </cell>
          <cell r="F268">
            <v>35000</v>
          </cell>
          <cell r="G268">
            <v>0</v>
          </cell>
          <cell r="H268">
            <v>35000</v>
          </cell>
        </row>
        <row r="269">
          <cell r="B269" t="str">
            <v>PHD</v>
          </cell>
          <cell r="C269" t="str">
            <v>Hồ dầu tăng bám dính</v>
          </cell>
          <cell r="D269" t="str">
            <v>m2</v>
          </cell>
          <cell r="E269">
            <v>6363.636363636364</v>
          </cell>
          <cell r="F269">
            <v>6363.636363636364</v>
          </cell>
          <cell r="G269">
            <v>0</v>
          </cell>
          <cell r="H269">
            <v>6363.636363636364</v>
          </cell>
        </row>
        <row r="270">
          <cell r="B270" t="str">
            <v>PCN</v>
          </cell>
          <cell r="C270" t="str">
            <v>Conerbead góc tường</v>
          </cell>
          <cell r="D270" t="str">
            <v>m</v>
          </cell>
          <cell r="E270">
            <v>12000</v>
          </cell>
          <cell r="F270">
            <v>12000</v>
          </cell>
          <cell r="G270">
            <v>0</v>
          </cell>
          <cell r="H270">
            <v>12000</v>
          </cell>
        </row>
        <row r="271">
          <cell r="B271" t="str">
            <v>PRT</v>
          </cell>
          <cell r="C271" t="str">
            <v>Ron tường, chỉ nước tường ngoài nhà (KUS)</v>
          </cell>
          <cell r="D271" t="str">
            <v>m</v>
          </cell>
          <cell r="E271">
            <v>18000</v>
          </cell>
          <cell r="F271">
            <v>15500</v>
          </cell>
          <cell r="G271">
            <v>2500</v>
          </cell>
          <cell r="H271">
            <v>15500</v>
          </cell>
        </row>
        <row r="272">
          <cell r="B272" t="str">
            <v>PLH</v>
          </cell>
          <cell r="C272" t="str">
            <v>Lưới thép hàn A4 chống nứt</v>
          </cell>
          <cell r="D272" t="str">
            <v>m2</v>
          </cell>
          <cell r="E272">
            <v>18000</v>
          </cell>
          <cell r="F272">
            <v>16000</v>
          </cell>
          <cell r="G272">
            <v>2000</v>
          </cell>
          <cell r="H272">
            <v>16000</v>
          </cell>
        </row>
        <row r="273">
          <cell r="B273" t="str">
            <v>PH1</v>
          </cell>
          <cell r="C273" t="str">
            <v>Hardender xám</v>
          </cell>
          <cell r="D273" t="str">
            <v>kg</v>
          </cell>
          <cell r="E273">
            <v>4500</v>
          </cell>
          <cell r="F273">
            <v>4200</v>
          </cell>
          <cell r="G273">
            <v>300</v>
          </cell>
          <cell r="H273">
            <v>4200</v>
          </cell>
        </row>
        <row r="274">
          <cell r="B274" t="str">
            <v>PH2</v>
          </cell>
          <cell r="C274" t="str">
            <v>Hardender xanh</v>
          </cell>
          <cell r="D274" t="str">
            <v>kg</v>
          </cell>
          <cell r="E274">
            <v>9500</v>
          </cell>
          <cell r="F274">
            <v>9200</v>
          </cell>
          <cell r="G274">
            <v>300</v>
          </cell>
          <cell r="H274">
            <v>9200</v>
          </cell>
        </row>
        <row r="275">
          <cell r="C275" t="str">
            <v>Nhân công tô trát</v>
          </cell>
        </row>
        <row r="276">
          <cell r="B276" t="str">
            <v>PL1</v>
          </cell>
          <cell r="C276" t="str">
            <v>Tô tường ngoài nhà dày 20mm</v>
          </cell>
          <cell r="D276" t="str">
            <v>m2</v>
          </cell>
          <cell r="E276">
            <v>65100</v>
          </cell>
          <cell r="F276">
            <v>47631</v>
          </cell>
          <cell r="G276">
            <v>17471.85677272726</v>
          </cell>
          <cell r="H276">
            <v>47631</v>
          </cell>
          <cell r="I276">
            <v>65102.85677272726</v>
          </cell>
        </row>
        <row r="277">
          <cell r="B277" t="str">
            <v>PL2</v>
          </cell>
          <cell r="C277" t="str">
            <v>Tô tường trong nhà dày 15mm</v>
          </cell>
          <cell r="D277" t="str">
            <v>m2</v>
          </cell>
          <cell r="E277">
            <v>47600</v>
          </cell>
          <cell r="F277">
            <v>40787</v>
          </cell>
          <cell r="G277">
            <v>6789.8647727272764</v>
          </cell>
          <cell r="H277">
            <v>40787</v>
          </cell>
          <cell r="I277">
            <v>47576.864772727276</v>
          </cell>
        </row>
        <row r="278">
          <cell r="B278" t="str">
            <v>PL3</v>
          </cell>
          <cell r="C278" t="str">
            <v>Tô tường bê tông ngoài nhà dày 20mm</v>
          </cell>
          <cell r="D278" t="str">
            <v>m2</v>
          </cell>
          <cell r="E278">
            <v>70100</v>
          </cell>
          <cell r="F278">
            <v>57039</v>
          </cell>
          <cell r="G278">
            <v>13063.856772727246</v>
          </cell>
          <cell r="H278">
            <v>57039</v>
          </cell>
          <cell r="I278">
            <v>70102.856772727246</v>
          </cell>
        </row>
        <row r="279">
          <cell r="B279" t="str">
            <v>PL4</v>
          </cell>
          <cell r="C279" t="str">
            <v>Tô tường bê tông trong nhà dày 20mm</v>
          </cell>
          <cell r="D279" t="str">
            <v>m2</v>
          </cell>
          <cell r="E279">
            <v>62100</v>
          </cell>
          <cell r="F279">
            <v>49039</v>
          </cell>
          <cell r="G279">
            <v>13063.856772727238</v>
          </cell>
          <cell r="H279">
            <v>49039</v>
          </cell>
          <cell r="I279">
            <v>62102.856772727238</v>
          </cell>
        </row>
        <row r="280">
          <cell r="B280" t="str">
            <v>PL4a</v>
          </cell>
          <cell r="C280" t="str">
            <v>Tô tường vây trong nhà dày 50mm</v>
          </cell>
          <cell r="D280" t="str">
            <v>m2</v>
          </cell>
          <cell r="E280">
            <v>100800</v>
          </cell>
          <cell r="F280">
            <v>73558.5</v>
          </cell>
          <cell r="G280">
            <v>27216.645</v>
          </cell>
          <cell r="H280">
            <v>73558.5</v>
          </cell>
        </row>
        <row r="281">
          <cell r="B281" t="str">
            <v>PL5a</v>
          </cell>
          <cell r="C281" t="str">
            <v>Tô cạnh cửa, bề rộng &lt;=150mm</v>
          </cell>
          <cell r="D281" t="str">
            <v>m</v>
          </cell>
          <cell r="E281">
            <v>23000</v>
          </cell>
          <cell r="F281">
            <v>15000</v>
          </cell>
          <cell r="G281">
            <v>8000</v>
          </cell>
          <cell r="H281">
            <v>15000</v>
          </cell>
        </row>
        <row r="282">
          <cell r="B282" t="str">
            <v>PL5b</v>
          </cell>
          <cell r="C282" t="str">
            <v>Tô cạnh cửa, bề rộng &lt;=250mm</v>
          </cell>
          <cell r="D282" t="str">
            <v>m</v>
          </cell>
          <cell r="E282">
            <v>29000</v>
          </cell>
          <cell r="F282">
            <v>19000</v>
          </cell>
          <cell r="G282">
            <v>10000</v>
          </cell>
          <cell r="H282">
            <v>19000</v>
          </cell>
        </row>
        <row r="283">
          <cell r="B283" t="str">
            <v>PL5c</v>
          </cell>
          <cell r="C283" t="str">
            <v>Chèn vữa xung quanh cạnh cửa</v>
          </cell>
          <cell r="D283" t="str">
            <v>m</v>
          </cell>
          <cell r="E283">
            <v>50000</v>
          </cell>
          <cell r="F283">
            <v>50000</v>
          </cell>
          <cell r="G283">
            <v>0</v>
          </cell>
          <cell r="H283">
            <v>50000</v>
          </cell>
        </row>
        <row r="284">
          <cell r="B284" t="str">
            <v>PL6a</v>
          </cell>
          <cell r="C284" t="str">
            <v>Nhân công lắp đặt ron tường, chỉ nước</v>
          </cell>
          <cell r="D284" t="str">
            <v>m</v>
          </cell>
          <cell r="E284">
            <v>15000</v>
          </cell>
          <cell r="F284">
            <v>12000</v>
          </cell>
          <cell r="G284">
            <v>3000</v>
          </cell>
          <cell r="H284">
            <v>12000</v>
          </cell>
        </row>
        <row r="285">
          <cell r="B285" t="str">
            <v>PL6b</v>
          </cell>
          <cell r="C285" t="str">
            <v>Nhân công cắt ron tường, chỉ nước bằng tay</v>
          </cell>
          <cell r="D285" t="str">
            <v>m</v>
          </cell>
          <cell r="E285">
            <v>25000</v>
          </cell>
          <cell r="F285">
            <v>15000</v>
          </cell>
          <cell r="G285">
            <v>10000</v>
          </cell>
          <cell r="H285">
            <v>15000</v>
          </cell>
        </row>
        <row r="286">
          <cell r="C286" t="str">
            <v>Nhân công cán vữa</v>
          </cell>
        </row>
        <row r="287">
          <cell r="B287" t="str">
            <v>SC20</v>
          </cell>
          <cell r="C287" t="str">
            <v>Cán vữa chiều dày trung bình 20mm</v>
          </cell>
          <cell r="D287" t="str">
            <v>m2</v>
          </cell>
          <cell r="E287">
            <v>50000</v>
          </cell>
          <cell r="F287">
            <v>33039</v>
          </cell>
          <cell r="G287">
            <v>16961</v>
          </cell>
          <cell r="H287">
            <v>33039</v>
          </cell>
          <cell r="I287">
            <v>50000</v>
          </cell>
        </row>
        <row r="288">
          <cell r="B288" t="str">
            <v>SC30</v>
          </cell>
          <cell r="C288" t="str">
            <v>Cán vữa chiều dày trung bình 30mm</v>
          </cell>
          <cell r="D288" t="str">
            <v>m2</v>
          </cell>
          <cell r="E288">
            <v>53000</v>
          </cell>
          <cell r="F288">
            <v>37447</v>
          </cell>
          <cell r="G288">
            <v>15553</v>
          </cell>
          <cell r="H288">
            <v>37447</v>
          </cell>
          <cell r="I288">
            <v>53000</v>
          </cell>
        </row>
        <row r="289">
          <cell r="B289" t="str">
            <v>SC40</v>
          </cell>
          <cell r="C289" t="str">
            <v>Cán vữa chiều dày trung bình 40mm</v>
          </cell>
          <cell r="D289" t="str">
            <v>m2</v>
          </cell>
          <cell r="E289">
            <v>62000</v>
          </cell>
          <cell r="F289">
            <v>38263</v>
          </cell>
          <cell r="G289">
            <v>23737.000000000029</v>
          </cell>
          <cell r="H289">
            <v>38263</v>
          </cell>
          <cell r="I289">
            <v>62000.000000000029</v>
          </cell>
        </row>
        <row r="290">
          <cell r="B290" t="str">
            <v>SCBE</v>
          </cell>
          <cell r="C290" t="str">
            <v>Trát, láng bể tự hoại, bể xử lý</v>
          </cell>
          <cell r="D290" t="str">
            <v>m2</v>
          </cell>
          <cell r="E290">
            <v>62200</v>
          </cell>
          <cell r="F290">
            <v>49741.9</v>
          </cell>
          <cell r="G290">
            <v>12435.475</v>
          </cell>
          <cell r="H290">
            <v>49741.9</v>
          </cell>
        </row>
        <row r="291">
          <cell r="B291" t="str">
            <v>SC70</v>
          </cell>
          <cell r="C291" t="str">
            <v>Nhân công lắp đặt lưới thép &amp; đổ bê tông đá mi dày 70mm</v>
          </cell>
          <cell r="D291" t="str">
            <v>m2</v>
          </cell>
          <cell r="E291">
            <v>17000</v>
          </cell>
          <cell r="F291">
            <v>15000</v>
          </cell>
          <cell r="G291">
            <v>2000</v>
          </cell>
          <cell r="H291">
            <v>15000</v>
          </cell>
        </row>
        <row r="292">
          <cell r="B292" t="str">
            <v>SC100</v>
          </cell>
          <cell r="C292" t="str">
            <v>Nhân công lắp đặt lưới thép &amp; đổ bê tông đá mi dày 100mm</v>
          </cell>
          <cell r="D292" t="str">
            <v>m2</v>
          </cell>
          <cell r="E292">
            <v>18000</v>
          </cell>
          <cell r="F292">
            <v>16000</v>
          </cell>
          <cell r="G292">
            <v>2000</v>
          </cell>
          <cell r="H292">
            <v>16000</v>
          </cell>
        </row>
        <row r="293">
          <cell r="B293" t="str">
            <v>SCXB</v>
          </cell>
          <cell r="C293" t="str">
            <v>Xoa bóng nền</v>
          </cell>
          <cell r="D293" t="str">
            <v>m2</v>
          </cell>
          <cell r="E293">
            <v>17000</v>
          </cell>
          <cell r="F293">
            <v>12000</v>
          </cell>
          <cell r="G293">
            <v>5000</v>
          </cell>
          <cell r="H293">
            <v>12000</v>
          </cell>
        </row>
        <row r="294">
          <cell r="B294" t="str">
            <v>SCXH</v>
          </cell>
          <cell r="C294" t="str">
            <v>Xoa hardener nền</v>
          </cell>
          <cell r="D294" t="str">
            <v>m2</v>
          </cell>
          <cell r="E294">
            <v>22000</v>
          </cell>
          <cell r="F294">
            <v>18000</v>
          </cell>
          <cell r="G294">
            <v>4000</v>
          </cell>
          <cell r="H294">
            <v>18000</v>
          </cell>
        </row>
        <row r="295">
          <cell r="B295" t="str">
            <v>SCXH-H</v>
          </cell>
          <cell r="C295" t="str">
            <v>Xoa hardener &amp; bảo vệ bề mặt - nền hầm</v>
          </cell>
          <cell r="D295" t="str">
            <v>m2</v>
          </cell>
          <cell r="E295">
            <v>33000</v>
          </cell>
          <cell r="F295">
            <v>30000</v>
          </cell>
          <cell r="G295">
            <v>3000</v>
          </cell>
          <cell r="H295">
            <v>30000</v>
          </cell>
        </row>
        <row r="296">
          <cell r="B296" t="str">
            <v>SCXH-T</v>
          </cell>
          <cell r="C296" t="str">
            <v>Xoa hardener &amp; bảo vệ bề mặt - cầu thang</v>
          </cell>
          <cell r="D296" t="str">
            <v>m2</v>
          </cell>
          <cell r="E296">
            <v>54500</v>
          </cell>
          <cell r="F296">
            <v>37500</v>
          </cell>
          <cell r="G296">
            <v>17000</v>
          </cell>
          <cell r="H296">
            <v>37500</v>
          </cell>
        </row>
        <row r="298">
          <cell r="B298" t="str">
            <v>PA</v>
          </cell>
          <cell r="C298" t="str">
            <v>CÔNG TÁC SƠN</v>
          </cell>
        </row>
        <row r="299">
          <cell r="C299" t="str">
            <v>Vật tư</v>
          </cell>
        </row>
        <row r="300">
          <cell r="C300" t="str">
            <v>Nippon</v>
          </cell>
        </row>
        <row r="301">
          <cell r="C301" t="str">
            <v>Sơn nước trong nhà</v>
          </cell>
        </row>
        <row r="302">
          <cell r="B302" t="str">
            <v>PBN1</v>
          </cell>
          <cell r="C302" t="str">
            <v>Skimcoat Kinh Tế - Nippon</v>
          </cell>
          <cell r="D302" t="str">
            <v>vnđ/kg,l</v>
          </cell>
          <cell r="E302">
            <v>4480</v>
          </cell>
          <cell r="F302">
            <v>3200</v>
          </cell>
          <cell r="G302">
            <v>1280</v>
          </cell>
          <cell r="H302">
            <v>3200</v>
          </cell>
        </row>
        <row r="303">
          <cell r="B303" t="str">
            <v>PLN1</v>
          </cell>
          <cell r="C303" t="str">
            <v>Vinilex 5101 Wall sealer - Nippon</v>
          </cell>
          <cell r="D303" t="str">
            <v>vnđ/kg,l</v>
          </cell>
          <cell r="E303">
            <v>39608.333333333336</v>
          </cell>
          <cell r="F303">
            <v>28291.666666666668</v>
          </cell>
          <cell r="G303">
            <v>11316.666666666668</v>
          </cell>
          <cell r="H303">
            <v>28291.666666666668</v>
          </cell>
        </row>
        <row r="304">
          <cell r="B304" t="str">
            <v>PPN1</v>
          </cell>
          <cell r="C304" t="str">
            <v>Super Easy Wash - Nippon</v>
          </cell>
          <cell r="D304" t="str">
            <v>vnđ/kg,l</v>
          </cell>
          <cell r="E304">
            <v>54833.333333333328</v>
          </cell>
          <cell r="F304">
            <v>39166.666666666664</v>
          </cell>
          <cell r="G304">
            <v>15666.666666666666</v>
          </cell>
          <cell r="H304">
            <v>39166.666666666664</v>
          </cell>
        </row>
        <row r="305">
          <cell r="C305" t="str">
            <v>Sơn nước ngoài nhà</v>
          </cell>
        </row>
        <row r="306">
          <cell r="B306" t="str">
            <v>PBN2</v>
          </cell>
          <cell r="C306" t="str">
            <v>WeatherGard Skimcoat** - Nippon</v>
          </cell>
          <cell r="D306" t="str">
            <v>vnđ/kg,l</v>
          </cell>
          <cell r="E306">
            <v>5958.2250000000004</v>
          </cell>
          <cell r="F306">
            <v>4255.875</v>
          </cell>
          <cell r="G306">
            <v>1702.3500000000001</v>
          </cell>
          <cell r="H306">
            <v>4255.875</v>
          </cell>
        </row>
        <row r="307">
          <cell r="B307" t="str">
            <v>PLN2</v>
          </cell>
          <cell r="C307" t="str">
            <v>Sumo Sealer - Nippon</v>
          </cell>
          <cell r="D307" t="str">
            <v>vnđ/kg,l</v>
          </cell>
          <cell r="E307">
            <v>59042.822222222225</v>
          </cell>
          <cell r="F307">
            <v>42173.444444444445</v>
          </cell>
          <cell r="G307">
            <v>16869.37777777778</v>
          </cell>
          <cell r="H307">
            <v>42173.444444444445</v>
          </cell>
        </row>
        <row r="308">
          <cell r="B308" t="str">
            <v>PPN2</v>
          </cell>
          <cell r="C308" t="str">
            <v>WeatherGard Mờ - Nippon</v>
          </cell>
          <cell r="D308" t="str">
            <v>vnđ/kg,l</v>
          </cell>
          <cell r="E308">
            <v>88420.888888888891</v>
          </cell>
          <cell r="F308">
            <v>63157.777777777781</v>
          </cell>
          <cell r="G308">
            <v>25263.111111111113</v>
          </cell>
          <cell r="H308">
            <v>63157.777777777781</v>
          </cell>
        </row>
        <row r="309">
          <cell r="C309" t="str">
            <v>Jotun</v>
          </cell>
        </row>
        <row r="310">
          <cell r="C310" t="str">
            <v>Sơn nước trong nhà</v>
          </cell>
        </row>
        <row r="311">
          <cell r="B311" t="str">
            <v>PBJ1</v>
          </cell>
          <cell r="C311" t="str">
            <v>02 lớp Jotun interior putty - Jotun</v>
          </cell>
          <cell r="D311" t="str">
            <v>vnđ/kg,l</v>
          </cell>
          <cell r="E311">
            <v>6020</v>
          </cell>
          <cell r="F311">
            <v>4300</v>
          </cell>
          <cell r="G311">
            <v>1720</v>
          </cell>
          <cell r="H311">
            <v>4300</v>
          </cell>
        </row>
        <row r="312">
          <cell r="B312" t="str">
            <v>PLJ1</v>
          </cell>
          <cell r="C312" t="str">
            <v>01 lớp Jotasealer 03 - Jotun</v>
          </cell>
          <cell r="D312" t="str">
            <v>vnđ/kg,l</v>
          </cell>
          <cell r="E312">
            <v>45570</v>
          </cell>
          <cell r="F312">
            <v>32550</v>
          </cell>
          <cell r="G312">
            <v>13020</v>
          </cell>
          <cell r="H312">
            <v>32550</v>
          </cell>
        </row>
        <row r="313">
          <cell r="B313" t="str">
            <v>PPJ1</v>
          </cell>
          <cell r="C313" t="str">
            <v>02 lớp Strax Matt - Jotun</v>
          </cell>
          <cell r="D313" t="str">
            <v>vnđ/kg,l</v>
          </cell>
          <cell r="E313">
            <v>55125</v>
          </cell>
          <cell r="F313">
            <v>39375</v>
          </cell>
          <cell r="G313">
            <v>15750</v>
          </cell>
          <cell r="H313">
            <v>39375</v>
          </cell>
        </row>
        <row r="314">
          <cell r="C314" t="str">
            <v>Sơn nước ngoài nhà</v>
          </cell>
        </row>
        <row r="315">
          <cell r="B315" t="str">
            <v>PBJ2</v>
          </cell>
          <cell r="C315" t="str">
            <v>02 lớp Jotun exterior putty - Jotun</v>
          </cell>
          <cell r="D315" t="str">
            <v>vnđ/kg,l</v>
          </cell>
          <cell r="E315">
            <v>6615</v>
          </cell>
          <cell r="F315">
            <v>4725</v>
          </cell>
          <cell r="G315">
            <v>1890</v>
          </cell>
          <cell r="H315">
            <v>4725</v>
          </cell>
        </row>
        <row r="316">
          <cell r="B316" t="str">
            <v>PLJ2</v>
          </cell>
          <cell r="C316" t="str">
            <v>01 lớp Jotashield primer - Jotun</v>
          </cell>
          <cell r="D316" t="str">
            <v>vnđ/kg,l</v>
          </cell>
          <cell r="E316">
            <v>65415</v>
          </cell>
          <cell r="F316">
            <v>46725</v>
          </cell>
          <cell r="G316">
            <v>18690</v>
          </cell>
          <cell r="H316">
            <v>46725</v>
          </cell>
        </row>
        <row r="317">
          <cell r="B317" t="str">
            <v>PPJ2</v>
          </cell>
          <cell r="C317" t="str">
            <v>02 lớp Jotashield - Jotun</v>
          </cell>
          <cell r="D317" t="str">
            <v>vnđ/kg,l</v>
          </cell>
          <cell r="E317">
            <v>111720</v>
          </cell>
          <cell r="F317">
            <v>79800</v>
          </cell>
          <cell r="G317">
            <v>31920</v>
          </cell>
          <cell r="H317">
            <v>79800</v>
          </cell>
        </row>
        <row r="318">
          <cell r="C318" t="str">
            <v>Sơn nước gốc dầu</v>
          </cell>
        </row>
        <row r="319">
          <cell r="B319" t="str">
            <v>PEM</v>
          </cell>
          <cell r="C319" t="str">
            <v>02 lớp Jotun exterior putty</v>
          </cell>
          <cell r="D319" t="str">
            <v>vnđ/kg,l</v>
          </cell>
          <cell r="E319">
            <v>6615</v>
          </cell>
          <cell r="F319">
            <v>4725</v>
          </cell>
          <cell r="G319">
            <v>1890</v>
          </cell>
          <cell r="H319">
            <v>4725</v>
          </cell>
        </row>
        <row r="320">
          <cell r="B320" t="str">
            <v>CP09</v>
          </cell>
          <cell r="C320" t="str">
            <v>Cito primer 09</v>
          </cell>
          <cell r="D320" t="str">
            <v>vnđ/kg,l</v>
          </cell>
          <cell r="E320">
            <v>114473.8</v>
          </cell>
          <cell r="F320">
            <v>81767</v>
          </cell>
          <cell r="G320">
            <v>32706.800000000003</v>
          </cell>
          <cell r="H320">
            <v>81767</v>
          </cell>
        </row>
        <row r="321">
          <cell r="B321" t="str">
            <v>PTO</v>
          </cell>
          <cell r="C321" t="str">
            <v>Pioner Topcoat</v>
          </cell>
          <cell r="D321" t="str">
            <v>vnđ/kg,l</v>
          </cell>
          <cell r="E321">
            <v>194964</v>
          </cell>
          <cell r="F321">
            <v>139260</v>
          </cell>
          <cell r="G321">
            <v>55704</v>
          </cell>
          <cell r="H321">
            <v>139260</v>
          </cell>
        </row>
        <row r="322">
          <cell r="C322" t="str">
            <v>Gardex Primer</v>
          </cell>
          <cell r="D322" t="str">
            <v>vnđ/kg,l</v>
          </cell>
          <cell r="E322">
            <v>132938.4</v>
          </cell>
          <cell r="F322">
            <v>94956</v>
          </cell>
          <cell r="G322">
            <v>37982.400000000001</v>
          </cell>
          <cell r="H322">
            <v>94956</v>
          </cell>
        </row>
        <row r="323">
          <cell r="C323" t="str">
            <v>Gardex Premium</v>
          </cell>
          <cell r="D323" t="str">
            <v>vnđ/kg,l</v>
          </cell>
          <cell r="E323">
            <v>157164</v>
          </cell>
          <cell r="F323">
            <v>112260</v>
          </cell>
          <cell r="G323">
            <v>44904</v>
          </cell>
          <cell r="H323">
            <v>112260</v>
          </cell>
        </row>
        <row r="324">
          <cell r="C324" t="str">
            <v>Hodastone</v>
          </cell>
        </row>
        <row r="325">
          <cell r="C325" t="str">
            <v>Sơn gai</v>
          </cell>
        </row>
        <row r="326">
          <cell r="B326" t="str">
            <v>PHGa</v>
          </cell>
          <cell r="C326" t="str">
            <v>Hodastone (Hoda base coat, Hoda Clear primer, HDC Hòa Bình)</v>
          </cell>
          <cell r="D326" t="str">
            <v>m2</v>
          </cell>
          <cell r="E326">
            <v>188500</v>
          </cell>
          <cell r="F326">
            <v>145000</v>
          </cell>
          <cell r="G326">
            <v>43500</v>
          </cell>
          <cell r="H326">
            <v>145000</v>
          </cell>
        </row>
        <row r="327">
          <cell r="C327" t="str">
            <v>Sơn giả đá</v>
          </cell>
        </row>
        <row r="328">
          <cell r="B328" t="str">
            <v>PHGr</v>
          </cell>
          <cell r="C328" t="str">
            <v>Hodastone (Hoda Clear primer, Hoda base coat, Hodagranite)</v>
          </cell>
          <cell r="D328" t="str">
            <v>m2</v>
          </cell>
          <cell r="E328">
            <v>263250</v>
          </cell>
          <cell r="F328">
            <v>195000</v>
          </cell>
          <cell r="G328">
            <v>68250</v>
          </cell>
          <cell r="H328">
            <v>195000</v>
          </cell>
        </row>
        <row r="329">
          <cell r="C329" t="str">
            <v>Khác</v>
          </cell>
        </row>
        <row r="330">
          <cell r="C330" t="str">
            <v>Sơn phản quang</v>
          </cell>
        </row>
        <row r="331">
          <cell r="B331" t="str">
            <v>PPQ</v>
          </cell>
          <cell r="C331" t="str">
            <v>Sơn phản quang</v>
          </cell>
          <cell r="D331" t="str">
            <v>m2</v>
          </cell>
          <cell r="E331">
            <v>350000</v>
          </cell>
          <cell r="F331">
            <v>300000</v>
          </cell>
          <cell r="G331">
            <v>50000</v>
          </cell>
          <cell r="H331">
            <v>300000</v>
          </cell>
        </row>
        <row r="332">
          <cell r="C332" t="str">
            <v>Sơn epoxy phân làn đậu xe</v>
          </cell>
        </row>
        <row r="333">
          <cell r="B333" t="str">
            <v>PED</v>
          </cell>
          <cell r="C333" t="str">
            <v>Sơn epoxy phân làn đậu xe</v>
          </cell>
          <cell r="D333" t="str">
            <v>m</v>
          </cell>
          <cell r="E333">
            <v>40258.620689655174</v>
          </cell>
          <cell r="F333">
            <v>38000</v>
          </cell>
          <cell r="G333">
            <v>2258.6206896551739</v>
          </cell>
          <cell r="H333">
            <v>38000</v>
          </cell>
          <cell r="I333" t="str">
            <v>Anh Phát Đạt: 35,000</v>
          </cell>
        </row>
        <row r="334">
          <cell r="B334" t="str">
            <v>PED2</v>
          </cell>
          <cell r="C334" t="str">
            <v>Sơn epoxy phân làn đậu xe</v>
          </cell>
          <cell r="D334" t="str">
            <v>m</v>
          </cell>
          <cell r="E334">
            <v>350000</v>
          </cell>
          <cell r="F334">
            <v>190000</v>
          </cell>
          <cell r="G334">
            <v>160000</v>
          </cell>
          <cell r="H334">
            <v>190000</v>
          </cell>
          <cell r="I334" t="str">
            <v>Giả định 0.5m2/m</v>
          </cell>
        </row>
        <row r="335">
          <cell r="B335" t="str">
            <v>PED3</v>
          </cell>
          <cell r="C335" t="str">
            <v>Sơn vàng đen cạnh ram dốc</v>
          </cell>
          <cell r="D335" t="str">
            <v>m</v>
          </cell>
          <cell r="E335">
            <v>270000</v>
          </cell>
          <cell r="F335">
            <v>105000</v>
          </cell>
          <cell r="G335">
            <v>165000</v>
          </cell>
          <cell r="H335">
            <v>105000</v>
          </cell>
          <cell r="I335" t="str">
            <v>Anh Phát Đạt: 105,000/m</v>
          </cell>
        </row>
        <row r="336">
          <cell r="B336" t="str">
            <v>PED4</v>
          </cell>
          <cell r="C336" t="str">
            <v>Sơn mũi tên chỉ đường</v>
          </cell>
          <cell r="D336" t="str">
            <v>cái</v>
          </cell>
          <cell r="E336">
            <v>600000</v>
          </cell>
          <cell r="F336">
            <v>500000</v>
          </cell>
          <cell r="G336">
            <v>100000</v>
          </cell>
          <cell r="H336">
            <v>500000</v>
          </cell>
          <cell r="I336" t="str">
            <v>Anh Phát Đạt: 105,000/m</v>
          </cell>
        </row>
        <row r="337">
          <cell r="C337" t="str">
            <v>Nhân công</v>
          </cell>
        </row>
        <row r="338">
          <cell r="B338" t="str">
            <v>PA1</v>
          </cell>
          <cell r="C338" t="str">
            <v>Bả matit (bả 2 lớp + xả nhám)</v>
          </cell>
          <cell r="D338" t="str">
            <v>m2</v>
          </cell>
          <cell r="E338">
            <v>22500</v>
          </cell>
          <cell r="F338">
            <v>15000</v>
          </cell>
          <cell r="G338">
            <v>7500</v>
          </cell>
          <cell r="H338">
            <v>15000</v>
          </cell>
          <cell r="I338">
            <v>0</v>
          </cell>
        </row>
        <row r="339">
          <cell r="B339" t="str">
            <v>PA1a</v>
          </cell>
          <cell r="C339" t="str">
            <v>Bả matit (bả 3 lớp + xả nhám) không trát</v>
          </cell>
          <cell r="D339" t="str">
            <v>m2</v>
          </cell>
          <cell r="E339">
            <v>30000</v>
          </cell>
          <cell r="F339">
            <v>20000</v>
          </cell>
          <cell r="G339">
            <v>10000</v>
          </cell>
          <cell r="H339">
            <v>20000</v>
          </cell>
          <cell r="I339" t="str">
            <v>Tăng/ giảm cho bằng giá đã báo</v>
          </cell>
        </row>
        <row r="340">
          <cell r="B340" t="str">
            <v>PA2</v>
          </cell>
          <cell r="C340" t="str">
            <v>Sơn nước trong nhà (sơn 1 lớp lót + 2 lớp phủ)</v>
          </cell>
          <cell r="D340" t="str">
            <v>m2</v>
          </cell>
          <cell r="E340">
            <v>31206.896551724138</v>
          </cell>
          <cell r="F340">
            <v>15000</v>
          </cell>
          <cell r="G340">
            <v>16206.896551724138</v>
          </cell>
          <cell r="H340">
            <v>15000</v>
          </cell>
          <cell r="I340">
            <v>8706.8965517241377</v>
          </cell>
        </row>
        <row r="341">
          <cell r="B341" t="str">
            <v>PA3</v>
          </cell>
          <cell r="C341" t="str">
            <v>Sơn nước ngoài nhà (sơn 1 lớp lót + 2 lớp phủ)</v>
          </cell>
          <cell r="D341" t="str">
            <v>m2</v>
          </cell>
          <cell r="E341">
            <v>26982.758620689656</v>
          </cell>
          <cell r="F341">
            <v>20000</v>
          </cell>
          <cell r="G341">
            <v>6982.7586206896549</v>
          </cell>
          <cell r="H341">
            <v>20000</v>
          </cell>
          <cell r="I341">
            <v>-3017.2413793103451</v>
          </cell>
        </row>
        <row r="342">
          <cell r="B342" t="str">
            <v>PA4</v>
          </cell>
          <cell r="C342" t="str">
            <v>Sơn dầu trong nhà</v>
          </cell>
          <cell r="D342" t="str">
            <v>m2</v>
          </cell>
          <cell r="E342">
            <v>29250</v>
          </cell>
          <cell r="F342">
            <v>19500</v>
          </cell>
          <cell r="G342">
            <v>9750</v>
          </cell>
          <cell r="H342">
            <v>19500</v>
          </cell>
        </row>
        <row r="344">
          <cell r="B344" t="str">
            <v>FL</v>
          </cell>
          <cell r="C344" t="str">
            <v>CÔNG TÁC HOÀN THIỆN NỀN, TƯỜNG</v>
          </cell>
        </row>
        <row r="345">
          <cell r="C345" t="str">
            <v>Vật tư gạch</v>
          </cell>
          <cell r="I345" t="str">
            <v>MOLUTION</v>
          </cell>
          <cell r="J345" t="str">
            <v>Đồng Tâm</v>
          </cell>
          <cell r="K345" t="str">
            <v>Chanyih</v>
          </cell>
        </row>
        <row r="346">
          <cell r="B346" t="str">
            <v>FL-F09-6x6</v>
          </cell>
          <cell r="C346" t="str">
            <v>Gạch mã F09 kích thước 600x600 - ZZ6879 - bathrooms</v>
          </cell>
          <cell r="D346" t="str">
            <v>m2</v>
          </cell>
          <cell r="E346">
            <v>423500</v>
          </cell>
          <cell r="F346">
            <v>385000</v>
          </cell>
          <cell r="G346">
            <v>38500</v>
          </cell>
          <cell r="I346">
            <v>385000</v>
          </cell>
        </row>
        <row r="347">
          <cell r="B347" t="str">
            <v>FL-F09-8x8</v>
          </cell>
          <cell r="C347" t="str">
            <v>Gạch mã F09 kích thước 800x800 - ZZ8879 - bathrooms</v>
          </cell>
          <cell r="D347" t="str">
            <v>m2</v>
          </cell>
          <cell r="E347">
            <v>616000</v>
          </cell>
          <cell r="F347">
            <v>560000</v>
          </cell>
          <cell r="G347">
            <v>56000</v>
          </cell>
          <cell r="I347">
            <v>560000</v>
          </cell>
        </row>
        <row r="348">
          <cell r="B348" t="str">
            <v>FL-F09-6x12</v>
          </cell>
          <cell r="C348" t="str">
            <v>Gạch mã F09 kích thước 600x1200 - ZZ12879 - bathrooms</v>
          </cell>
          <cell r="D348" t="str">
            <v>m2</v>
          </cell>
          <cell r="E348">
            <v>792000</v>
          </cell>
          <cell r="F348">
            <v>720000</v>
          </cell>
          <cell r="G348">
            <v>72000</v>
          </cell>
          <cell r="I348">
            <v>720000</v>
          </cell>
        </row>
        <row r="349">
          <cell r="B349" t="str">
            <v>FL-F11-6X6</v>
          </cell>
          <cell r="C349" t="str">
            <v>Gạch mã F11 kích thước 600x600 - Q2300 - Flooring general</v>
          </cell>
          <cell r="D349" t="str">
            <v>m2</v>
          </cell>
          <cell r="E349">
            <v>511500</v>
          </cell>
          <cell r="F349">
            <v>465000</v>
          </cell>
          <cell r="G349">
            <v>46500</v>
          </cell>
          <cell r="I349">
            <v>465000</v>
          </cell>
        </row>
        <row r="350">
          <cell r="B350" t="str">
            <v>FL-F15-6X6</v>
          </cell>
          <cell r="C350" t="str">
            <v>Gạch mã F15 kích thước 600x600 - ZI6050 - common area, flooring</v>
          </cell>
          <cell r="D350" t="str">
            <v>m2</v>
          </cell>
          <cell r="E350">
            <v>346500</v>
          </cell>
          <cell r="F350">
            <v>315000</v>
          </cell>
          <cell r="G350">
            <v>31500</v>
          </cell>
          <cell r="I350">
            <v>315000</v>
          </cell>
        </row>
        <row r="351">
          <cell r="B351" t="str">
            <v>FL-F16-6X6</v>
          </cell>
          <cell r="C351" t="str">
            <v>Gạch mã F16 kích thước 600x600 - ZI6050 - common area</v>
          </cell>
          <cell r="D351" t="str">
            <v>m2</v>
          </cell>
          <cell r="E351">
            <v>378400</v>
          </cell>
          <cell r="F351">
            <v>344000</v>
          </cell>
          <cell r="G351">
            <v>34400</v>
          </cell>
          <cell r="I351">
            <v>344000</v>
          </cell>
        </row>
        <row r="352">
          <cell r="B352" t="str">
            <v>FL-F17-6X6</v>
          </cell>
          <cell r="C352" t="str">
            <v>Gạch mã F17 kích thước 600x600 - PS6520Z</v>
          </cell>
          <cell r="D352" t="str">
            <v>m2</v>
          </cell>
          <cell r="E352">
            <v>423500</v>
          </cell>
          <cell r="F352">
            <v>385000</v>
          </cell>
          <cell r="G352">
            <v>38500</v>
          </cell>
          <cell r="I352">
            <v>385000</v>
          </cell>
        </row>
        <row r="353">
          <cell r="B353" t="str">
            <v>FGCN</v>
          </cell>
          <cell r="C353" t="str">
            <v>Gạch tàu chống nóng</v>
          </cell>
          <cell r="D353" t="str">
            <v>m2</v>
          </cell>
          <cell r="E353">
            <v>152500</v>
          </cell>
          <cell r="F353">
            <v>122500</v>
          </cell>
          <cell r="G353">
            <v>30000</v>
          </cell>
          <cell r="L353">
            <v>122500</v>
          </cell>
        </row>
        <row r="354">
          <cell r="B354" t="str">
            <v>KCRON</v>
          </cell>
          <cell r="C354" t="str">
            <v>Keo chà ron</v>
          </cell>
          <cell r="D354" t="str">
            <v>m2</v>
          </cell>
          <cell r="E354">
            <v>4300</v>
          </cell>
          <cell r="F354">
            <v>4300</v>
          </cell>
          <cell r="H354">
            <v>4300</v>
          </cell>
        </row>
        <row r="355">
          <cell r="B355" t="str">
            <v>KDHDAU</v>
          </cell>
          <cell r="C355" t="str">
            <v>Hồ dầu xi măng ốp lát</v>
          </cell>
          <cell r="D355" t="str">
            <v>m2</v>
          </cell>
          <cell r="E355">
            <v>12727.272727272728</v>
          </cell>
          <cell r="F355">
            <v>12727.272727272728</v>
          </cell>
          <cell r="H355">
            <v>12727.272727272728</v>
          </cell>
        </row>
        <row r="356">
          <cell r="B356" t="str">
            <v>KDWBER</v>
          </cell>
          <cell r="C356" t="str">
            <v>Keo dán gạch - Weber</v>
          </cell>
          <cell r="D356" t="str">
            <v>m2</v>
          </cell>
          <cell r="E356">
            <v>42000</v>
          </cell>
          <cell r="F356">
            <v>42000</v>
          </cell>
          <cell r="H356">
            <v>42000</v>
          </cell>
        </row>
        <row r="357">
          <cell r="B357" t="str">
            <v>KDMPEI</v>
          </cell>
          <cell r="C357" t="str">
            <v>Keo dán gạch Mapei</v>
          </cell>
          <cell r="D357" t="str">
            <v>m2</v>
          </cell>
          <cell r="E357">
            <v>43200</v>
          </cell>
          <cell r="F357">
            <v>43200</v>
          </cell>
          <cell r="H357">
            <v>43200</v>
          </cell>
        </row>
        <row r="358">
          <cell r="B358" t="str">
            <v>HDNXA</v>
          </cell>
          <cell r="C358" t="str">
            <v>Hardener màu xám, 4kg/m2</v>
          </cell>
          <cell r="D358" t="str">
            <v>m2</v>
          </cell>
          <cell r="E358">
            <v>4500</v>
          </cell>
          <cell r="F358">
            <v>3800</v>
          </cell>
          <cell r="G358">
            <v>700</v>
          </cell>
          <cell r="H358">
            <v>3800</v>
          </cell>
        </row>
        <row r="359">
          <cell r="C359" t="str">
            <v>Vật tư đá</v>
          </cell>
          <cell r="I359" t="str">
            <v>Huynh Đệ</v>
          </cell>
          <cell r="J359" t="str">
            <v>IBS</v>
          </cell>
        </row>
        <row r="360">
          <cell r="B360" t="str">
            <v>FLDG1</v>
          </cell>
          <cell r="C360" t="str">
            <v>Đá granite Đen Indo len chân tường, cao 100mm</v>
          </cell>
          <cell r="D360" t="str">
            <v>m</v>
          </cell>
          <cell r="E360">
            <v>130000</v>
          </cell>
          <cell r="F360">
            <v>120000</v>
          </cell>
          <cell r="G360">
            <v>10000</v>
          </cell>
          <cell r="I360">
            <v>120000</v>
          </cell>
        </row>
        <row r="361">
          <cell r="B361" t="str">
            <v>FLDG2</v>
          </cell>
          <cell r="C361" t="str">
            <v>Đá granite Đen Indo lát ngạch cửa, rộng 100 - 200mm</v>
          </cell>
          <cell r="D361" t="str">
            <v>m</v>
          </cell>
          <cell r="E361">
            <v>220000</v>
          </cell>
          <cell r="F361">
            <v>200000</v>
          </cell>
          <cell r="G361">
            <v>20000</v>
          </cell>
          <cell r="I361">
            <v>200000</v>
          </cell>
        </row>
        <row r="362">
          <cell r="B362" t="str">
            <v>FLDG3</v>
          </cell>
          <cell r="C362" t="str">
            <v>Đá granite Đen Indo viền cửa thang máy</v>
          </cell>
          <cell r="D362" t="str">
            <v>m2</v>
          </cell>
          <cell r="E362">
            <v>1400000</v>
          </cell>
          <cell r="F362">
            <v>1350000</v>
          </cell>
          <cell r="G362">
            <v>50000</v>
          </cell>
          <cell r="I362">
            <v>1350000</v>
          </cell>
        </row>
        <row r="363">
          <cell r="B363" t="str">
            <v>FLDG4</v>
          </cell>
          <cell r="C363" t="str">
            <v>Đá granite Bazan đen mặt khò 300x600</v>
          </cell>
          <cell r="D363" t="str">
            <v>m2</v>
          </cell>
          <cell r="E363">
            <v>650000</v>
          </cell>
          <cell r="F363">
            <v>650000</v>
          </cell>
          <cell r="G363">
            <v>0</v>
          </cell>
          <cell r="I363">
            <v>650000</v>
          </cell>
        </row>
        <row r="364">
          <cell r="B364" t="str">
            <v>FLDM1</v>
          </cell>
          <cell r="C364" t="str">
            <v>Đá Marble Rosa Light (Thổ Nhĩ Kỳ)</v>
          </cell>
          <cell r="D364" t="str">
            <v>m2</v>
          </cell>
          <cell r="E364">
            <v>1500000</v>
          </cell>
          <cell r="F364">
            <v>1350000</v>
          </cell>
          <cell r="G364">
            <v>150000</v>
          </cell>
          <cell r="J364">
            <v>1350000</v>
          </cell>
        </row>
        <row r="365">
          <cell r="B365" t="str">
            <v>FLDM2</v>
          </cell>
          <cell r="C365" t="str">
            <v>Đá Marble Rosa Light (Thổ Nhĩ Kỳ) len chân tường, cao 100mm</v>
          </cell>
          <cell r="D365" t="str">
            <v>m</v>
          </cell>
          <cell r="E365">
            <v>150000</v>
          </cell>
          <cell r="F365">
            <v>140000</v>
          </cell>
          <cell r="G365">
            <v>10000</v>
          </cell>
          <cell r="J365">
            <v>140000</v>
          </cell>
        </row>
        <row r="366">
          <cell r="B366" t="str">
            <v>FLDM3</v>
          </cell>
          <cell r="C366" t="str">
            <v>Đá marble Light Traventine - F22</v>
          </cell>
          <cell r="D366" t="str">
            <v>m2</v>
          </cell>
          <cell r="E366">
            <v>1815000</v>
          </cell>
          <cell r="F366">
            <v>1650000</v>
          </cell>
          <cell r="G366">
            <v>165000</v>
          </cell>
          <cell r="J366">
            <v>1650000</v>
          </cell>
          <cell r="K366" t="str">
            <v>Giá IBS</v>
          </cell>
        </row>
        <row r="367">
          <cell r="B367" t="str">
            <v>FLDM4</v>
          </cell>
          <cell r="C367" t="str">
            <v>Đá marble Savana Grey - F19</v>
          </cell>
          <cell r="D367" t="str">
            <v>m2</v>
          </cell>
          <cell r="E367">
            <v>1815000</v>
          </cell>
          <cell r="F367">
            <v>1650000</v>
          </cell>
          <cell r="G367">
            <v>165000</v>
          </cell>
          <cell r="J367">
            <v>1650000</v>
          </cell>
          <cell r="K367" t="str">
            <v>Giá IBS</v>
          </cell>
        </row>
        <row r="368">
          <cell r="C368" t="str">
            <v>Ốp gỗ &amp; Trần gỗ</v>
          </cell>
        </row>
        <row r="369">
          <cell r="B369" t="str">
            <v>FLG1</v>
          </cell>
          <cell r="C369" t="str">
            <v>Ốp gỗ veneer tường WC</v>
          </cell>
          <cell r="D369" t="str">
            <v>m2</v>
          </cell>
          <cell r="E369">
            <v>1120000</v>
          </cell>
          <cell r="F369">
            <v>1120000</v>
          </cell>
          <cell r="G369">
            <v>0</v>
          </cell>
          <cell r="I369">
            <v>1120000</v>
          </cell>
          <cell r="J369" t="str">
            <v>Giá Casta 21/12</v>
          </cell>
          <cell r="K369">
            <v>980000.00000000012</v>
          </cell>
          <cell r="L369" t="str">
            <v>Giá báo lần 1</v>
          </cell>
        </row>
        <row r="370">
          <cell r="B370" t="str">
            <v>FLG2</v>
          </cell>
          <cell r="C370" t="str">
            <v>Sàn gỗ Kronoswiss</v>
          </cell>
          <cell r="D370" t="str">
            <v>m2</v>
          </cell>
          <cell r="E370">
            <v>950000.00000000012</v>
          </cell>
          <cell r="F370">
            <v>795000</v>
          </cell>
          <cell r="G370">
            <v>155000.00000000012</v>
          </cell>
          <cell r="H370" t="str">
            <v>giá báo lần 1</v>
          </cell>
          <cell r="I370">
            <v>795000</v>
          </cell>
          <cell r="J370" t="str">
            <v>KRONOSWISS - THỊNH HƯNG</v>
          </cell>
        </row>
        <row r="371">
          <cell r="B371" t="str">
            <v>FLG3</v>
          </cell>
          <cell r="C371" t="str">
            <v>Len gỗ nhân tạo, cao 100mm</v>
          </cell>
          <cell r="D371" t="str">
            <v>m</v>
          </cell>
          <cell r="E371">
            <v>108017.24137931035</v>
          </cell>
          <cell r="F371">
            <v>110000</v>
          </cell>
          <cell r="G371">
            <v>-1982.7586206896522</v>
          </cell>
          <cell r="H371" t="str">
            <v>giá báo lần 1</v>
          </cell>
          <cell r="I371">
            <v>110000</v>
          </cell>
          <cell r="J371" t="str">
            <v>KRONOSWISS - THỊNH HƯNG</v>
          </cell>
        </row>
        <row r="372">
          <cell r="C372" t="str">
            <v>Ốp kính</v>
          </cell>
        </row>
        <row r="373">
          <cell r="B373" t="str">
            <v>FLK1</v>
          </cell>
          <cell r="C373" t="str">
            <v>Ốp kính màu cường lực tường bếp dày 6mm</v>
          </cell>
          <cell r="D373" t="str">
            <v>m2</v>
          </cell>
          <cell r="E373">
            <v>1100000</v>
          </cell>
          <cell r="F373">
            <v>1000000</v>
          </cell>
          <cell r="G373">
            <v>100000</v>
          </cell>
          <cell r="I373">
            <v>1000000</v>
          </cell>
          <cell r="J373" t="str">
            <v>Giá P1</v>
          </cell>
        </row>
        <row r="374">
          <cell r="C374" t="str">
            <v>Ốp đá quartz stone</v>
          </cell>
        </row>
        <row r="375">
          <cell r="B375" t="str">
            <v>FLQS1</v>
          </cell>
          <cell r="C375" t="str">
            <v>Ốp đá quartz stone bếp, lavabo</v>
          </cell>
          <cell r="D375" t="str">
            <v>m2</v>
          </cell>
          <cell r="E375">
            <v>5000000</v>
          </cell>
          <cell r="F375">
            <v>5000000</v>
          </cell>
          <cell r="I375">
            <v>5000000</v>
          </cell>
          <cell r="J375" t="str">
            <v>CHECK LẠI GIÁ</v>
          </cell>
        </row>
        <row r="376">
          <cell r="C376" t="str">
            <v>Hao hụt</v>
          </cell>
        </row>
        <row r="377">
          <cell r="B377" t="str">
            <v>FLHH33</v>
          </cell>
          <cell r="C377" t="str">
            <v>Hao hụt gạch 300x300</v>
          </cell>
          <cell r="D377" t="str">
            <v>m2</v>
          </cell>
          <cell r="E377">
            <v>0.12</v>
          </cell>
        </row>
        <row r="378">
          <cell r="B378" t="str">
            <v>FLHH36</v>
          </cell>
          <cell r="C378" t="str">
            <v>Hao hụt gạch 300x600</v>
          </cell>
          <cell r="D378" t="str">
            <v>m2</v>
          </cell>
          <cell r="E378">
            <v>0.08</v>
          </cell>
        </row>
        <row r="379">
          <cell r="B379" t="str">
            <v>FLHH66</v>
          </cell>
          <cell r="C379" t="str">
            <v>Hao hụt gạch 600x600</v>
          </cell>
          <cell r="D379" t="str">
            <v>m2</v>
          </cell>
          <cell r="E379">
            <v>0.06</v>
          </cell>
        </row>
        <row r="380">
          <cell r="B380" t="str">
            <v>FLHH88</v>
          </cell>
          <cell r="C380" t="str">
            <v>Hao hụt gạch 800x800 - bathroom</v>
          </cell>
          <cell r="D380" t="str">
            <v>m2</v>
          </cell>
          <cell r="E380">
            <v>0.15</v>
          </cell>
        </row>
        <row r="381">
          <cell r="B381" t="str">
            <v>FLHH126</v>
          </cell>
          <cell r="C381" t="str">
            <v>Hao hụt gạch 1200x600 - bathroom</v>
          </cell>
          <cell r="D381" t="str">
            <v>m2</v>
          </cell>
          <cell r="E381">
            <v>0.2</v>
          </cell>
        </row>
        <row r="382">
          <cell r="B382" t="str">
            <v>FLHHK</v>
          </cell>
          <cell r="C382" t="str">
            <v>Hao hụt gạch</v>
          </cell>
          <cell r="D382" t="str">
            <v>m2</v>
          </cell>
          <cell r="E382">
            <v>0.06</v>
          </cell>
        </row>
        <row r="383">
          <cell r="B383" t="str">
            <v>FLHHBT</v>
          </cell>
          <cell r="C383" t="str">
            <v>Hao hụt gạch mũi bậc thang</v>
          </cell>
          <cell r="D383" t="str">
            <v>m</v>
          </cell>
          <cell r="E383">
            <v>0.2</v>
          </cell>
        </row>
        <row r="384">
          <cell r="C384" t="str">
            <v>Nhân công</v>
          </cell>
        </row>
        <row r="385">
          <cell r="B385" t="str">
            <v>FL1a</v>
          </cell>
          <cell r="C385" t="str">
            <v>Lát gạch nền 300x300 vệ sinh</v>
          </cell>
          <cell r="D385" t="str">
            <v>m2</v>
          </cell>
          <cell r="E385">
            <v>109250</v>
          </cell>
          <cell r="F385">
            <v>95000</v>
          </cell>
          <cell r="G385">
            <v>14250</v>
          </cell>
          <cell r="H385">
            <v>95000</v>
          </cell>
        </row>
        <row r="386">
          <cell r="B386" t="str">
            <v>FL1b</v>
          </cell>
          <cell r="C386" t="str">
            <v>Lát gạch nền 400x400 vệ sinh</v>
          </cell>
          <cell r="D386" t="str">
            <v>m2</v>
          </cell>
          <cell r="E386">
            <v>103500</v>
          </cell>
          <cell r="F386">
            <v>90000</v>
          </cell>
          <cell r="G386">
            <v>13500</v>
          </cell>
          <cell r="H386">
            <v>90000</v>
          </cell>
        </row>
        <row r="387">
          <cell r="B387" t="str">
            <v>FL1c</v>
          </cell>
          <cell r="C387" t="str">
            <v>Lát gạch nền 600x600 vệ sinh</v>
          </cell>
          <cell r="D387" t="str">
            <v>m2</v>
          </cell>
          <cell r="E387">
            <v>97750</v>
          </cell>
          <cell r="F387">
            <v>85000</v>
          </cell>
          <cell r="G387">
            <v>12750</v>
          </cell>
          <cell r="H387">
            <v>85000</v>
          </cell>
        </row>
        <row r="388">
          <cell r="B388" t="str">
            <v>FL2a</v>
          </cell>
          <cell r="C388" t="str">
            <v>Lát gạch nền 300x300</v>
          </cell>
          <cell r="D388" t="str">
            <v>m2</v>
          </cell>
          <cell r="E388">
            <v>89700</v>
          </cell>
          <cell r="F388">
            <v>78000</v>
          </cell>
          <cell r="G388">
            <v>11700</v>
          </cell>
          <cell r="H388">
            <v>78000</v>
          </cell>
        </row>
        <row r="389">
          <cell r="B389" t="str">
            <v>FL2b</v>
          </cell>
          <cell r="C389" t="str">
            <v>Lát gạch nền 400x400</v>
          </cell>
          <cell r="D389" t="str">
            <v>m2</v>
          </cell>
          <cell r="E389">
            <v>83950</v>
          </cell>
          <cell r="F389">
            <v>73000</v>
          </cell>
          <cell r="G389">
            <v>10950</v>
          </cell>
          <cell r="H389">
            <v>73000</v>
          </cell>
        </row>
        <row r="390">
          <cell r="B390" t="str">
            <v>FL2c</v>
          </cell>
          <cell r="C390" t="str">
            <v>Lát gạch nền 600x600</v>
          </cell>
          <cell r="D390" t="str">
            <v>m2</v>
          </cell>
          <cell r="E390">
            <v>78200</v>
          </cell>
          <cell r="F390">
            <v>68000</v>
          </cell>
          <cell r="G390">
            <v>10200</v>
          </cell>
          <cell r="H390">
            <v>68000</v>
          </cell>
        </row>
        <row r="391">
          <cell r="B391" t="str">
            <v>FL2d</v>
          </cell>
          <cell r="C391" t="str">
            <v>Lát sàn gỗ nhân tạo</v>
          </cell>
          <cell r="D391" t="str">
            <v>m2</v>
          </cell>
          <cell r="E391">
            <v>53000</v>
          </cell>
          <cell r="F391">
            <v>45000</v>
          </cell>
          <cell r="G391">
            <v>8000</v>
          </cell>
          <cell r="H391">
            <v>45000</v>
          </cell>
        </row>
        <row r="392">
          <cell r="B392" t="str">
            <v>FL3a</v>
          </cell>
          <cell r="C392" t="str">
            <v>Ốp gạch tường 300x300 vệ sinh</v>
          </cell>
          <cell r="D392" t="str">
            <v>m2</v>
          </cell>
          <cell r="E392">
            <v>135700</v>
          </cell>
          <cell r="F392">
            <v>118000</v>
          </cell>
          <cell r="G392">
            <v>17700</v>
          </cell>
          <cell r="H392">
            <v>118000</v>
          </cell>
        </row>
        <row r="393">
          <cell r="B393" t="str">
            <v>FL3b</v>
          </cell>
          <cell r="C393" t="str">
            <v>Ốp gạch tường 400x400 vệ sinh</v>
          </cell>
          <cell r="D393" t="str">
            <v>m2</v>
          </cell>
          <cell r="E393">
            <v>129950</v>
          </cell>
          <cell r="F393">
            <v>113000</v>
          </cell>
          <cell r="G393">
            <v>16950</v>
          </cell>
          <cell r="H393">
            <v>113000</v>
          </cell>
        </row>
        <row r="394">
          <cell r="B394" t="str">
            <v>FL3c</v>
          </cell>
          <cell r="C394" t="str">
            <v>Ốp gạch tường 600x600 vệ sinh</v>
          </cell>
          <cell r="D394" t="str">
            <v>m2</v>
          </cell>
          <cell r="E394">
            <v>124200</v>
          </cell>
          <cell r="F394">
            <v>108000</v>
          </cell>
          <cell r="G394">
            <v>16200</v>
          </cell>
          <cell r="H394">
            <v>108000</v>
          </cell>
        </row>
        <row r="395">
          <cell r="B395" t="str">
            <v>FL4a</v>
          </cell>
          <cell r="C395" t="str">
            <v>Ốp gạch tường 300x300</v>
          </cell>
          <cell r="D395" t="str">
            <v>m2</v>
          </cell>
          <cell r="E395">
            <v>103500</v>
          </cell>
          <cell r="F395">
            <v>90000</v>
          </cell>
          <cell r="G395">
            <v>13500</v>
          </cell>
          <cell r="H395">
            <v>90000</v>
          </cell>
        </row>
        <row r="396">
          <cell r="B396" t="str">
            <v>FL4b</v>
          </cell>
          <cell r="C396" t="str">
            <v>Ốp gạch tường 400x400</v>
          </cell>
          <cell r="D396" t="str">
            <v>m2</v>
          </cell>
          <cell r="E396">
            <v>97750</v>
          </cell>
          <cell r="F396">
            <v>85000</v>
          </cell>
          <cell r="G396">
            <v>12750</v>
          </cell>
          <cell r="H396">
            <v>85000</v>
          </cell>
        </row>
        <row r="397">
          <cell r="B397" t="str">
            <v>FL4c</v>
          </cell>
          <cell r="C397" t="str">
            <v>Ốp gạch tường 600x600</v>
          </cell>
          <cell r="D397" t="str">
            <v>m2</v>
          </cell>
          <cell r="E397">
            <v>92000</v>
          </cell>
          <cell r="F397">
            <v>80000</v>
          </cell>
          <cell r="G397">
            <v>12000</v>
          </cell>
          <cell r="H397">
            <v>80000</v>
          </cell>
        </row>
        <row r="398">
          <cell r="B398" t="str">
            <v>FL5</v>
          </cell>
          <cell r="C398" t="str">
            <v>Vệ sinh và bảo vệ bề mặt</v>
          </cell>
          <cell r="D398" t="str">
            <v>m2</v>
          </cell>
          <cell r="E398">
            <v>8000</v>
          </cell>
          <cell r="F398">
            <v>7000</v>
          </cell>
          <cell r="G398">
            <v>1000</v>
          </cell>
          <cell r="H398">
            <v>7000</v>
          </cell>
        </row>
        <row r="399">
          <cell r="B399" t="str">
            <v>FL6a</v>
          </cell>
          <cell r="C399" t="str">
            <v>Cắt gạch mũi bậc thang, len chân tường</v>
          </cell>
          <cell r="D399" t="str">
            <v>m</v>
          </cell>
          <cell r="E399">
            <v>17250</v>
          </cell>
          <cell r="F399">
            <v>15000</v>
          </cell>
          <cell r="G399">
            <v>2250</v>
          </cell>
          <cell r="H399">
            <v>15000</v>
          </cell>
        </row>
        <row r="400">
          <cell r="B400" t="str">
            <v>FL6b</v>
          </cell>
          <cell r="C400" t="str">
            <v>Kẻ rảnh mũi bậc thang (3 rảnh + 1 bo)</v>
          </cell>
          <cell r="D400" t="str">
            <v>m</v>
          </cell>
          <cell r="E400">
            <v>18400</v>
          </cell>
          <cell r="F400">
            <v>16000</v>
          </cell>
          <cell r="G400">
            <v>2400</v>
          </cell>
          <cell r="H400">
            <v>16000</v>
          </cell>
        </row>
        <row r="401">
          <cell r="B401" t="str">
            <v>FL6c</v>
          </cell>
          <cell r="C401" t="str">
            <v>Lát gạch len chân tường, mũi bậc thang</v>
          </cell>
          <cell r="D401" t="str">
            <v>m</v>
          </cell>
          <cell r="E401">
            <v>20000</v>
          </cell>
          <cell r="F401">
            <v>15000</v>
          </cell>
          <cell r="G401">
            <v>5000</v>
          </cell>
          <cell r="H401">
            <v>15000</v>
          </cell>
        </row>
        <row r="402">
          <cell r="B402" t="str">
            <v>FL6d</v>
          </cell>
          <cell r="C402" t="str">
            <v>Lát đá len chân tường, mũi bậc thang</v>
          </cell>
          <cell r="D402" t="str">
            <v>m</v>
          </cell>
          <cell r="E402">
            <v>80000</v>
          </cell>
          <cell r="F402">
            <v>65000</v>
          </cell>
          <cell r="G402">
            <v>15000</v>
          </cell>
          <cell r="H402">
            <v>65000</v>
          </cell>
        </row>
        <row r="403">
          <cell r="B403" t="str">
            <v>FL6e</v>
          </cell>
          <cell r="C403" t="str">
            <v>Lát đá ngạch cửa rộng 100-200mm</v>
          </cell>
          <cell r="D403" t="str">
            <v>m</v>
          </cell>
          <cell r="E403">
            <v>80000</v>
          </cell>
          <cell r="F403">
            <v>65000</v>
          </cell>
          <cell r="G403">
            <v>15000</v>
          </cell>
          <cell r="H403">
            <v>65000</v>
          </cell>
        </row>
        <row r="404">
          <cell r="B404" t="str">
            <v>FL6f</v>
          </cell>
          <cell r="C404" t="str">
            <v>Ốp đá bằng bát inox</v>
          </cell>
          <cell r="D404" t="str">
            <v>m2</v>
          </cell>
          <cell r="E404">
            <v>350000</v>
          </cell>
          <cell r="F404">
            <v>350000</v>
          </cell>
          <cell r="G404">
            <v>0</v>
          </cell>
          <cell r="H404">
            <v>350000</v>
          </cell>
        </row>
        <row r="405">
          <cell r="B405" t="str">
            <v>FL6g</v>
          </cell>
          <cell r="C405" t="str">
            <v>Lát nền đá bằng hồ dầu (granite, marble)</v>
          </cell>
          <cell r="D405" t="str">
            <v>m2</v>
          </cell>
          <cell r="E405">
            <v>250000</v>
          </cell>
          <cell r="F405">
            <v>220000</v>
          </cell>
          <cell r="G405">
            <v>30000</v>
          </cell>
          <cell r="H405">
            <v>220000</v>
          </cell>
        </row>
        <row r="406">
          <cell r="B406" t="str">
            <v>FL7</v>
          </cell>
          <cell r="C406" t="str">
            <v>SS floor divider</v>
          </cell>
          <cell r="D406" t="str">
            <v>m</v>
          </cell>
          <cell r="E406">
            <v>553000</v>
          </cell>
          <cell r="F406">
            <v>150000</v>
          </cell>
          <cell r="G406">
            <v>403000</v>
          </cell>
          <cell r="H406">
            <v>150000</v>
          </cell>
        </row>
        <row r="407">
          <cell r="B407" t="str">
            <v>FL8</v>
          </cell>
          <cell r="C407" t="str">
            <v>Sơn epoxy sàn</v>
          </cell>
          <cell r="D407" t="str">
            <v>m2</v>
          </cell>
          <cell r="E407">
            <v>230000</v>
          </cell>
          <cell r="F407">
            <v>230000</v>
          </cell>
          <cell r="G407">
            <v>0</v>
          </cell>
          <cell r="H407">
            <v>230000</v>
          </cell>
        </row>
        <row r="408">
          <cell r="B408" t="str">
            <v>FL9</v>
          </cell>
          <cell r="C408" t="str">
            <v>Lát gạch chống trượt mũi bậc thang</v>
          </cell>
          <cell r="D408" t="str">
            <v>m</v>
          </cell>
          <cell r="E408">
            <v>137375</v>
          </cell>
          <cell r="F408">
            <v>137375</v>
          </cell>
          <cell r="G408">
            <v>0</v>
          </cell>
          <cell r="H408">
            <v>137375</v>
          </cell>
        </row>
        <row r="410">
          <cell r="B410" t="str">
            <v>WP</v>
          </cell>
          <cell r="C410" t="str">
            <v>CÔNG TÁC CHỐNG THẤM - CHỐNG NÓNG</v>
          </cell>
        </row>
        <row r="411">
          <cell r="C411" t="str">
            <v>Vật tư</v>
          </cell>
          <cell r="I411" t="str">
            <v>FDC</v>
          </cell>
          <cell r="J411" t="str">
            <v>MIWA</v>
          </cell>
          <cell r="K411" t="str">
            <v>Khải Hoàn</v>
          </cell>
        </row>
        <row r="412">
          <cell r="B412" t="str">
            <v>WBM5</v>
          </cell>
          <cell r="C412" t="str">
            <v>Chống thấm đáy sàn hầm (Betec M5, 1.2kg/m2)</v>
          </cell>
          <cell r="D412" t="str">
            <v>m2</v>
          </cell>
          <cell r="E412">
            <v>129800</v>
          </cell>
          <cell r="F412">
            <v>118000</v>
          </cell>
          <cell r="G412">
            <v>11800</v>
          </cell>
          <cell r="I412">
            <v>118000</v>
          </cell>
        </row>
        <row r="413">
          <cell r="B413" t="str">
            <v>WWM5</v>
          </cell>
          <cell r="C413" t="str">
            <v>Chống thấm tường tầng hầm (Betec M5, 1.2kg/m2)</v>
          </cell>
          <cell r="D413" t="str">
            <v>m2</v>
          </cell>
          <cell r="E413">
            <v>129800</v>
          </cell>
          <cell r="F413">
            <v>118000</v>
          </cell>
          <cell r="G413">
            <v>11800</v>
          </cell>
          <cell r="I413">
            <v>118000</v>
          </cell>
        </row>
        <row r="414">
          <cell r="B414" t="str">
            <v>WBF1</v>
          </cell>
          <cell r="C414" t="str">
            <v>Chống thấm bể sinh hoạt, chữa cháy, bồn hoa (Betec Flex S150, 2.2kg/m2)</v>
          </cell>
          <cell r="D414" t="str">
            <v>m2</v>
          </cell>
          <cell r="E414">
            <v>162000</v>
          </cell>
          <cell r="F414">
            <v>156000</v>
          </cell>
          <cell r="G414">
            <v>6000</v>
          </cell>
          <cell r="I414">
            <v>156000</v>
          </cell>
        </row>
        <row r="415">
          <cell r="B415" t="str">
            <v>WBF2</v>
          </cell>
          <cell r="C415" t="str">
            <v>Chống thấm bể tự hoại, hố ga, hố pit (Betec Flex S150, 2.2kg/m2)</v>
          </cell>
          <cell r="D415" t="str">
            <v>m2</v>
          </cell>
          <cell r="E415">
            <v>162000</v>
          </cell>
          <cell r="F415">
            <v>156000</v>
          </cell>
          <cell r="G415">
            <v>6000</v>
          </cell>
          <cell r="I415">
            <v>156000</v>
          </cell>
        </row>
        <row r="416">
          <cell r="B416" t="str">
            <v>WBF3</v>
          </cell>
          <cell r="C416" t="str">
            <v>Chống thấm nhà vệ sinh, ban công, lô gia (Betec Flex S150, 1.6kg/m2)</v>
          </cell>
          <cell r="D416" t="str">
            <v>m2</v>
          </cell>
          <cell r="E416">
            <v>126500</v>
          </cell>
          <cell r="F416">
            <v>115000</v>
          </cell>
          <cell r="G416">
            <v>11500</v>
          </cell>
          <cell r="I416">
            <v>115000</v>
          </cell>
        </row>
        <row r="417">
          <cell r="B417" t="str">
            <v>WBF4</v>
          </cell>
          <cell r="C417" t="str">
            <v xml:space="preserve"> Chống thấm má (Silcor 560 1.5kg/m2) (W.R.GRACE)</v>
          </cell>
          <cell r="D417" t="str">
            <v>m2</v>
          </cell>
          <cell r="E417">
            <v>242000</v>
          </cell>
          <cell r="F417">
            <v>220000</v>
          </cell>
          <cell r="G417">
            <v>22000</v>
          </cell>
          <cell r="I417">
            <v>220000</v>
          </cell>
        </row>
        <row r="418">
          <cell r="B418" t="str">
            <v>WXPS</v>
          </cell>
          <cell r="C418" t="str">
            <v>Xốp XPS dày 50mm, tỷ trọng 38kg/m3</v>
          </cell>
          <cell r="D418" t="str">
            <v>m2</v>
          </cell>
          <cell r="E418">
            <v>180400</v>
          </cell>
          <cell r="F418">
            <v>164000</v>
          </cell>
          <cell r="G418">
            <v>16400</v>
          </cell>
          <cell r="K418">
            <v>164000</v>
          </cell>
        </row>
        <row r="419">
          <cell r="B419" t="str">
            <v>WBTTD</v>
          </cell>
          <cell r="C419" t="str">
            <v>Bê tông tạo dốc dày 50-100mm</v>
          </cell>
          <cell r="D419" t="str">
            <v>m2</v>
          </cell>
          <cell r="E419">
            <v>297000</v>
          </cell>
          <cell r="F419">
            <v>270000</v>
          </cell>
          <cell r="G419">
            <v>27000</v>
          </cell>
          <cell r="K419">
            <v>270000</v>
          </cell>
        </row>
        <row r="420">
          <cell r="B420" t="str">
            <v>WBRON</v>
          </cell>
          <cell r="C420" t="str">
            <v>Cắt ron chèn Sika Flex khoảng cách 4x4m</v>
          </cell>
          <cell r="D420" t="str">
            <v>m2</v>
          </cell>
          <cell r="E420">
            <v>55000</v>
          </cell>
          <cell r="F420">
            <v>50000</v>
          </cell>
          <cell r="G420">
            <v>5000</v>
          </cell>
          <cell r="K420">
            <v>50000</v>
          </cell>
        </row>
        <row r="421">
          <cell r="B421" t="str">
            <v>WPV20</v>
          </cell>
          <cell r="C421" t="str">
            <v>Mạch ngừng thi công PVC-V200</v>
          </cell>
          <cell r="D421" t="str">
            <v>m</v>
          </cell>
          <cell r="E421">
            <v>160000</v>
          </cell>
          <cell r="F421">
            <v>156000</v>
          </cell>
          <cell r="G421">
            <v>4000</v>
          </cell>
          <cell r="I421">
            <v>156000</v>
          </cell>
        </row>
        <row r="422">
          <cell r="B422" t="str">
            <v>WH2015</v>
          </cell>
          <cell r="C422" t="str">
            <v>Hyperstop DB2015</v>
          </cell>
          <cell r="D422" t="str">
            <v>m</v>
          </cell>
          <cell r="E422">
            <v>115000</v>
          </cell>
          <cell r="F422">
            <v>113000</v>
          </cell>
          <cell r="G422">
            <v>2000</v>
          </cell>
          <cell r="I422">
            <v>113000</v>
          </cell>
        </row>
        <row r="423">
          <cell r="C423" t="str">
            <v>Nhân công</v>
          </cell>
        </row>
        <row r="424">
          <cell r="B424" t="str">
            <v>WL1</v>
          </cell>
          <cell r="C424" t="str">
            <v>Đục nhám bê tông</v>
          </cell>
          <cell r="D424" t="str">
            <v>m2</v>
          </cell>
          <cell r="E424">
            <v>120000</v>
          </cell>
          <cell r="F424">
            <v>100000</v>
          </cell>
          <cell r="G424">
            <v>20000</v>
          </cell>
          <cell r="H424">
            <v>100000</v>
          </cell>
        </row>
        <row r="426">
          <cell r="B426" t="str">
            <v>OT</v>
          </cell>
          <cell r="C426" t="str">
            <v>CÔNG TÁC KHÁC</v>
          </cell>
        </row>
        <row r="427">
          <cell r="C427" t="str">
            <v>Công tác khác - KẾT CẤU</v>
          </cell>
        </row>
        <row r="428">
          <cell r="B428" t="str">
            <v>OT1</v>
          </cell>
          <cell r="C428" t="str">
            <v>Đục nhám bê tông</v>
          </cell>
          <cell r="D428" t="str">
            <v>m2</v>
          </cell>
          <cell r="E428">
            <v>60000</v>
          </cell>
          <cell r="F428">
            <v>50000</v>
          </cell>
          <cell r="G428">
            <v>10000</v>
          </cell>
          <cell r="H428">
            <v>50000</v>
          </cell>
        </row>
        <row r="429">
          <cell r="B429" t="str">
            <v>OT2</v>
          </cell>
          <cell r="C429" t="str">
            <v>Vệ sinh bề mặt tường vây</v>
          </cell>
          <cell r="D429" t="str">
            <v>m2</v>
          </cell>
          <cell r="E429">
            <v>150000</v>
          </cell>
          <cell r="F429">
            <v>120000</v>
          </cell>
          <cell r="G429">
            <v>30000</v>
          </cell>
          <cell r="H429">
            <v>120000</v>
          </cell>
        </row>
        <row r="430">
          <cell r="B430" t="str">
            <v>OT3</v>
          </cell>
          <cell r="C430" t="str">
            <v>Đục chỉnh sửa thép chờ sàn trong tường vây</v>
          </cell>
          <cell r="D430" t="str">
            <v>m2</v>
          </cell>
          <cell r="E430">
            <v>80000</v>
          </cell>
          <cell r="F430">
            <v>65000</v>
          </cell>
          <cell r="G430">
            <v>15000</v>
          </cell>
          <cell r="H430">
            <v>65000</v>
          </cell>
        </row>
        <row r="431">
          <cell r="B431" t="str">
            <v>OT4</v>
          </cell>
          <cell r="C431" t="str">
            <v>Dầm thép hình khu vực bên trong thang máy</v>
          </cell>
          <cell r="D431" t="str">
            <v>kg</v>
          </cell>
          <cell r="E431">
            <v>29700</v>
          </cell>
          <cell r="F431">
            <v>25000</v>
          </cell>
          <cell r="G431">
            <v>4700</v>
          </cell>
          <cell r="H431">
            <v>25000</v>
          </cell>
        </row>
        <row r="432">
          <cell r="B432" t="str">
            <v>OT5</v>
          </cell>
          <cell r="C432" t="str">
            <v>Bu lông neo M16</v>
          </cell>
          <cell r="D432" t="str">
            <v>cái</v>
          </cell>
          <cell r="E432">
            <v>54000</v>
          </cell>
          <cell r="F432">
            <v>49000</v>
          </cell>
          <cell r="G432">
            <v>5000</v>
          </cell>
          <cell r="H432">
            <v>49000</v>
          </cell>
        </row>
        <row r="433">
          <cell r="B433" t="str">
            <v>PL7</v>
          </cell>
          <cell r="C433" t="str">
            <v>Mài cấu kiện bê tông</v>
          </cell>
          <cell r="D433" t="str">
            <v>m2</v>
          </cell>
          <cell r="E433">
            <v>19000</v>
          </cell>
          <cell r="F433">
            <v>12000</v>
          </cell>
          <cell r="G433">
            <v>7000</v>
          </cell>
          <cell r="H433">
            <v>12000</v>
          </cell>
        </row>
        <row r="434">
          <cell r="B434" t="str">
            <v>SC-RON</v>
          </cell>
          <cell r="C434" t="str">
            <v>Cắt ron chống trượt ram dốc</v>
          </cell>
          <cell r="D434" t="str">
            <v>m</v>
          </cell>
          <cell r="E434">
            <v>15000</v>
          </cell>
          <cell r="F434">
            <v>13000</v>
          </cell>
          <cell r="G434">
            <v>2000</v>
          </cell>
          <cell r="H434">
            <v>13000</v>
          </cell>
        </row>
        <row r="436">
          <cell r="B436" t="str">
            <v>CL</v>
          </cell>
          <cell r="C436" t="str">
            <v>CÔNG TÁC TRẦN</v>
          </cell>
        </row>
        <row r="437">
          <cell r="C437" t="str">
            <v>Vật tư &amp; Nhân công</v>
          </cell>
          <cell r="I437" t="str">
            <v>Vĩnh Tường</v>
          </cell>
          <cell r="J437" t="str">
            <v>Song Hồng</v>
          </cell>
        </row>
        <row r="438">
          <cell r="B438" t="str">
            <v>CL1</v>
          </cell>
          <cell r="C438" t="str">
            <v>Trần thạch cao Vĩnh Tường, hệ khung Basi 3050, tấm tiêu chuẩn dày 9mm</v>
          </cell>
          <cell r="D438" t="str">
            <v>m2</v>
          </cell>
          <cell r="E438">
            <v>170500</v>
          </cell>
          <cell r="F438">
            <v>155000</v>
          </cell>
          <cell r="G438">
            <v>15500</v>
          </cell>
          <cell r="I438">
            <v>165463</v>
          </cell>
          <cell r="J438">
            <v>155000</v>
          </cell>
        </row>
        <row r="439">
          <cell r="B439" t="str">
            <v>CL2</v>
          </cell>
          <cell r="C439" t="str">
            <v>Trần thạch cao Vĩnh Tường, hệ khung Basi 3050, tấm chống ẩm dày 9mm</v>
          </cell>
          <cell r="D439" t="str">
            <v>m2</v>
          </cell>
          <cell r="E439">
            <v>181500</v>
          </cell>
          <cell r="F439">
            <v>165000</v>
          </cell>
          <cell r="G439">
            <v>16500</v>
          </cell>
          <cell r="I439">
            <v>182015</v>
          </cell>
          <cell r="J439">
            <v>165000</v>
          </cell>
        </row>
        <row r="440">
          <cell r="B440" t="str">
            <v>CL3</v>
          </cell>
          <cell r="C440" t="str">
            <v>Trần thạch cao Boral, hệ khung Xtraflex, tấm tiêu chuẩn dày 9mm</v>
          </cell>
          <cell r="D440" t="str">
            <v>m2</v>
          </cell>
          <cell r="E440">
            <v>161700</v>
          </cell>
          <cell r="F440">
            <v>147000</v>
          </cell>
          <cell r="G440">
            <v>14700</v>
          </cell>
          <cell r="J440">
            <v>147000</v>
          </cell>
        </row>
        <row r="441">
          <cell r="B441" t="str">
            <v>CL4</v>
          </cell>
          <cell r="C441" t="str">
            <v>Trần thạch cao Boral, hệ khung Xtraflex, tấm chống ẩm dày 9mm</v>
          </cell>
          <cell r="D441" t="str">
            <v>m2</v>
          </cell>
          <cell r="E441">
            <v>183700</v>
          </cell>
          <cell r="F441">
            <v>167000</v>
          </cell>
          <cell r="G441">
            <v>16700</v>
          </cell>
          <cell r="J441">
            <v>167000</v>
          </cell>
        </row>
        <row r="442">
          <cell r="B442" t="str">
            <v>CL5</v>
          </cell>
          <cell r="C442" t="str">
            <v>Nắp thăm trần, 600x600</v>
          </cell>
          <cell r="D442" t="str">
            <v>cái</v>
          </cell>
          <cell r="E442">
            <v>440000</v>
          </cell>
          <cell r="F442">
            <v>400000</v>
          </cell>
          <cell r="G442">
            <v>40000</v>
          </cell>
          <cell r="J442">
            <v>400000</v>
          </cell>
        </row>
        <row r="443">
          <cell r="B443" t="str">
            <v>CL6</v>
          </cell>
          <cell r="C443" t="str">
            <v>Hộp rèm trần thạch cao</v>
          </cell>
          <cell r="D443" t="str">
            <v>m</v>
          </cell>
          <cell r="E443">
            <v>480000.00000000006</v>
          </cell>
          <cell r="F443">
            <v>480000.00000000006</v>
          </cell>
          <cell r="G443">
            <v>0</v>
          </cell>
          <cell r="J443">
            <v>200000</v>
          </cell>
          <cell r="K443">
            <v>480000.00000000006</v>
          </cell>
          <cell r="L443" t="str">
            <v>Giá báo lần 1</v>
          </cell>
        </row>
        <row r="444">
          <cell r="B444" t="str">
            <v>CL7</v>
          </cell>
          <cell r="C444" t="str">
            <v>Shadowline</v>
          </cell>
          <cell r="D444" t="str">
            <v>m</v>
          </cell>
          <cell r="E444">
            <v>27500</v>
          </cell>
          <cell r="F444">
            <v>25000</v>
          </cell>
          <cell r="G444">
            <v>2500</v>
          </cell>
          <cell r="J444">
            <v>25000</v>
          </cell>
        </row>
        <row r="445">
          <cell r="B445" t="str">
            <v>CL8</v>
          </cell>
          <cell r="C445" t="str">
            <v>Trần chống nước bằng tấm cứng</v>
          </cell>
          <cell r="D445" t="str">
            <v>m2</v>
          </cell>
          <cell r="E445">
            <v>220000</v>
          </cell>
          <cell r="F445">
            <v>220000</v>
          </cell>
          <cell r="G445">
            <v>0</v>
          </cell>
          <cell r="H445" t="str">
            <v>Giá báo lần 1</v>
          </cell>
          <cell r="J445">
            <v>220000</v>
          </cell>
        </row>
        <row r="446">
          <cell r="B446" t="str">
            <v>CL9</v>
          </cell>
          <cell r="C446" t="str">
            <v>Trần thạch cao Boral, hệ khung Xtraceil, tấm tiêu chuẩn dày 9mm</v>
          </cell>
          <cell r="D446" t="str">
            <v>m2</v>
          </cell>
          <cell r="E446">
            <v>170000</v>
          </cell>
          <cell r="F446">
            <v>125000</v>
          </cell>
          <cell r="G446">
            <v>45000</v>
          </cell>
          <cell r="H446" t="str">
            <v>Giá báo lần 1</v>
          </cell>
          <cell r="J446">
            <v>125000</v>
          </cell>
          <cell r="K446" t="str">
            <v>Giá Song Hồng - 12/2015</v>
          </cell>
        </row>
        <row r="447">
          <cell r="B447" t="str">
            <v>CL10</v>
          </cell>
          <cell r="C447" t="str">
            <v>Trần thạch cao Boral, hệ khung Xtraceil, tấm chống ẩm dày 9mm</v>
          </cell>
          <cell r="D447" t="str">
            <v>m2</v>
          </cell>
          <cell r="E447">
            <v>190000</v>
          </cell>
          <cell r="F447">
            <v>145000</v>
          </cell>
          <cell r="G447">
            <v>45000</v>
          </cell>
          <cell r="H447" t="str">
            <v>Giá báo lần 1</v>
          </cell>
          <cell r="J447">
            <v>145000</v>
          </cell>
          <cell r="K447" t="str">
            <v>Giá Song Hồng - 12/2015</v>
          </cell>
        </row>
        <row r="448">
          <cell r="B448" t="str">
            <v>CL11</v>
          </cell>
          <cell r="C448" t="str">
            <v>Trần gương</v>
          </cell>
          <cell r="D448" t="str">
            <v>m2</v>
          </cell>
          <cell r="E448">
            <v>1300000</v>
          </cell>
          <cell r="F448">
            <v>1300000</v>
          </cell>
          <cell r="G448">
            <v>0</v>
          </cell>
          <cell r="H448" t="str">
            <v>Giá báo lần 1</v>
          </cell>
          <cell r="J448">
            <v>1300000</v>
          </cell>
        </row>
        <row r="449">
          <cell r="B449" t="str">
            <v>CL12</v>
          </cell>
          <cell r="C449" t="str">
            <v>Trần MDF sơn PU</v>
          </cell>
          <cell r="D449" t="str">
            <v>m2</v>
          </cell>
          <cell r="E449">
            <v>830000</v>
          </cell>
          <cell r="F449">
            <v>830000</v>
          </cell>
          <cell r="G449">
            <v>0</v>
          </cell>
          <cell r="H449" t="str">
            <v>Giá báo lần 1</v>
          </cell>
          <cell r="J449">
            <v>830000</v>
          </cell>
        </row>
        <row r="450">
          <cell r="B450" t="str">
            <v>CL13</v>
          </cell>
          <cell r="C450" t="str">
            <v>Vách tấm cứng 6mm</v>
          </cell>
          <cell r="D450" t="str">
            <v>m2</v>
          </cell>
          <cell r="E450">
            <v>285000</v>
          </cell>
          <cell r="F450">
            <v>285000</v>
          </cell>
          <cell r="G450">
            <v>0</v>
          </cell>
          <cell r="H450" t="str">
            <v>Giá báo lần 1</v>
          </cell>
          <cell r="J450">
            <v>285000</v>
          </cell>
        </row>
        <row r="452">
          <cell r="B452" t="str">
            <v>FL</v>
          </cell>
          <cell r="C452" t="str">
            <v>CÔNG TÁC CỬA ĐI &amp; CỬA SỔ</v>
          </cell>
        </row>
        <row r="453">
          <cell r="C453" t="str">
            <v>Cửa đi sắt</v>
          </cell>
          <cell r="I453" t="str">
            <v>Galaxy</v>
          </cell>
          <cell r="J453" t="str">
            <v>Lecmax</v>
          </cell>
        </row>
        <row r="454">
          <cell r="C454" t="str">
            <v>Khung bao dày 100mm, thép khung dày 1.2mm; Cánh dày 50mm, thép cánh dày 0.7mm; Vật liệu bên trong cánh: Lõi giấy tổ ong; Sơn tĩnh điện 1 màu</v>
          </cell>
        </row>
        <row r="455">
          <cell r="B455" t="str">
            <v>SD1</v>
          </cell>
          <cell r="C455" t="str">
            <v>Cửa đi sắt chống cháy 120p</v>
          </cell>
          <cell r="D455" t="str">
            <v>m2</v>
          </cell>
          <cell r="E455">
            <v>2127500</v>
          </cell>
          <cell r="F455">
            <v>1850000</v>
          </cell>
          <cell r="G455">
            <v>277500</v>
          </cell>
          <cell r="I455">
            <v>1850000</v>
          </cell>
          <cell r="J455">
            <v>1870000</v>
          </cell>
        </row>
        <row r="456">
          <cell r="B456" t="str">
            <v>SD2</v>
          </cell>
          <cell r="C456" t="str">
            <v>Công lắp cửa đơn</v>
          </cell>
          <cell r="D456" t="str">
            <v>bộ</v>
          </cell>
          <cell r="E456">
            <v>253000</v>
          </cell>
          <cell r="F456">
            <v>220000</v>
          </cell>
          <cell r="G456">
            <v>33000</v>
          </cell>
          <cell r="I456">
            <v>220000</v>
          </cell>
        </row>
        <row r="457">
          <cell r="B457" t="str">
            <v>SD3</v>
          </cell>
          <cell r="C457" t="str">
            <v>Công lắp cửa đôi</v>
          </cell>
          <cell r="D457" t="str">
            <v>bộ</v>
          </cell>
          <cell r="E457">
            <v>253000</v>
          </cell>
          <cell r="F457">
            <v>220000</v>
          </cell>
          <cell r="G457">
            <v>33000</v>
          </cell>
          <cell r="I457">
            <v>220000</v>
          </cell>
        </row>
        <row r="458">
          <cell r="B458" t="str">
            <v>SD4</v>
          </cell>
          <cell r="C458" t="str">
            <v>Công lắp phụ kiện</v>
          </cell>
          <cell r="D458" t="str">
            <v>bộ</v>
          </cell>
          <cell r="E458">
            <v>0</v>
          </cell>
          <cell r="F458">
            <v>0</v>
          </cell>
          <cell r="G458">
            <v>0</v>
          </cell>
        </row>
        <row r="459">
          <cell r="B459" t="str">
            <v>SD5</v>
          </cell>
          <cell r="C459" t="str">
            <v>Chi phí cấp chứng nhận PCCC cho lô cửa</v>
          </cell>
          <cell r="D459" t="str">
            <v>bộ</v>
          </cell>
          <cell r="E459">
            <v>299000</v>
          </cell>
          <cell r="F459">
            <v>260000</v>
          </cell>
          <cell r="G459">
            <v>39000</v>
          </cell>
          <cell r="I459">
            <v>260000</v>
          </cell>
          <cell r="J459">
            <v>260000</v>
          </cell>
        </row>
        <row r="460">
          <cell r="C460" t="str">
            <v>Cửa cuốn</v>
          </cell>
          <cell r="I460" t="str">
            <v>Austdoor</v>
          </cell>
        </row>
        <row r="461">
          <cell r="B461" t="str">
            <v>ShD-1a</v>
          </cell>
          <cell r="C461" t="str">
            <v>Cửa cuốn khe thoáng ALU-ROLL Model A48i</v>
          </cell>
          <cell r="D461" t="str">
            <v>bộ</v>
          </cell>
          <cell r="E461">
            <v>20194020</v>
          </cell>
          <cell r="F461">
            <v>20194020</v>
          </cell>
          <cell r="I461">
            <v>20194020</v>
          </cell>
        </row>
        <row r="462">
          <cell r="C462" t="str">
            <v>Cửa nhôm kính</v>
          </cell>
          <cell r="D462" t="str">
            <v>check lại giá HTC</v>
          </cell>
          <cell r="I462" t="str">
            <v>HTCII</v>
          </cell>
          <cell r="J462" t="str">
            <v>Tacheng</v>
          </cell>
          <cell r="K462" t="str">
            <v>Ngọc Diệp</v>
          </cell>
          <cell r="L462" t="str">
            <v>Phát Đạt</v>
          </cell>
        </row>
        <row r="463">
          <cell r="B463" t="str">
            <v>AD-1a</v>
          </cell>
          <cell r="C463" t="str">
            <v>Cửa đi 2 cánh mở quay bản lề sàn, kính trắng cường lực 12mm, phụ kiện đồng bộ hãng VVP - Thái Lan</v>
          </cell>
          <cell r="D463" t="str">
            <v>m2</v>
          </cell>
          <cell r="E463">
            <v>3260000</v>
          </cell>
          <cell r="F463">
            <v>3260000</v>
          </cell>
          <cell r="I463">
            <v>3260000</v>
          </cell>
        </row>
        <row r="464">
          <cell r="B464" t="str">
            <v>AD-2a</v>
          </cell>
          <cell r="C464" t="str">
            <v>Vách kính khu sảnh, kính 15mm cường lực</v>
          </cell>
          <cell r="D464" t="str">
            <v>m2</v>
          </cell>
          <cell r="E464">
            <v>4881668.9655172415</v>
          </cell>
          <cell r="F464">
            <v>4500000</v>
          </cell>
          <cell r="G464">
            <v>381668.96551724151</v>
          </cell>
          <cell r="H464" t="str">
            <v>theo giá đã báo lần 1</v>
          </cell>
          <cell r="I464">
            <v>4500000</v>
          </cell>
          <cell r="J464" t="str">
            <v>Giá HTC 18/12</v>
          </cell>
        </row>
        <row r="465">
          <cell r="B465" t="str">
            <v>AD-2b</v>
          </cell>
          <cell r="C465" t="str">
            <v>Vách kính khu căn hộ, kính dán cường lực 6mm+1.14PVB+6mm, TC_semi FH- Hiden frame curtain wall</v>
          </cell>
          <cell r="D465" t="str">
            <v>m2</v>
          </cell>
          <cell r="E465">
            <v>0</v>
          </cell>
          <cell r="F465">
            <v>0</v>
          </cell>
        </row>
        <row r="466">
          <cell r="B466" t="str">
            <v>AD-3a</v>
          </cell>
          <cell r="C466" t="str">
            <v>Cửa đi 2 cánh lùa, khung nhôm kính 2400x2100mm, kính cường lực 8mm, bao gồm phụ kiện, hệ khung HTC-100*1.6</v>
          </cell>
          <cell r="D466" t="str">
            <v>m2</v>
          </cell>
          <cell r="E466">
            <v>1905000</v>
          </cell>
          <cell r="F466">
            <v>1905000</v>
          </cell>
          <cell r="I466">
            <v>1905000</v>
          </cell>
          <cell r="J466">
            <v>2421000</v>
          </cell>
          <cell r="K466">
            <v>2146087</v>
          </cell>
        </row>
        <row r="467">
          <cell r="B467" t="str">
            <v>AD-3b</v>
          </cell>
          <cell r="C467" t="str">
            <v>Cửa đi 1 cánh lùa, khung nhôm kính 800x2100mm, kính cường lực 8mm, bao gồm phụ kiện, hệ khung HTC-45*100*1.2</v>
          </cell>
          <cell r="D467" t="str">
            <v>m2</v>
          </cell>
          <cell r="E467">
            <v>2503000</v>
          </cell>
          <cell r="F467">
            <v>2503000</v>
          </cell>
          <cell r="I467">
            <v>2503000</v>
          </cell>
          <cell r="J467">
            <v>2812000</v>
          </cell>
          <cell r="K467">
            <v>3212643</v>
          </cell>
        </row>
        <row r="468">
          <cell r="B468" t="str">
            <v>AD-3c</v>
          </cell>
          <cell r="C468" t="str">
            <v>Cửa sổ bật, khung nhôm kính 600x600mm, kính cường lực 6mm phun cát mờ một mặt, bao gồm phụ kiện, hệ khung HTC-25*70*1.4</v>
          </cell>
          <cell r="D468" t="str">
            <v>m2</v>
          </cell>
          <cell r="E468">
            <v>4140000</v>
          </cell>
          <cell r="F468">
            <v>4140000</v>
          </cell>
          <cell r="I468">
            <v>4140000</v>
          </cell>
          <cell r="J468">
            <v>4747000</v>
          </cell>
          <cell r="K468">
            <v>3993000</v>
          </cell>
        </row>
        <row r="469">
          <cell r="B469" t="str">
            <v>AD-3d</v>
          </cell>
          <cell r="C469" t="str">
            <v>Cửa sổ 2 cánh lùa, khung nhôm kính 1200x1200mm, kính cường lực 6mm phun cát mờ một mặt, bao gồm phụ kiện, hệ khung HTC-76*1.4</v>
          </cell>
          <cell r="D469" t="str">
            <v>m2</v>
          </cell>
          <cell r="E469">
            <v>3517000</v>
          </cell>
          <cell r="F469">
            <v>3517000</v>
          </cell>
          <cell r="I469">
            <v>5115972</v>
          </cell>
          <cell r="J469">
            <v>3517000</v>
          </cell>
          <cell r="K469">
            <v>4030556</v>
          </cell>
        </row>
        <row r="470">
          <cell r="B470" t="str">
            <v>AD-3e</v>
          </cell>
          <cell r="C470" t="str">
            <v>Cửa sổ mở 1 cánh, 3 cánh cố định, khung nhôm kính 1500x1750mm, kính cường lực 6mm, bao gồm phụ kiện, hệ khung HTC-44*76*1.4</v>
          </cell>
          <cell r="D470" t="str">
            <v>m2</v>
          </cell>
          <cell r="E470">
            <v>2130000</v>
          </cell>
          <cell r="F470">
            <v>2130000</v>
          </cell>
          <cell r="I470">
            <v>2130000</v>
          </cell>
          <cell r="J470">
            <v>2508000</v>
          </cell>
          <cell r="K470">
            <v>2196000</v>
          </cell>
        </row>
        <row r="471">
          <cell r="B471" t="str">
            <v>AD-3f</v>
          </cell>
          <cell r="C471" t="str">
            <v>Cửa sổ mở 1 cánh, 3 cánh cố định, khung nhôm kính 2000x1750mm, kính cường lực 6mm, bao gồm phụ kiện, hệ khung HTC-44*76*1.4</v>
          </cell>
          <cell r="D471" t="str">
            <v>m2</v>
          </cell>
          <cell r="E471">
            <v>1894000</v>
          </cell>
          <cell r="F471">
            <v>1894000</v>
          </cell>
          <cell r="I471">
            <v>1894000</v>
          </cell>
          <cell r="J471">
            <v>2255000</v>
          </cell>
          <cell r="K471">
            <v>1968000</v>
          </cell>
        </row>
        <row r="472">
          <cell r="B472" t="str">
            <v>AD-3g</v>
          </cell>
          <cell r="C472" t="str">
            <v>Cửa sổ mở 2 cánh, 4 cánh cố định, khung nhôm kính 2400x1750mm, kính cường lực 6mm, bao gồm phụ kiện, hệ khung HTC-44*76*1.4</v>
          </cell>
          <cell r="D472" t="str">
            <v>m2</v>
          </cell>
          <cell r="E472">
            <v>2199000</v>
          </cell>
          <cell r="F472">
            <v>2199000</v>
          </cell>
          <cell r="I472">
            <v>2199000</v>
          </cell>
          <cell r="J472">
            <v>2615000</v>
          </cell>
          <cell r="K472">
            <v>2194714</v>
          </cell>
        </row>
        <row r="473">
          <cell r="B473" t="str">
            <v>AD-4a</v>
          </cell>
          <cell r="C473" t="str">
            <v>Cửa sổ nhôm kính loại B01, B02</v>
          </cell>
          <cell r="D473" t="str">
            <v>m2</v>
          </cell>
          <cell r="E473">
            <v>2940000</v>
          </cell>
          <cell r="F473">
            <v>2800000</v>
          </cell>
          <cell r="G473">
            <v>140000</v>
          </cell>
          <cell r="I473">
            <v>2800000</v>
          </cell>
          <cell r="J473" t="str">
            <v>Giá HTC 18/12</v>
          </cell>
        </row>
        <row r="474">
          <cell r="B474" t="str">
            <v>AD-5a</v>
          </cell>
          <cell r="C474" t="str">
            <v>Cửa sổ nhôm kính apartment (ra ban công, bao gồm PK)</v>
          </cell>
          <cell r="D474" t="str">
            <v>m2</v>
          </cell>
          <cell r="E474">
            <v>2730000</v>
          </cell>
          <cell r="F474">
            <v>2600000</v>
          </cell>
          <cell r="G474">
            <v>130000</v>
          </cell>
          <cell r="I474">
            <v>2600000</v>
          </cell>
          <cell r="J474" t="str">
            <v>Giá HTC 18/12</v>
          </cell>
        </row>
        <row r="475">
          <cell r="B475" t="str">
            <v>AD-5b</v>
          </cell>
          <cell r="C475" t="str">
            <v>Cửa sổ loại L2.01.B</v>
          </cell>
          <cell r="D475" t="str">
            <v>m2</v>
          </cell>
          <cell r="E475">
            <v>2730000</v>
          </cell>
          <cell r="F475">
            <v>2600000</v>
          </cell>
          <cell r="G475">
            <v>130000</v>
          </cell>
          <cell r="I475">
            <v>2600000</v>
          </cell>
          <cell r="J475" t="str">
            <v>Giá HTC 18/12</v>
          </cell>
        </row>
        <row r="476">
          <cell r="B476" t="str">
            <v>LV-1</v>
          </cell>
          <cell r="C476" t="str">
            <v>Louver nhôm, khu vực cục nóng máy lạnh, khung 44.5x1.4, Alu.louver blade @100, Hệ TK-Z2 lá louver Z2, @88 mm</v>
          </cell>
          <cell r="D476" t="str">
            <v>m2</v>
          </cell>
          <cell r="E476">
            <v>1923600</v>
          </cell>
          <cell r="F476">
            <v>1832000</v>
          </cell>
          <cell r="G476">
            <v>91600</v>
          </cell>
          <cell r="I476">
            <v>1832000</v>
          </cell>
          <cell r="J476" t="str">
            <v>Giá HTC 18/12</v>
          </cell>
        </row>
        <row r="477">
          <cell r="B477" t="str">
            <v>VK-1</v>
          </cell>
          <cell r="C477" t="str">
            <v>Vách kính cường lực dày 10mm tắm đứng khu vệ sinh, cao 2100mm, phụ kiện inox</v>
          </cell>
          <cell r="D477" t="str">
            <v>m2</v>
          </cell>
          <cell r="E477">
            <v>2179655.1724137934</v>
          </cell>
          <cell r="F477">
            <v>2100000</v>
          </cell>
          <cell r="G477">
            <v>79655.172413793392</v>
          </cell>
          <cell r="H477" t="str">
            <v>theo giá đã báo lần 1</v>
          </cell>
          <cell r="I477">
            <v>2100000</v>
          </cell>
          <cell r="J477" t="str">
            <v>Giá HTC 18/12</v>
          </cell>
        </row>
        <row r="478">
          <cell r="B478" t="str">
            <v>CP-1</v>
          </cell>
          <cell r="C478" t="str">
            <v>Canopy khung thép mạ kẽm sơn epoxy hoàn thiện, kính dán cường lực dày 17.52mm</v>
          </cell>
          <cell r="D478" t="str">
            <v>m2</v>
          </cell>
          <cell r="E478">
            <v>6000000</v>
          </cell>
          <cell r="F478">
            <v>6000000</v>
          </cell>
          <cell r="G478">
            <v>0</v>
          </cell>
          <cell r="L478">
            <v>6000000</v>
          </cell>
        </row>
        <row r="479">
          <cell r="B479" t="str">
            <v>DECAL</v>
          </cell>
          <cell r="C479" t="str">
            <v>Dán decal mờ lên cửa kính</v>
          </cell>
          <cell r="D479" t="str">
            <v>m2</v>
          </cell>
          <cell r="E479">
            <v>178000</v>
          </cell>
          <cell r="F479">
            <v>178000</v>
          </cell>
          <cell r="G479">
            <v>0</v>
          </cell>
          <cell r="I479">
            <v>178000</v>
          </cell>
          <cell r="J479" t="str">
            <v>Giá HTC 18/12</v>
          </cell>
          <cell r="L479">
            <v>73500</v>
          </cell>
          <cell r="M479" t="str">
            <v>Giá báo lần 1</v>
          </cell>
        </row>
        <row r="480">
          <cell r="C480" t="str">
            <v>Cửa đi gỗ</v>
          </cell>
          <cell r="I480" t="str">
            <v>American Doors</v>
          </cell>
          <cell r="J480" t="str">
            <v>Sunwood</v>
          </cell>
          <cell r="K480" t="str">
            <v>Trường Thành</v>
          </cell>
          <cell r="M480" t="str">
            <v>Sunwood - new</v>
          </cell>
          <cell r="N480" t="str">
            <v>American door - New</v>
          </cell>
          <cell r="O480" t="str">
            <v>Giá gốc báo lần 1 (bao gồm PK)</v>
          </cell>
          <cell r="P480" t="str">
            <v>Giá báo gồm PK</v>
          </cell>
        </row>
        <row r="481">
          <cell r="B481" t="str">
            <v>WD-1a</v>
          </cell>
          <cell r="C481" t="str">
            <v>Entry door - Khung chính gỗ ghép 30x210mm, cánh MDF 4.5mm, lõi chống cháy Silicate 40mm và MGO, độ dày cánh 62mm, nẹp gỗ 12x45 mm, hoàn thiện Verneer Walnut, ron cao su chống ồn.</v>
          </cell>
          <cell r="D481" t="str">
            <v>m2</v>
          </cell>
          <cell r="E481">
            <v>5280000</v>
          </cell>
          <cell r="F481">
            <v>4400000</v>
          </cell>
          <cell r="G481">
            <v>880000</v>
          </cell>
          <cell r="H481">
            <v>0.2</v>
          </cell>
          <cell r="I481">
            <v>6100132.5</v>
          </cell>
          <cell r="J481">
            <v>4941200</v>
          </cell>
          <cell r="K481">
            <v>6230000</v>
          </cell>
          <cell r="M481">
            <v>4400000</v>
          </cell>
          <cell r="N481">
            <v>2942013.851891316</v>
          </cell>
          <cell r="O481">
            <v>5909700.117889774</v>
          </cell>
          <cell r="P481" t="e">
            <v>#REF!</v>
          </cell>
        </row>
        <row r="482">
          <cell r="B482" t="str">
            <v>WD-1b</v>
          </cell>
          <cell r="C482" t="str">
            <v>Cửa gỗ phòng ngủ, Cửa 01 cánh, kích thước 820x2340mm, khung xương gỗ ghép. Khung chính gỗ ghép 30x110mm, cánh MDF 4.5mm, độ dày cánh 40mm, lõi Okal đặc, nẹp gỗ 12x45 mm, hoàn thiện Laminate, ron cao su chống ồn</v>
          </cell>
          <cell r="D482" t="str">
            <v>m2</v>
          </cell>
          <cell r="E482">
            <v>2996247.6547842403</v>
          </cell>
          <cell r="F482">
            <v>2496873.0456535337</v>
          </cell>
          <cell r="G482">
            <v>499374.60913070675</v>
          </cell>
          <cell r="H482">
            <v>0.2</v>
          </cell>
          <cell r="I482">
            <v>3373650</v>
          </cell>
          <cell r="J482">
            <v>4266000</v>
          </cell>
          <cell r="K482">
            <v>5551000</v>
          </cell>
          <cell r="M482">
            <v>2496873.0456535337</v>
          </cell>
          <cell r="N482">
            <v>2264998.2068141066</v>
          </cell>
          <cell r="O482">
            <v>3703363.7592968219</v>
          </cell>
          <cell r="P482" t="e">
            <v>#REF!</v>
          </cell>
        </row>
        <row r="483">
          <cell r="B483" t="str">
            <v>WD-2a</v>
          </cell>
          <cell r="C483" t="str">
            <v>Cửa gỗ chống ẩm nhà vệ sinh, Cửa 01 cánh, kích thước 720x2040mm, khung xương gỗ ghép. Khung chính gỗ ghép
30x110mm, cánh MDF 4.5mm, độ dày cánh 40mm, lõi Okal đặc, nẹp gỗ 12x45 mm, hoàn thiện sơn, ron cao su chống ồn.</v>
          </cell>
          <cell r="D483" t="str">
            <v>m2</v>
          </cell>
          <cell r="E483">
            <v>3811958.2043343652</v>
          </cell>
          <cell r="F483">
            <v>2541305.4695562436</v>
          </cell>
          <cell r="G483">
            <v>1270652.7347781218</v>
          </cell>
          <cell r="H483">
            <v>0.5</v>
          </cell>
          <cell r="I483">
            <v>3192840</v>
          </cell>
          <cell r="J483">
            <v>3460000</v>
          </cell>
          <cell r="K483">
            <v>3046000</v>
          </cell>
          <cell r="M483">
            <v>2541305.4695562436</v>
          </cell>
          <cell r="N483">
            <v>2330384.5161290322</v>
          </cell>
          <cell r="O483">
            <v>3917142.0723461797</v>
          </cell>
          <cell r="P483">
            <v>3811958.2043343652</v>
          </cell>
        </row>
        <row r="484">
          <cell r="B484" t="str">
            <v>WD-2b</v>
          </cell>
          <cell r="C484" t="str">
            <v>Cửa gỗ chống ẩm nhà vệ sinh, Cửa 01 cánh, kích thước 720x2340mm, khung xương gỗ ghép. Khung chính gỗ ghép
30x110mm, cánh MDF 4.5mm, độ dày cánh 40mm, lõi Okal đặc, nẹp gỗ 12x45 mm, hoàn thiện sơn, ron cao su chống ồn.</v>
          </cell>
          <cell r="D484" t="str">
            <v>m2</v>
          </cell>
          <cell r="E484">
            <v>3811958.2043343652</v>
          </cell>
          <cell r="F484">
            <v>2541305.4695562436</v>
          </cell>
          <cell r="G484">
            <v>1270652.7347781218</v>
          </cell>
          <cell r="H484">
            <v>0.5</v>
          </cell>
          <cell r="I484">
            <v>3391500</v>
          </cell>
          <cell r="J484">
            <v>4266000</v>
          </cell>
          <cell r="K484">
            <v>5551000</v>
          </cell>
          <cell r="M484">
            <v>2541305.4695562436</v>
          </cell>
          <cell r="N484">
            <v>2330384.5161290322</v>
          </cell>
        </row>
        <row r="485">
          <cell r="C485" t="str">
            <v>Phụ kiện cửa đi sắt - Hafele</v>
          </cell>
          <cell r="I485" t="str">
            <v>Hafele</v>
          </cell>
        </row>
        <row r="486">
          <cell r="B486" t="str">
            <v>SDPK-1a</v>
          </cell>
          <cell r="C486" t="str">
            <v>Phụ kiện cửa đi thoát hiểm (900x2100) - có panic bar</v>
          </cell>
          <cell r="D486" t="str">
            <v>bộ</v>
          </cell>
          <cell r="E486">
            <v>5611888.5899999999</v>
          </cell>
          <cell r="F486">
            <v>5344655.8</v>
          </cell>
          <cell r="G486">
            <v>267232.78999999998</v>
          </cell>
          <cell r="I486">
            <v>5344655.8</v>
          </cell>
        </row>
        <row r="487">
          <cell r="C487" t="str">
            <v>Bản lề lá 2 bi 102x76x3mm, inox 304 mờ (926.20.103)</v>
          </cell>
          <cell r="F487">
            <v>4</v>
          </cell>
          <cell r="G487">
            <v>120000</v>
          </cell>
          <cell r="H487">
            <v>0.7</v>
          </cell>
          <cell r="I487">
            <v>336000</v>
          </cell>
        </row>
        <row r="488">
          <cell r="C488" t="str">
            <v>Tay đẩy thanh thoát hiểm (911.56.036)</v>
          </cell>
          <cell r="F488">
            <v>1</v>
          </cell>
          <cell r="G488">
            <v>3392500</v>
          </cell>
          <cell r="H488">
            <v>0.7</v>
          </cell>
          <cell r="I488">
            <v>2374750</v>
          </cell>
        </row>
        <row r="489">
          <cell r="C489" t="str">
            <v>Tay nắm gạt (lắp mặt ngoài) cho cửa thoát hiểm (911.56.038 )</v>
          </cell>
          <cell r="F489">
            <v>1</v>
          </cell>
          <cell r="G489">
            <v>1330000</v>
          </cell>
          <cell r="H489">
            <v>0.7</v>
          </cell>
          <cell r="I489">
            <v>930999.99999999988</v>
          </cell>
        </row>
        <row r="490">
          <cell r="C490" t="str">
            <v>Bộ đóng cửa tự động DCL 15 (nổi), size 3 (60kg) (931.84.629)</v>
          </cell>
          <cell r="F490">
            <v>1</v>
          </cell>
          <cell r="G490">
            <v>1190000</v>
          </cell>
          <cell r="H490">
            <v>0.7</v>
          </cell>
          <cell r="I490">
            <v>833000</v>
          </cell>
        </row>
        <row r="491">
          <cell r="C491" t="str">
            <v>Chặn cửa tường, inox mờ (937.13.530)</v>
          </cell>
          <cell r="F491">
            <v>1</v>
          </cell>
          <cell r="G491">
            <v>100000</v>
          </cell>
          <cell r="H491">
            <v>0.7</v>
          </cell>
          <cell r="I491">
            <v>70000</v>
          </cell>
        </row>
        <row r="492">
          <cell r="C492" t="str">
            <v>Kichplate _ Galaxy</v>
          </cell>
          <cell r="F492">
            <v>1.7446000000000004</v>
          </cell>
          <cell r="G492">
            <v>180000</v>
          </cell>
          <cell r="H492">
            <v>1</v>
          </cell>
          <cell r="I492">
            <v>314028.00000000006</v>
          </cell>
        </row>
        <row r="493">
          <cell r="C493" t="str">
            <v>Lắp đặt phụ kiện</v>
          </cell>
          <cell r="F493">
            <v>1</v>
          </cell>
          <cell r="G493">
            <v>4858778</v>
          </cell>
          <cell r="H493">
            <v>0.1</v>
          </cell>
          <cell r="I493">
            <v>485877.80000000005</v>
          </cell>
        </row>
        <row r="494">
          <cell r="B494" t="str">
            <v>SDPK-1b</v>
          </cell>
          <cell r="C494" t="str">
            <v>Phụ kiện cửa đi thoát hiểm (900x2100) - không có panic bar</v>
          </cell>
          <cell r="D494" t="str">
            <v>bộ</v>
          </cell>
          <cell r="E494">
            <v>2456717.34</v>
          </cell>
          <cell r="F494">
            <v>2339730.7999999998</v>
          </cell>
          <cell r="G494">
            <v>116986.54</v>
          </cell>
          <cell r="I494">
            <v>2339730.7999999998</v>
          </cell>
        </row>
        <row r="495">
          <cell r="C495" t="str">
            <v>Bản lề lá 2 bi 102x76x3mm, inox 304 mờ (926.20.103)</v>
          </cell>
          <cell r="F495">
            <v>4</v>
          </cell>
          <cell r="G495">
            <v>120000</v>
          </cell>
          <cell r="H495">
            <v>0.7</v>
          </cell>
          <cell r="I495">
            <v>336000</v>
          </cell>
        </row>
        <row r="496">
          <cell r="C496" t="str">
            <v>Bảng Push 300x100x1.5mm, Inox mờ (987.11.300)</v>
          </cell>
          <cell r="F496">
            <v>1</v>
          </cell>
          <cell r="G496">
            <v>400000</v>
          </cell>
          <cell r="H496">
            <v>0.7</v>
          </cell>
          <cell r="I496">
            <v>280000</v>
          </cell>
        </row>
        <row r="497">
          <cell r="C497" t="str">
            <v>Bảng Pull có tay nắm 300x100x1.5mm, Inox mờ (902.20.194)</v>
          </cell>
          <cell r="F497">
            <v>1</v>
          </cell>
          <cell r="G497">
            <v>210000</v>
          </cell>
          <cell r="H497">
            <v>0.7</v>
          </cell>
          <cell r="I497">
            <v>147000</v>
          </cell>
        </row>
        <row r="498">
          <cell r="C498" t="str">
            <v>Bộ đóng cửa tự động DCL 15 (nổi), size 3 (60kg) (931.84.629)</v>
          </cell>
          <cell r="F498">
            <v>1</v>
          </cell>
          <cell r="G498">
            <v>1190000</v>
          </cell>
          <cell r="H498">
            <v>0.7</v>
          </cell>
          <cell r="I498">
            <v>833000</v>
          </cell>
        </row>
        <row r="499">
          <cell r="C499" t="str">
            <v>Chốt bật nhanh (911.24.042)</v>
          </cell>
          <cell r="F499">
            <v>1</v>
          </cell>
          <cell r="G499">
            <v>210000</v>
          </cell>
          <cell r="H499">
            <v>0.7</v>
          </cell>
          <cell r="I499">
            <v>147000</v>
          </cell>
        </row>
        <row r="500">
          <cell r="C500" t="str">
            <v>Chặn cửa tường, inox mờ (937.13.530)</v>
          </cell>
          <cell r="F500">
            <v>1</v>
          </cell>
          <cell r="G500">
            <v>100000</v>
          </cell>
          <cell r="H500">
            <v>0.7</v>
          </cell>
          <cell r="I500">
            <v>70000</v>
          </cell>
        </row>
        <row r="501">
          <cell r="C501" t="str">
            <v>Kichplate _ Galaxy</v>
          </cell>
          <cell r="F501">
            <v>1.7446000000000004</v>
          </cell>
          <cell r="G501">
            <v>180000</v>
          </cell>
          <cell r="H501">
            <v>1</v>
          </cell>
          <cell r="I501">
            <v>314028.00000000006</v>
          </cell>
        </row>
        <row r="502">
          <cell r="C502" t="str">
            <v>Lắp đặt phụ kiện</v>
          </cell>
          <cell r="F502">
            <v>1</v>
          </cell>
          <cell r="G502">
            <v>2127028</v>
          </cell>
          <cell r="H502">
            <v>0.1</v>
          </cell>
          <cell r="I502">
            <v>212702.80000000002</v>
          </cell>
        </row>
        <row r="503">
          <cell r="B503" t="str">
            <v>SDPK-1c</v>
          </cell>
          <cell r="C503" t="str">
            <v>Phụ kiện cửa phòng kỹ thuật (1500x2100)</v>
          </cell>
          <cell r="D503" t="str">
            <v>bộ</v>
          </cell>
          <cell r="E503">
            <v>1924230</v>
          </cell>
          <cell r="F503">
            <v>1832600</v>
          </cell>
          <cell r="G503">
            <v>91630</v>
          </cell>
          <cell r="I503">
            <v>1832600</v>
          </cell>
        </row>
        <row r="504">
          <cell r="C504" t="str">
            <v>Bản lề lá 2 bi 102x76x3mm, inox 304 mờ (926.20.103)</v>
          </cell>
          <cell r="F504">
            <v>6</v>
          </cell>
          <cell r="G504">
            <v>120000</v>
          </cell>
          <cell r="H504">
            <v>0.7</v>
          </cell>
          <cell r="I504">
            <v>503999.99999999994</v>
          </cell>
        </row>
        <row r="505">
          <cell r="C505" t="str">
            <v>Tay nắm gạt, Inox 304 (mờ), nắp chụp ruột khóa (903.92.586)</v>
          </cell>
          <cell r="F505">
            <v>1</v>
          </cell>
          <cell r="G505">
            <v>285000</v>
          </cell>
          <cell r="H505">
            <v>0.7</v>
          </cell>
          <cell r="I505">
            <v>199500</v>
          </cell>
        </row>
        <row r="506">
          <cell r="C506" t="str">
            <v>Thân khóa sashlock, bs 55/72mm, bao gồm phụ kiện (911.02.153)</v>
          </cell>
          <cell r="F506">
            <v>1</v>
          </cell>
          <cell r="G506">
            <v>305000</v>
          </cell>
          <cell r="H506">
            <v>0.7</v>
          </cell>
          <cell r="I506">
            <v>213500</v>
          </cell>
        </row>
        <row r="507">
          <cell r="C507" t="str">
            <v>Ruột khóa 2 đầu chìa, 65mm, màu nickel (916.95.116)</v>
          </cell>
          <cell r="F507">
            <v>1</v>
          </cell>
          <cell r="G507">
            <v>200000</v>
          </cell>
          <cell r="H507">
            <v>0.7</v>
          </cell>
          <cell r="I507">
            <v>140000</v>
          </cell>
        </row>
        <row r="508">
          <cell r="C508" t="str">
            <v>Chốt âm cho chửa kim loại, 305mm, Inox mờ (911.62.356)</v>
          </cell>
          <cell r="F508">
            <v>2</v>
          </cell>
          <cell r="G508">
            <v>370000</v>
          </cell>
          <cell r="H508">
            <v>0.7</v>
          </cell>
          <cell r="I508">
            <v>517999.99999999994</v>
          </cell>
        </row>
        <row r="509">
          <cell r="C509" t="str">
            <v>Nắp chốt âm, Inox mờ (911.62.247)</v>
          </cell>
          <cell r="F509">
            <v>1</v>
          </cell>
          <cell r="G509">
            <v>130000</v>
          </cell>
          <cell r="H509">
            <v>0.7</v>
          </cell>
          <cell r="I509">
            <v>91000</v>
          </cell>
        </row>
        <row r="510">
          <cell r="C510" t="str">
            <v>Lắp đặt phụ kiện</v>
          </cell>
          <cell r="F510">
            <v>1</v>
          </cell>
          <cell r="G510">
            <v>1666000</v>
          </cell>
          <cell r="H510">
            <v>0.1</v>
          </cell>
          <cell r="I510">
            <v>166600</v>
          </cell>
        </row>
        <row r="511">
          <cell r="B511" t="str">
            <v>SDPK-1d</v>
          </cell>
          <cell r="C511" t="str">
            <v>Phụ kiện cửa phòng kỹ thuật (1000x2100)</v>
          </cell>
          <cell r="D511" t="str">
            <v>bộ</v>
          </cell>
          <cell r="E511">
            <v>2226152.7749999999</v>
          </cell>
          <cell r="F511">
            <v>2120145.5</v>
          </cell>
          <cell r="G511">
            <v>106007.27500000001</v>
          </cell>
          <cell r="I511">
            <v>2120145.5</v>
          </cell>
        </row>
        <row r="512">
          <cell r="C512" t="str">
            <v>Bản lề lá 2 bi 102x76x3mm, inox 304 mờ (926.20.103)</v>
          </cell>
          <cell r="F512">
            <v>6</v>
          </cell>
          <cell r="G512">
            <v>120000</v>
          </cell>
          <cell r="H512">
            <v>0.7</v>
          </cell>
          <cell r="I512">
            <v>503999.99999999994</v>
          </cell>
        </row>
        <row r="513">
          <cell r="C513" t="str">
            <v>Khóa tròn lớn, cò 60mm, Inox mờ, phòng kho</v>
          </cell>
          <cell r="F513">
            <v>1</v>
          </cell>
          <cell r="G513">
            <v>331200</v>
          </cell>
          <cell r="H513">
            <v>0.7</v>
          </cell>
          <cell r="I513">
            <v>231839.99999999997</v>
          </cell>
        </row>
        <row r="514">
          <cell r="C514" t="str">
            <v>Bộ đóng cửa tự động DCL 15 (nổi) size 3 (60 kg) 931.84.629</v>
          </cell>
          <cell r="F514">
            <v>1</v>
          </cell>
          <cell r="G514">
            <v>1187950</v>
          </cell>
          <cell r="H514">
            <v>0.7</v>
          </cell>
          <cell r="I514">
            <v>831565</v>
          </cell>
        </row>
        <row r="515">
          <cell r="C515" t="str">
            <v>Bảng Mica</v>
          </cell>
          <cell r="F515">
            <v>1</v>
          </cell>
          <cell r="G515">
            <v>150000</v>
          </cell>
          <cell r="H515">
            <v>1</v>
          </cell>
          <cell r="I515">
            <v>150000</v>
          </cell>
        </row>
        <row r="516">
          <cell r="C516" t="str">
            <v>Doorsill inox 304</v>
          </cell>
          <cell r="F516">
            <v>1</v>
          </cell>
          <cell r="G516">
            <v>210000</v>
          </cell>
          <cell r="H516">
            <v>1</v>
          </cell>
          <cell r="I516">
            <v>210000</v>
          </cell>
        </row>
        <row r="517">
          <cell r="C517" t="str">
            <v>Lắp đặt phụ kiện</v>
          </cell>
          <cell r="F517">
            <v>1</v>
          </cell>
          <cell r="G517">
            <v>1927405</v>
          </cell>
          <cell r="H517">
            <v>0.1</v>
          </cell>
          <cell r="I517">
            <v>192740.5</v>
          </cell>
        </row>
        <row r="518">
          <cell r="B518" t="str">
            <v>SDPK-1e</v>
          </cell>
          <cell r="C518" t="str">
            <v>Phụ kiện cửa hộp cứu hỏa (650x2100)</v>
          </cell>
          <cell r="D518" t="str">
            <v>bộ</v>
          </cell>
          <cell r="E518">
            <v>808500</v>
          </cell>
          <cell r="F518">
            <v>770000</v>
          </cell>
          <cell r="G518">
            <v>38500</v>
          </cell>
          <cell r="I518">
            <v>770000</v>
          </cell>
        </row>
        <row r="519">
          <cell r="C519" t="str">
            <v>Bản lề lá 2 bi 102x76x3mm, inox 304 mờ (926.20.103)</v>
          </cell>
          <cell r="F519">
            <v>4</v>
          </cell>
          <cell r="G519">
            <v>120000</v>
          </cell>
          <cell r="H519">
            <v>0.7</v>
          </cell>
          <cell r="I519">
            <v>336000</v>
          </cell>
        </row>
        <row r="520">
          <cell r="C520" t="str">
            <v>Thân khóa latchlock, bs55mm (911.23.370)</v>
          </cell>
          <cell r="F520">
            <v>1</v>
          </cell>
          <cell r="G520">
            <v>190000</v>
          </cell>
          <cell r="H520">
            <v>0.7</v>
          </cell>
          <cell r="I520">
            <v>133000</v>
          </cell>
        </row>
        <row r="521">
          <cell r="C521" t="str">
            <v>Tay nắm kéo (902.00.592)</v>
          </cell>
          <cell r="F521">
            <v>1</v>
          </cell>
          <cell r="G521">
            <v>330000</v>
          </cell>
          <cell r="H521">
            <v>0.7</v>
          </cell>
          <cell r="I521">
            <v>230999.99999999997</v>
          </cell>
        </row>
        <row r="522">
          <cell r="C522" t="str">
            <v>Lắp đặt phụ kiện</v>
          </cell>
          <cell r="F522">
            <v>1</v>
          </cell>
          <cell r="G522">
            <v>700000</v>
          </cell>
          <cell r="H522">
            <v>0.1</v>
          </cell>
          <cell r="I522">
            <v>70000</v>
          </cell>
        </row>
        <row r="523">
          <cell r="B523" t="str">
            <v>SDPK-1f</v>
          </cell>
          <cell r="C523" t="str">
            <v>Phụ kiện cửa phòng kỹ thuật (900x2100)</v>
          </cell>
          <cell r="D523" t="str">
            <v>bộ</v>
          </cell>
          <cell r="E523">
            <v>1341532.5</v>
          </cell>
          <cell r="F523">
            <v>1277650</v>
          </cell>
          <cell r="G523">
            <v>63882.5</v>
          </cell>
          <cell r="I523">
            <v>1277650</v>
          </cell>
        </row>
        <row r="524">
          <cell r="C524" t="str">
            <v>Bản lề lá 2 bi 102x76x3mm, inox 304 mờ (926.20.103)</v>
          </cell>
          <cell r="F524">
            <v>3</v>
          </cell>
          <cell r="G524">
            <v>120000</v>
          </cell>
          <cell r="H524">
            <v>0.7</v>
          </cell>
          <cell r="I524">
            <v>251999.99999999997</v>
          </cell>
        </row>
        <row r="525">
          <cell r="C525" t="str">
            <v>Khóa tròn lớn, cò 60mm, Inox mờ, phòng kho (911.64.266)</v>
          </cell>
          <cell r="F525">
            <v>1</v>
          </cell>
          <cell r="G525">
            <v>330000</v>
          </cell>
          <cell r="H525">
            <v>0.7</v>
          </cell>
          <cell r="I525">
            <v>230999.99999999997</v>
          </cell>
        </row>
        <row r="526">
          <cell r="C526" t="str">
            <v>Bộ đóng cửa tự động DCL 15 (nổi) size 3 (60 kg) (931.84.229)</v>
          </cell>
          <cell r="F526">
            <v>1</v>
          </cell>
          <cell r="G526">
            <v>755000</v>
          </cell>
          <cell r="H526">
            <v>0.7</v>
          </cell>
          <cell r="I526">
            <v>528500</v>
          </cell>
        </row>
        <row r="527">
          <cell r="C527" t="str">
            <v>Bảng Mica</v>
          </cell>
          <cell r="F527">
            <v>1</v>
          </cell>
          <cell r="G527">
            <v>150000</v>
          </cell>
          <cell r="H527">
            <v>1</v>
          </cell>
          <cell r="I527">
            <v>150000</v>
          </cell>
        </row>
        <row r="528">
          <cell r="C528" t="str">
            <v>Lắp đặt phụ kiện</v>
          </cell>
          <cell r="F528">
            <v>1</v>
          </cell>
          <cell r="G528">
            <v>1161500</v>
          </cell>
          <cell r="H528">
            <v>0.1</v>
          </cell>
          <cell r="I528">
            <v>116150</v>
          </cell>
        </row>
        <row r="529">
          <cell r="C529" t="str">
            <v>Phụ kiện cửa đi sắt - Yale</v>
          </cell>
          <cell r="D529" t="str">
            <v>GIÁ CÔNG BỐ CAO HƠN GIÁ DỰ ÁN ~ 30-40%</v>
          </cell>
          <cell r="G529">
            <v>0.3</v>
          </cell>
          <cell r="I529" t="str">
            <v>YALE</v>
          </cell>
        </row>
        <row r="530">
          <cell r="B530" t="str">
            <v>SDPK-2a</v>
          </cell>
          <cell r="C530" t="str">
            <v>Phụ kiện cửa đi thoát hiểm (920x2340) - có panic bar</v>
          </cell>
          <cell r="D530" t="str">
            <v>bộ</v>
          </cell>
          <cell r="E530" t="e">
            <v>#REF!</v>
          </cell>
          <cell r="F530" t="e">
            <v>#REF!</v>
          </cell>
          <cell r="G530" t="e">
            <v>#REF!</v>
          </cell>
          <cell r="I530" t="e">
            <v>#REF!</v>
          </cell>
        </row>
        <row r="531">
          <cell r="C531" t="e">
            <v>#REF!</v>
          </cell>
          <cell r="D531" t="str">
            <v>2BB BT 5.0x3.5x30 SSSD</v>
          </cell>
          <cell r="F531">
            <v>4</v>
          </cell>
          <cell r="G531" t="e">
            <v>#REF!</v>
          </cell>
          <cell r="H531">
            <v>1</v>
          </cell>
          <cell r="I531" t="e">
            <v>#REF!</v>
          </cell>
        </row>
        <row r="532">
          <cell r="C532" t="e">
            <v>#REF!</v>
          </cell>
          <cell r="D532" t="str">
            <v>CMP003S</v>
          </cell>
          <cell r="F532">
            <v>1</v>
          </cell>
          <cell r="G532" t="e">
            <v>#REF!</v>
          </cell>
          <cell r="H532">
            <v>1</v>
          </cell>
          <cell r="I532" t="e">
            <v>#REF!</v>
          </cell>
        </row>
        <row r="533">
          <cell r="C533" t="e">
            <v>#REF!</v>
          </cell>
          <cell r="D533" t="str">
            <v>YDC-3025L</v>
          </cell>
          <cell r="F533">
            <v>1</v>
          </cell>
          <cell r="G533" t="e">
            <v>#REF!</v>
          </cell>
          <cell r="H533">
            <v>1</v>
          </cell>
          <cell r="I533" t="e">
            <v>#REF!</v>
          </cell>
        </row>
        <row r="534">
          <cell r="C534" t="e">
            <v>#REF!</v>
          </cell>
          <cell r="D534" t="str">
            <v>YPO-020</v>
          </cell>
          <cell r="F534">
            <v>1</v>
          </cell>
          <cell r="G534" t="e">
            <v>#REF!</v>
          </cell>
          <cell r="H534">
            <v>1</v>
          </cell>
          <cell r="I534" t="e">
            <v>#REF!</v>
          </cell>
        </row>
        <row r="535">
          <cell r="C535" t="e">
            <v>#REF!</v>
          </cell>
          <cell r="D535" t="str">
            <v>YDS-010</v>
          </cell>
          <cell r="F535">
            <v>1</v>
          </cell>
          <cell r="G535" t="e">
            <v>#REF!</v>
          </cell>
          <cell r="H535">
            <v>1</v>
          </cell>
          <cell r="I535" t="e">
            <v>#REF!</v>
          </cell>
        </row>
        <row r="536">
          <cell r="C536" t="str">
            <v>Smoke seal</v>
          </cell>
          <cell r="F536">
            <v>1</v>
          </cell>
          <cell r="G536">
            <v>500000</v>
          </cell>
          <cell r="H536">
            <v>1</v>
          </cell>
          <cell r="I536">
            <v>500000</v>
          </cell>
        </row>
        <row r="537">
          <cell r="C537" t="str">
            <v>Vision panel (PVP)</v>
          </cell>
          <cell r="F537">
            <v>1</v>
          </cell>
          <cell r="G537">
            <v>350000</v>
          </cell>
          <cell r="H537">
            <v>1</v>
          </cell>
          <cell r="I537">
            <v>350000</v>
          </cell>
        </row>
        <row r="538">
          <cell r="C538" t="str">
            <v>Lắp đặt phụ kiện</v>
          </cell>
          <cell r="F538">
            <v>1</v>
          </cell>
          <cell r="G538" t="e">
            <v>#REF!</v>
          </cell>
          <cell r="H538">
            <v>0.1</v>
          </cell>
          <cell r="I538" t="e">
            <v>#REF!</v>
          </cell>
        </row>
        <row r="539">
          <cell r="B539" t="str">
            <v>SDPK-2b</v>
          </cell>
          <cell r="C539" t="str">
            <v>Phụ kiện cửa đi phòng chức năng 1 cánh (2100x920)</v>
          </cell>
          <cell r="D539" t="str">
            <v>bộ</v>
          </cell>
          <cell r="E539" t="e">
            <v>#REF!</v>
          </cell>
          <cell r="F539" t="e">
            <v>#REF!</v>
          </cell>
          <cell r="G539" t="e">
            <v>#REF!</v>
          </cell>
          <cell r="I539" t="e">
            <v>#REF!</v>
          </cell>
        </row>
        <row r="540">
          <cell r="C540" t="e">
            <v>#REF!</v>
          </cell>
          <cell r="D540" t="str">
            <v>2BB BT 4.0x3.0x30 SSSD</v>
          </cell>
          <cell r="F540">
            <v>3</v>
          </cell>
          <cell r="G540" t="e">
            <v>#REF!</v>
          </cell>
          <cell r="H540">
            <v>1</v>
          </cell>
          <cell r="I540" t="e">
            <v>#REF!</v>
          </cell>
        </row>
        <row r="541">
          <cell r="C541" t="e">
            <v>#REF!</v>
          </cell>
          <cell r="D541" t="str">
            <v>YTL-010</v>
          </cell>
          <cell r="F541">
            <v>1</v>
          </cell>
          <cell r="G541" t="e">
            <v>#REF!</v>
          </cell>
          <cell r="H541">
            <v>1</v>
          </cell>
          <cell r="I541" t="e">
            <v>#REF!</v>
          </cell>
        </row>
        <row r="542">
          <cell r="C542" t="e">
            <v>#REF!</v>
          </cell>
          <cell r="D542" t="str">
            <v>38P3 SS</v>
          </cell>
          <cell r="F542">
            <v>1</v>
          </cell>
          <cell r="G542" t="e">
            <v>#REF!</v>
          </cell>
          <cell r="H542">
            <v>1</v>
          </cell>
          <cell r="I542" t="e">
            <v>#REF!</v>
          </cell>
        </row>
        <row r="543">
          <cell r="C543" t="e">
            <v>#REF!</v>
          </cell>
          <cell r="D543" t="str">
            <v>Y45/SC</v>
          </cell>
          <cell r="F543">
            <v>1</v>
          </cell>
          <cell r="G543" t="e">
            <v>#REF!</v>
          </cell>
          <cell r="H543">
            <v>1</v>
          </cell>
          <cell r="I543" t="e">
            <v>#REF!</v>
          </cell>
        </row>
        <row r="544">
          <cell r="C544" t="e">
            <v>#REF!</v>
          </cell>
          <cell r="D544" t="str">
            <v>C7712 SB</v>
          </cell>
          <cell r="F544">
            <v>1</v>
          </cell>
          <cell r="G544" t="e">
            <v>#REF!</v>
          </cell>
          <cell r="H544">
            <v>1</v>
          </cell>
          <cell r="I544" t="e">
            <v>#REF!</v>
          </cell>
        </row>
        <row r="545">
          <cell r="C545" t="e">
            <v>#REF!</v>
          </cell>
          <cell r="D545" t="str">
            <v>YDS-010</v>
          </cell>
          <cell r="F545">
            <v>1</v>
          </cell>
          <cell r="G545" t="e">
            <v>#REF!</v>
          </cell>
          <cell r="H545">
            <v>1</v>
          </cell>
          <cell r="I545" t="e">
            <v>#REF!</v>
          </cell>
        </row>
        <row r="546">
          <cell r="C546" t="str">
            <v>Lắp đặt phụ kiện</v>
          </cell>
          <cell r="F546">
            <v>1</v>
          </cell>
          <cell r="G546" t="e">
            <v>#REF!</v>
          </cell>
          <cell r="H546">
            <v>0.1</v>
          </cell>
          <cell r="I546" t="e">
            <v>#REF!</v>
          </cell>
        </row>
        <row r="547">
          <cell r="B547" t="str">
            <v>SDPK-2c</v>
          </cell>
          <cell r="C547" t="str">
            <v>Phụ kiện cửa đi phòng chức năng 2 cánh (2100x1800)</v>
          </cell>
          <cell r="D547" t="str">
            <v>bộ</v>
          </cell>
          <cell r="E547" t="e">
            <v>#REF!</v>
          </cell>
          <cell r="F547" t="e">
            <v>#REF!</v>
          </cell>
          <cell r="G547" t="e">
            <v>#REF!</v>
          </cell>
          <cell r="I547" t="e">
            <v>#REF!</v>
          </cell>
        </row>
        <row r="548">
          <cell r="C548" t="e">
            <v>#REF!</v>
          </cell>
          <cell r="D548" t="str">
            <v>2BB BT 4.0x3.0x30 SSSD</v>
          </cell>
          <cell r="F548">
            <v>6</v>
          </cell>
          <cell r="G548" t="e">
            <v>#REF!</v>
          </cell>
          <cell r="H548">
            <v>1</v>
          </cell>
          <cell r="I548" t="e">
            <v>#REF!</v>
          </cell>
        </row>
        <row r="549">
          <cell r="C549" t="e">
            <v>#REF!</v>
          </cell>
          <cell r="D549" t="str">
            <v>YTL-010</v>
          </cell>
          <cell r="F549">
            <v>1</v>
          </cell>
          <cell r="G549" t="e">
            <v>#REF!</v>
          </cell>
          <cell r="H549">
            <v>1</v>
          </cell>
          <cell r="I549" t="e">
            <v>#REF!</v>
          </cell>
        </row>
        <row r="550">
          <cell r="C550" t="e">
            <v>#REF!</v>
          </cell>
          <cell r="D550" t="str">
            <v>38P3 SS</v>
          </cell>
          <cell r="F550">
            <v>1</v>
          </cell>
          <cell r="G550" t="e">
            <v>#REF!</v>
          </cell>
          <cell r="H550">
            <v>1</v>
          </cell>
          <cell r="I550" t="e">
            <v>#REF!</v>
          </cell>
        </row>
        <row r="551">
          <cell r="C551" t="e">
            <v>#REF!</v>
          </cell>
          <cell r="D551" t="str">
            <v>Y45/SC</v>
          </cell>
          <cell r="F551">
            <v>1</v>
          </cell>
          <cell r="G551" t="e">
            <v>#REF!</v>
          </cell>
          <cell r="H551">
            <v>1</v>
          </cell>
          <cell r="I551" t="e">
            <v>#REF!</v>
          </cell>
        </row>
        <row r="552">
          <cell r="C552" t="e">
            <v>#REF!</v>
          </cell>
          <cell r="D552" t="str">
            <v>C7722 SB</v>
          </cell>
          <cell r="F552">
            <v>2</v>
          </cell>
          <cell r="G552" t="e">
            <v>#REF!</v>
          </cell>
          <cell r="H552">
            <v>1</v>
          </cell>
          <cell r="I552" t="e">
            <v>#REF!</v>
          </cell>
        </row>
        <row r="553">
          <cell r="C553" t="e">
            <v>#REF!</v>
          </cell>
          <cell r="D553" t="str">
            <v>YFB-011</v>
          </cell>
          <cell r="F553">
            <v>1</v>
          </cell>
          <cell r="G553" t="e">
            <v>#REF!</v>
          </cell>
          <cell r="H553">
            <v>1</v>
          </cell>
          <cell r="I553" t="e">
            <v>#REF!</v>
          </cell>
        </row>
        <row r="554">
          <cell r="C554" t="e">
            <v>#REF!</v>
          </cell>
          <cell r="D554" t="str">
            <v>YFB-021</v>
          </cell>
          <cell r="F554">
            <v>1</v>
          </cell>
          <cell r="G554" t="e">
            <v>#REF!</v>
          </cell>
          <cell r="H554">
            <v>1</v>
          </cell>
          <cell r="I554" t="e">
            <v>#REF!</v>
          </cell>
        </row>
        <row r="555">
          <cell r="C555" t="e">
            <v>#REF!</v>
          </cell>
          <cell r="D555" t="str">
            <v>YFB-040</v>
          </cell>
          <cell r="F555">
            <v>1</v>
          </cell>
          <cell r="G555" t="e">
            <v>#REF!</v>
          </cell>
          <cell r="H555">
            <v>1</v>
          </cell>
          <cell r="I555" t="e">
            <v>#REF!</v>
          </cell>
        </row>
        <row r="556">
          <cell r="C556" t="str">
            <v>Lắp đặt phụ kiện</v>
          </cell>
          <cell r="F556">
            <v>1</v>
          </cell>
          <cell r="G556" t="e">
            <v>#REF!</v>
          </cell>
          <cell r="H556">
            <v>0.1</v>
          </cell>
          <cell r="I556" t="e">
            <v>#REF!</v>
          </cell>
        </row>
        <row r="557">
          <cell r="C557" t="str">
            <v>Phụ kiện cửa đi gỗ - HAFELE</v>
          </cell>
          <cell r="I557" t="str">
            <v>Hafele</v>
          </cell>
        </row>
        <row r="558">
          <cell r="B558" t="str">
            <v>WDPK-1a</v>
          </cell>
          <cell r="C558" t="str">
            <v>Phụ kiện cửa đi gỗ căn hộ (1100x2100)</v>
          </cell>
          <cell r="D558" t="str">
            <v>bộ</v>
          </cell>
          <cell r="E558">
            <v>3106457.2</v>
          </cell>
          <cell r="F558">
            <v>2824052</v>
          </cell>
          <cell r="G558">
            <v>282405.2</v>
          </cell>
          <cell r="I558">
            <v>2824052</v>
          </cell>
        </row>
        <row r="559">
          <cell r="C559" t="str">
            <v>Bản lề lá 2 bi SUS304; 102 x 89 x3.0mm - 2BB (926.20.803)</v>
          </cell>
          <cell r="F559">
            <v>4</v>
          </cell>
          <cell r="G559">
            <v>93150</v>
          </cell>
          <cell r="H559">
            <v>0.7</v>
          </cell>
          <cell r="I559">
            <v>260819.99999999997</v>
          </cell>
        </row>
        <row r="560">
          <cell r="C560" t="str">
            <v>Tay nắm gạt trên đế dài, inox 304 (mờ) (903.98.465)</v>
          </cell>
          <cell r="F560">
            <v>1</v>
          </cell>
          <cell r="G560">
            <v>910000</v>
          </cell>
          <cell r="H560">
            <v>0.7</v>
          </cell>
          <cell r="I560">
            <v>637000</v>
          </cell>
        </row>
        <row r="561">
          <cell r="C561" t="str">
            <v>Thân khóa sashlock, bs 55/72mm, bao gồm phụ kiện (911.02.153)</v>
          </cell>
          <cell r="F561">
            <v>1</v>
          </cell>
          <cell r="G561">
            <v>305000</v>
          </cell>
          <cell r="H561">
            <v>0.7</v>
          </cell>
          <cell r="I561">
            <v>213500</v>
          </cell>
        </row>
        <row r="562">
          <cell r="C562" t="str">
            <v>Ruột khóa 1đầu chìa 1 đầu xoay, 65mm, màu nickel bóng (916.96.311)</v>
          </cell>
          <cell r="F562">
            <v>1</v>
          </cell>
          <cell r="G562">
            <v>280000</v>
          </cell>
          <cell r="H562">
            <v>0.7</v>
          </cell>
          <cell r="I562">
            <v>196000</v>
          </cell>
        </row>
        <row r="563">
          <cell r="C563" t="str">
            <v>Bộ đóng cửa tự động DCL 15 (nổi), size 3 (60kg) (931.84.629)</v>
          </cell>
          <cell r="F563">
            <v>1</v>
          </cell>
          <cell r="G563">
            <v>1190000</v>
          </cell>
          <cell r="H563">
            <v>0.7</v>
          </cell>
          <cell r="I563">
            <v>833000</v>
          </cell>
        </row>
        <row r="564">
          <cell r="C564" t="str">
            <v>Chốt an toàn dạng thanh cài, inox mờ (911.59.156)</v>
          </cell>
          <cell r="F564">
            <v>1</v>
          </cell>
          <cell r="G564">
            <v>255000</v>
          </cell>
          <cell r="H564">
            <v>0.7</v>
          </cell>
          <cell r="I564">
            <v>178500</v>
          </cell>
        </row>
        <row r="565">
          <cell r="C565" t="str">
            <v>Mắt thần 200o, đồng mạ crôm bóng (959.03.052)</v>
          </cell>
          <cell r="F565">
            <v>1</v>
          </cell>
          <cell r="G565">
            <v>180000</v>
          </cell>
          <cell r="H565">
            <v>0.7</v>
          </cell>
          <cell r="I565">
            <v>125999.99999999999</v>
          </cell>
        </row>
        <row r="566">
          <cell r="C566" t="str">
            <v>Chặn cửa nam châm, chrome mờ (938.23.024)</v>
          </cell>
          <cell r="F566">
            <v>1</v>
          </cell>
          <cell r="G566">
            <v>175000</v>
          </cell>
          <cell r="H566">
            <v>0.7</v>
          </cell>
          <cell r="I566">
            <v>122499.99999999999</v>
          </cell>
        </row>
        <row r="567">
          <cell r="C567" t="str">
            <v>Lắp đặt phụ kiện</v>
          </cell>
          <cell r="F567">
            <v>1</v>
          </cell>
          <cell r="G567">
            <v>2567320</v>
          </cell>
          <cell r="H567">
            <v>0.1</v>
          </cell>
          <cell r="I567">
            <v>256732</v>
          </cell>
        </row>
        <row r="568">
          <cell r="B568" t="str">
            <v>WDPK-1b</v>
          </cell>
          <cell r="C568" t="str">
            <v>Phụ kiện cửa đi gỗ phòng ngủ (900x2100)</v>
          </cell>
          <cell r="D568" t="str">
            <v>bộ</v>
          </cell>
          <cell r="E568">
            <v>1403733.1</v>
          </cell>
          <cell r="F568">
            <v>1276121</v>
          </cell>
          <cell r="G568">
            <v>127612.1</v>
          </cell>
          <cell r="I568">
            <v>1276121</v>
          </cell>
        </row>
        <row r="569">
          <cell r="C569" t="str">
            <v>Bản lề lá 2 bi SUS304; 102 x 89 x3.0mm - 2BB (926.20.803)</v>
          </cell>
          <cell r="F569">
            <v>3</v>
          </cell>
          <cell r="G569">
            <v>118450</v>
          </cell>
          <cell r="H569">
            <v>0.7</v>
          </cell>
          <cell r="I569">
            <v>248744.99999999997</v>
          </cell>
        </row>
        <row r="570">
          <cell r="C570" t="str">
            <v>Bộ tay nắm gạt, Inox 304 (903.99.977)</v>
          </cell>
          <cell r="F570">
            <v>1</v>
          </cell>
          <cell r="G570">
            <v>525000</v>
          </cell>
          <cell r="H570">
            <v>0.7</v>
          </cell>
          <cell r="I570">
            <v>367500</v>
          </cell>
        </row>
        <row r="571">
          <cell r="C571" t="str">
            <v>Thân khóa sashlock, bs 55/72mm, bao gồm phụ kiện (911.02.153)</v>
          </cell>
          <cell r="F571">
            <v>1</v>
          </cell>
          <cell r="G571">
            <v>303600</v>
          </cell>
          <cell r="H571">
            <v>0.7</v>
          </cell>
          <cell r="I571">
            <v>212520</v>
          </cell>
        </row>
        <row r="572">
          <cell r="C572" t="str">
            <v>Ruột khóa đầu chìa đầu xoay, 60mm, màu nickel (916.96.306)</v>
          </cell>
          <cell r="F572">
            <v>1</v>
          </cell>
          <cell r="G572">
            <v>263350</v>
          </cell>
          <cell r="H572">
            <v>0.7</v>
          </cell>
          <cell r="I572">
            <v>184345</v>
          </cell>
        </row>
        <row r="573">
          <cell r="C573" t="str">
            <v>Chặn cửa nam châm, chrome mờ (938.23.024)</v>
          </cell>
          <cell r="F573">
            <v>1</v>
          </cell>
          <cell r="G573">
            <v>210000</v>
          </cell>
          <cell r="H573">
            <v>0.7</v>
          </cell>
          <cell r="I573">
            <v>147000</v>
          </cell>
        </row>
        <row r="574">
          <cell r="C574" t="str">
            <v>Lắp đặt phụ kiện</v>
          </cell>
          <cell r="F574">
            <v>1</v>
          </cell>
          <cell r="G574">
            <v>1160110</v>
          </cell>
          <cell r="H574">
            <v>0.1</v>
          </cell>
          <cell r="I574">
            <v>116011</v>
          </cell>
        </row>
        <row r="575">
          <cell r="B575" t="str">
            <v>WDPK-1c</v>
          </cell>
          <cell r="C575" t="str">
            <v>Phụ kiện cửa đi gỗ chống ẩm nhà vệ sinh (800x2100)</v>
          </cell>
          <cell r="D575" t="str">
            <v>bộ</v>
          </cell>
          <cell r="E575">
            <v>1225990.1499999999</v>
          </cell>
          <cell r="F575">
            <v>1114536.5</v>
          </cell>
          <cell r="G575">
            <v>111453.65000000001</v>
          </cell>
          <cell r="I575">
            <v>1114536.5</v>
          </cell>
        </row>
        <row r="576">
          <cell r="C576" t="str">
            <v>Bản lề lá 2 bi SUS304; 102 x 89 x3.0mm - 2BB (926.20.803)</v>
          </cell>
          <cell r="F576">
            <v>3</v>
          </cell>
          <cell r="G576">
            <v>93150</v>
          </cell>
          <cell r="H576">
            <v>0.7</v>
          </cell>
          <cell r="I576">
            <v>195615</v>
          </cell>
        </row>
        <row r="577">
          <cell r="C577" t="str">
            <v>Bộ tay nắm gạt, Inox 304 (903.99.977)</v>
          </cell>
          <cell r="F577">
            <v>1</v>
          </cell>
          <cell r="G577">
            <v>525000</v>
          </cell>
          <cell r="H577">
            <v>0.7</v>
          </cell>
          <cell r="I577">
            <v>367500</v>
          </cell>
        </row>
        <row r="578">
          <cell r="C578" t="str">
            <v>Thân khóa sashlock, bs 55/72mm, bao gồm phụ kiện (911.02.153)</v>
          </cell>
          <cell r="F578">
            <v>1</v>
          </cell>
          <cell r="G578">
            <v>305000</v>
          </cell>
          <cell r="H578">
            <v>0.7</v>
          </cell>
          <cell r="I578">
            <v>213500</v>
          </cell>
        </row>
        <row r="579">
          <cell r="C579" t="str">
            <v>Ruột khóa WC đầu xoay, 60mm, màu nickel (916.96.406)</v>
          </cell>
          <cell r="F579">
            <v>1</v>
          </cell>
          <cell r="G579">
            <v>240000</v>
          </cell>
          <cell r="H579">
            <v>0.7</v>
          </cell>
          <cell r="I579">
            <v>168000</v>
          </cell>
        </row>
        <row r="580">
          <cell r="C580" t="str">
            <v>Chặn cửa có móc treo, Inox mờ (938.10.400)</v>
          </cell>
          <cell r="F580">
            <v>1</v>
          </cell>
          <cell r="G580">
            <v>98000</v>
          </cell>
          <cell r="H580">
            <v>0.7</v>
          </cell>
          <cell r="I580">
            <v>68600</v>
          </cell>
        </row>
        <row r="581">
          <cell r="C581" t="str">
            <v>Lắp đặt phụ kiện</v>
          </cell>
          <cell r="F581">
            <v>1</v>
          </cell>
          <cell r="G581">
            <v>1013215</v>
          </cell>
          <cell r="H581">
            <v>0.1</v>
          </cell>
          <cell r="I581">
            <v>101321.5</v>
          </cell>
        </row>
        <row r="582">
          <cell r="C582" t="str">
            <v>Phụ kiện cửa đi gỗ - YALE</v>
          </cell>
          <cell r="D582" t="str">
            <v>GIÁ CÔNG BỐ CAO HƠN GIÁ DỰ ÁN ~ 30-40%</v>
          </cell>
          <cell r="G582">
            <v>0.3</v>
          </cell>
          <cell r="I582" t="str">
            <v>YALE</v>
          </cell>
        </row>
        <row r="583">
          <cell r="B583" t="str">
            <v>WDPK-2a</v>
          </cell>
          <cell r="C583" t="str">
            <v>Phụ kiện cửa đi gỗ căn hộ - Entry door (920x2100)</v>
          </cell>
          <cell r="D583" t="str">
            <v>bộ</v>
          </cell>
          <cell r="E583" t="e">
            <v>#REF!</v>
          </cell>
          <cell r="F583" t="e">
            <v>#REF!</v>
          </cell>
          <cell r="G583" t="e">
            <v>#REF!</v>
          </cell>
          <cell r="I583" t="e">
            <v>#REF!</v>
          </cell>
          <cell r="J583" t="e">
            <v>#REF!</v>
          </cell>
        </row>
        <row r="584">
          <cell r="C584" t="e">
            <v>#REF!</v>
          </cell>
          <cell r="D584" t="str">
            <v>2BB BT 5.0x3.5x30 SSSD</v>
          </cell>
          <cell r="F584">
            <v>4</v>
          </cell>
          <cell r="G584" t="e">
            <v>#REF!</v>
          </cell>
          <cell r="H584">
            <v>1</v>
          </cell>
          <cell r="I584" t="e">
            <v>#REF!</v>
          </cell>
        </row>
        <row r="585">
          <cell r="C585" t="e">
            <v>#REF!</v>
          </cell>
          <cell r="D585" t="str">
            <v>YSL-040</v>
          </cell>
          <cell r="F585">
            <v>1</v>
          </cell>
          <cell r="G585" t="e">
            <v>#REF!</v>
          </cell>
          <cell r="H585">
            <v>1</v>
          </cell>
          <cell r="I585" t="e">
            <v>#REF!</v>
          </cell>
        </row>
        <row r="586">
          <cell r="C586" t="e">
            <v>#REF!</v>
          </cell>
          <cell r="D586" t="str">
            <v>38P3 SS</v>
          </cell>
          <cell r="F586">
            <v>1</v>
          </cell>
          <cell r="G586" t="e">
            <v>#REF!</v>
          </cell>
          <cell r="H586">
            <v>1</v>
          </cell>
          <cell r="I586" t="e">
            <v>#REF!</v>
          </cell>
        </row>
        <row r="587">
          <cell r="C587" t="e">
            <v>#REF!</v>
          </cell>
          <cell r="D587" t="str">
            <v>Y70/CT</v>
          </cell>
          <cell r="F587">
            <v>1</v>
          </cell>
          <cell r="G587" t="e">
            <v>#REF!</v>
          </cell>
          <cell r="H587">
            <v>1</v>
          </cell>
          <cell r="I587" t="e">
            <v>#REF!</v>
          </cell>
        </row>
        <row r="588">
          <cell r="C588" t="e">
            <v>#REF!</v>
          </cell>
          <cell r="D588" t="str">
            <v>DCR-7003H</v>
          </cell>
          <cell r="F588">
            <v>1</v>
          </cell>
          <cell r="G588" t="e">
            <v>#REF!</v>
          </cell>
          <cell r="H588">
            <v>1</v>
          </cell>
          <cell r="I588" t="e">
            <v>#REF!</v>
          </cell>
        </row>
        <row r="589">
          <cell r="C589" t="e">
            <v>#REF!</v>
          </cell>
          <cell r="D589" t="str">
            <v>V0401A US15</v>
          </cell>
          <cell r="F589">
            <v>1</v>
          </cell>
          <cell r="G589" t="e">
            <v>#REF!</v>
          </cell>
          <cell r="H589">
            <v>1</v>
          </cell>
          <cell r="I589" t="e">
            <v>#REF!</v>
          </cell>
        </row>
        <row r="590">
          <cell r="C590" t="e">
            <v>#REF!</v>
          </cell>
          <cell r="D590" t="str">
            <v>YDS-010</v>
          </cell>
          <cell r="F590">
            <v>1</v>
          </cell>
          <cell r="G590" t="e">
            <v>#REF!</v>
          </cell>
          <cell r="H590">
            <v>1</v>
          </cell>
          <cell r="I590" t="e">
            <v>#REF!</v>
          </cell>
        </row>
        <row r="591">
          <cell r="C591" t="e">
            <v>#REF!</v>
          </cell>
          <cell r="D591" t="str">
            <v>RP8Si CA</v>
          </cell>
          <cell r="F591">
            <v>1</v>
          </cell>
          <cell r="G591" t="e">
            <v>#REF!</v>
          </cell>
          <cell r="H591">
            <v>1</v>
          </cell>
          <cell r="I591" t="e">
            <v>#REF!</v>
          </cell>
        </row>
        <row r="592">
          <cell r="C592" t="str">
            <v>Lắp đặt phụ kiện</v>
          </cell>
          <cell r="F592">
            <v>1</v>
          </cell>
          <cell r="G592" t="e">
            <v>#REF!</v>
          </cell>
          <cell r="H592">
            <v>0.1</v>
          </cell>
          <cell r="I592" t="e">
            <v>#REF!</v>
          </cell>
        </row>
        <row r="593">
          <cell r="B593" t="str">
            <v>WDPK-2b</v>
          </cell>
          <cell r="C593" t="str">
            <v>Phụ kiện cửa đi gỗ căn hộ - BED ROOM (820x2040)</v>
          </cell>
          <cell r="D593" t="str">
            <v>bộ</v>
          </cell>
          <cell r="E593" t="e">
            <v>#REF!</v>
          </cell>
          <cell r="F593" t="e">
            <v>#REF!</v>
          </cell>
          <cell r="G593" t="e">
            <v>#REF!</v>
          </cell>
          <cell r="I593" t="e">
            <v>#REF!</v>
          </cell>
          <cell r="J593" t="e">
            <v>#REF!</v>
          </cell>
        </row>
        <row r="594">
          <cell r="C594" t="e">
            <v>#REF!</v>
          </cell>
          <cell r="D594" t="str">
            <v>2BB BT 4.0x3.0x30 SSSD</v>
          </cell>
          <cell r="F594">
            <v>3</v>
          </cell>
          <cell r="G594" t="e">
            <v>#REF!</v>
          </cell>
          <cell r="H594">
            <v>1</v>
          </cell>
          <cell r="I594" t="e">
            <v>#REF!</v>
          </cell>
        </row>
        <row r="595">
          <cell r="C595" t="e">
            <v>#REF!</v>
          </cell>
          <cell r="D595" t="str">
            <v>YTL-020</v>
          </cell>
          <cell r="F595">
            <v>1</v>
          </cell>
          <cell r="G595" t="e">
            <v>#REF!</v>
          </cell>
          <cell r="H595">
            <v>1</v>
          </cell>
          <cell r="I595" t="e">
            <v>#REF!</v>
          </cell>
        </row>
        <row r="596">
          <cell r="C596" t="e">
            <v>#REF!</v>
          </cell>
          <cell r="D596" t="str">
            <v>38P3 SS</v>
          </cell>
          <cell r="F596">
            <v>1</v>
          </cell>
          <cell r="G596" t="e">
            <v>#REF!</v>
          </cell>
          <cell r="H596">
            <v>1</v>
          </cell>
          <cell r="I596" t="e">
            <v>#REF!</v>
          </cell>
        </row>
        <row r="597">
          <cell r="C597" t="e">
            <v>#REF!</v>
          </cell>
          <cell r="D597" t="str">
            <v>Y70/CT</v>
          </cell>
          <cell r="F597">
            <v>1</v>
          </cell>
          <cell r="G597" t="e">
            <v>#REF!</v>
          </cell>
          <cell r="H597">
            <v>1</v>
          </cell>
          <cell r="I597" t="e">
            <v>#REF!</v>
          </cell>
        </row>
        <row r="598">
          <cell r="C598" t="e">
            <v>#REF!</v>
          </cell>
          <cell r="D598" t="str">
            <v>YDS-010</v>
          </cell>
          <cell r="F598">
            <v>1</v>
          </cell>
          <cell r="G598" t="e">
            <v>#REF!</v>
          </cell>
          <cell r="H598">
            <v>1</v>
          </cell>
          <cell r="I598" t="e">
            <v>#REF!</v>
          </cell>
        </row>
        <row r="599">
          <cell r="C599" t="str">
            <v>Lắp đặt phụ kiện</v>
          </cell>
          <cell r="F599">
            <v>1</v>
          </cell>
          <cell r="G599" t="e">
            <v>#REF!</v>
          </cell>
          <cell r="H599">
            <v>0.1</v>
          </cell>
          <cell r="I599" t="e">
            <v>#REF!</v>
          </cell>
        </row>
        <row r="600">
          <cell r="B600" t="str">
            <v>WDPK-2c</v>
          </cell>
          <cell r="C600" t="str">
            <v>Phụ kiện cửa đi gỗ căn hộ - bathroom (toilet) (760x2040)</v>
          </cell>
          <cell r="D600" t="str">
            <v>bộ</v>
          </cell>
          <cell r="E600" t="e">
            <v>#REF!</v>
          </cell>
          <cell r="F600" t="e">
            <v>#REF!</v>
          </cell>
          <cell r="G600" t="e">
            <v>#REF!</v>
          </cell>
          <cell r="I600" t="e">
            <v>#REF!</v>
          </cell>
          <cell r="J600" t="e">
            <v>#REF!</v>
          </cell>
        </row>
        <row r="601">
          <cell r="C601" t="e">
            <v>#REF!</v>
          </cell>
          <cell r="D601" t="str">
            <v>2BB BT 4.0x3.0x30 SSSD</v>
          </cell>
          <cell r="F601">
            <v>3</v>
          </cell>
          <cell r="G601" t="e">
            <v>#REF!</v>
          </cell>
          <cell r="H601">
            <v>1</v>
          </cell>
          <cell r="I601" t="e">
            <v>#REF!</v>
          </cell>
        </row>
        <row r="602">
          <cell r="C602" t="e">
            <v>#REF!</v>
          </cell>
          <cell r="D602" t="str">
            <v>YTL-020</v>
          </cell>
          <cell r="F602">
            <v>1</v>
          </cell>
          <cell r="G602" t="e">
            <v>#REF!</v>
          </cell>
          <cell r="H602">
            <v>1</v>
          </cell>
          <cell r="I602" t="e">
            <v>#REF!</v>
          </cell>
        </row>
        <row r="603">
          <cell r="C603" t="e">
            <v>#REF!</v>
          </cell>
          <cell r="D603" t="str">
            <v>38P3 SS</v>
          </cell>
          <cell r="F603">
            <v>1</v>
          </cell>
          <cell r="G603" t="e">
            <v>#REF!</v>
          </cell>
          <cell r="H603">
            <v>1</v>
          </cell>
          <cell r="I603" t="e">
            <v>#REF!</v>
          </cell>
        </row>
        <row r="604">
          <cell r="C604" t="e">
            <v>#REF!</v>
          </cell>
          <cell r="D604" t="str">
            <v>Y70/PC</v>
          </cell>
          <cell r="F604">
            <v>1</v>
          </cell>
          <cell r="G604" t="e">
            <v>#REF!</v>
          </cell>
          <cell r="H604">
            <v>1</v>
          </cell>
          <cell r="I604" t="e">
            <v>#REF!</v>
          </cell>
        </row>
        <row r="605">
          <cell r="C605" t="e">
            <v>#REF!</v>
          </cell>
          <cell r="D605" t="str">
            <v>DS910</v>
          </cell>
          <cell r="F605">
            <v>1</v>
          </cell>
          <cell r="G605" t="e">
            <v>#REF!</v>
          </cell>
          <cell r="H605">
            <v>1</v>
          </cell>
          <cell r="I605" t="e">
            <v>#REF!</v>
          </cell>
        </row>
        <row r="606">
          <cell r="C606" t="str">
            <v>Lắp đặt phụ kiện</v>
          </cell>
          <cell r="F606">
            <v>1</v>
          </cell>
          <cell r="G606" t="e">
            <v>#REF!</v>
          </cell>
          <cell r="H606">
            <v>0.1</v>
          </cell>
          <cell r="I606" t="e">
            <v>#REF!</v>
          </cell>
        </row>
        <row r="607">
          <cell r="B607" t="str">
            <v>WDPK-2d</v>
          </cell>
          <cell r="C607" t="str">
            <v>Phụ kiện cửa đi gỗ căn hộ - FHR room (710x2100)</v>
          </cell>
          <cell r="D607" t="str">
            <v>bộ</v>
          </cell>
          <cell r="E607" t="e">
            <v>#REF!</v>
          </cell>
          <cell r="F607" t="e">
            <v>#REF!</v>
          </cell>
          <cell r="G607" t="e">
            <v>#REF!</v>
          </cell>
          <cell r="I607" t="e">
            <v>#REF!</v>
          </cell>
          <cell r="J607" t="e">
            <v>#REF!</v>
          </cell>
        </row>
        <row r="608">
          <cell r="C608" t="e">
            <v>#REF!</v>
          </cell>
          <cell r="D608" t="str">
            <v>2BB BT 4.0x3.0x30 SSSD</v>
          </cell>
          <cell r="F608">
            <v>3</v>
          </cell>
          <cell r="G608" t="e">
            <v>#REF!</v>
          </cell>
          <cell r="H608">
            <v>1</v>
          </cell>
          <cell r="I608" t="e">
            <v>#REF!</v>
          </cell>
        </row>
        <row r="609">
          <cell r="C609" t="e">
            <v>#REF!</v>
          </cell>
          <cell r="D609" t="str">
            <v>YPL-010</v>
          </cell>
          <cell r="F609">
            <v>1</v>
          </cell>
          <cell r="G609" t="e">
            <v>#REF!</v>
          </cell>
          <cell r="H609">
            <v>1</v>
          </cell>
          <cell r="I609" t="e">
            <v>#REF!</v>
          </cell>
        </row>
        <row r="610">
          <cell r="C610" t="str">
            <v>Lắp đặt phụ kiện</v>
          </cell>
          <cell r="F610">
            <v>1</v>
          </cell>
          <cell r="G610" t="e">
            <v>#REF!</v>
          </cell>
          <cell r="H610">
            <v>0.1</v>
          </cell>
          <cell r="I610" t="e">
            <v>#REF!</v>
          </cell>
        </row>
        <row r="611">
          <cell r="C611" t="str">
            <v>Phụ kiện cửa cuốn</v>
          </cell>
          <cell r="I611" t="str">
            <v>Austdoor</v>
          </cell>
        </row>
        <row r="612">
          <cell r="B612" t="str">
            <v>ShDPK-1</v>
          </cell>
          <cell r="C612" t="str">
            <v>Phụ kiện cửa cuốn</v>
          </cell>
          <cell r="D612" t="str">
            <v>bộ</v>
          </cell>
          <cell r="E612">
            <v>18202600</v>
          </cell>
          <cell r="F612">
            <v>18202600</v>
          </cell>
          <cell r="I612">
            <v>18202600</v>
          </cell>
        </row>
        <row r="613">
          <cell r="C613" t="str">
            <v>Bộ tời AH500A: Dùng cho cửa Dc-05A (gồm Hộp điều khiển, Tay điều khiển màu đen, nắp trượt, Nút bấm âm tường có dây, Mặt bích chính)</v>
          </cell>
          <cell r="F613">
            <v>1</v>
          </cell>
          <cell r="G613">
            <v>8500000</v>
          </cell>
          <cell r="H613">
            <v>1</v>
          </cell>
          <cell r="I613">
            <v>8500000</v>
          </cell>
        </row>
        <row r="614">
          <cell r="C614" t="str">
            <v>Chi phí vận chuyển &amp; Lắp đặt</v>
          </cell>
          <cell r="F614">
            <v>1</v>
          </cell>
          <cell r="G614">
            <v>2200000</v>
          </cell>
          <cell r="H614">
            <v>1</v>
          </cell>
          <cell r="I614">
            <v>2200000</v>
          </cell>
        </row>
        <row r="615">
          <cell r="C615" t="str">
            <v>Bộ lưu điện AC-AU500S</v>
          </cell>
          <cell r="F615">
            <v>1</v>
          </cell>
          <cell r="G615">
            <v>4550000</v>
          </cell>
          <cell r="H615">
            <v>1</v>
          </cell>
          <cell r="I615">
            <v>4550000</v>
          </cell>
        </row>
        <row r="616">
          <cell r="C616" t="str">
            <v>Hộp che lô cuốn bằng tole mạ màu ghi xám dày 0.5mm</v>
          </cell>
          <cell r="F616">
            <v>1</v>
          </cell>
          <cell r="G616">
            <v>4218000</v>
          </cell>
          <cell r="H616">
            <v>0.7</v>
          </cell>
          <cell r="I616">
            <v>2952600</v>
          </cell>
        </row>
        <row r="617">
          <cell r="C617" t="str">
            <v>Phụ kiện cửa kính cường lực</v>
          </cell>
          <cell r="D617" t="str">
            <v>CẬP NHẬT THEO HTC</v>
          </cell>
          <cell r="I617" t="str">
            <v>Austdoor</v>
          </cell>
        </row>
        <row r="618">
          <cell r="B618" t="str">
            <v>ADPK-1a</v>
          </cell>
          <cell r="C618" t="str">
            <v>Phụ kiện cửa kính cường lực 2 cánh</v>
          </cell>
          <cell r="D618" t="str">
            <v>bộ</v>
          </cell>
          <cell r="E618">
            <v>17662000</v>
          </cell>
          <cell r="F618">
            <v>17662000</v>
          </cell>
          <cell r="I618">
            <v>17662000</v>
          </cell>
        </row>
        <row r="619">
          <cell r="C619" t="str">
            <v xml:space="preserve"> - Bản lề sàn</v>
          </cell>
          <cell r="D619" t="str">
            <v>bộ</v>
          </cell>
          <cell r="F619">
            <v>2</v>
          </cell>
          <cell r="G619">
            <v>2645000</v>
          </cell>
          <cell r="H619">
            <v>1</v>
          </cell>
          <cell r="I619">
            <v>5290000</v>
          </cell>
        </row>
        <row r="620">
          <cell r="C620" t="str">
            <v xml:space="preserve"> - Kẹp kính L - 981.00.031</v>
          </cell>
          <cell r="D620" t="str">
            <v>cái</v>
          </cell>
          <cell r="F620">
            <v>2</v>
          </cell>
          <cell r="G620">
            <v>680000</v>
          </cell>
          <cell r="H620">
            <v>1</v>
          </cell>
          <cell r="I620">
            <v>1360000</v>
          </cell>
        </row>
        <row r="621">
          <cell r="C621" t="str">
            <v xml:space="preserve"> - Kẹp kính F - 981.00.050</v>
          </cell>
          <cell r="D621" t="str">
            <v>cái</v>
          </cell>
          <cell r="F621">
            <v>2</v>
          </cell>
          <cell r="G621">
            <v>2091000</v>
          </cell>
          <cell r="H621">
            <v>1</v>
          </cell>
          <cell r="I621">
            <v>4182000</v>
          </cell>
        </row>
        <row r="622">
          <cell r="C622" t="str">
            <v xml:space="preserve"> - Kẹp kính trên - 981.00.011</v>
          </cell>
          <cell r="D622" t="str">
            <v>cái</v>
          </cell>
          <cell r="F622">
            <v>2</v>
          </cell>
          <cell r="G622">
            <v>414999.99999999994</v>
          </cell>
          <cell r="H622">
            <v>1</v>
          </cell>
          <cell r="I622">
            <v>829999.99999999988</v>
          </cell>
        </row>
        <row r="623">
          <cell r="C623" t="str">
            <v xml:space="preserve"> - Kẹp kính dưới - 981.00.001</v>
          </cell>
          <cell r="D623" t="str">
            <v>cái</v>
          </cell>
          <cell r="F623">
            <v>2</v>
          </cell>
          <cell r="G623">
            <v>414999.99999999994</v>
          </cell>
          <cell r="H623">
            <v>1</v>
          </cell>
          <cell r="I623">
            <v>829999.99999999988</v>
          </cell>
        </row>
        <row r="624">
          <cell r="C624" t="str">
            <v xml:space="preserve"> -  Ruột khóa 2 đầu chìa - 916.96.006</v>
          </cell>
          <cell r="D624" t="str">
            <v>cái</v>
          </cell>
          <cell r="F624">
            <v>2</v>
          </cell>
          <cell r="G624">
            <v>180000</v>
          </cell>
          <cell r="H624">
            <v>1</v>
          </cell>
          <cell r="I624">
            <v>360000</v>
          </cell>
        </row>
        <row r="625">
          <cell r="C625" t="str">
            <v xml:space="preserve"> - Khóa sàn (không gồm ruột khóa) - 981.00.401</v>
          </cell>
          <cell r="D625" t="str">
            <v>cái</v>
          </cell>
          <cell r="F625">
            <v>2</v>
          </cell>
          <cell r="G625">
            <v>724999.99999999988</v>
          </cell>
          <cell r="H625">
            <v>1</v>
          </cell>
          <cell r="I625">
            <v>1449999.9999999998</v>
          </cell>
        </row>
        <row r="626">
          <cell r="C626" t="str">
            <v xml:space="preserve"> - Tay nắm Inox, L = 1200 mm - 903.01.806</v>
          </cell>
          <cell r="D626" t="str">
            <v>cặp</v>
          </cell>
          <cell r="F626">
            <v>2</v>
          </cell>
          <cell r="G626">
            <v>1679999.9999999998</v>
          </cell>
          <cell r="H626">
            <v>1</v>
          </cell>
          <cell r="I626">
            <v>3359999.9999999995</v>
          </cell>
        </row>
        <row r="629">
          <cell r="B629" t="str">
            <v>ADPK-1b</v>
          </cell>
          <cell r="C629" t="str">
            <v>Phụ kiện cửa kính cường lực 1 cánh</v>
          </cell>
          <cell r="D629" t="str">
            <v>bộ</v>
          </cell>
          <cell r="E629">
            <v>8831000</v>
          </cell>
          <cell r="F629">
            <v>8831000</v>
          </cell>
          <cell r="I629">
            <v>8831000</v>
          </cell>
        </row>
        <row r="630">
          <cell r="C630" t="str">
            <v xml:space="preserve"> - Bản lề sàn</v>
          </cell>
          <cell r="D630" t="str">
            <v>bộ</v>
          </cell>
          <cell r="F630">
            <v>1</v>
          </cell>
          <cell r="G630">
            <v>2645000</v>
          </cell>
          <cell r="H630">
            <v>1</v>
          </cell>
          <cell r="I630">
            <v>2645000</v>
          </cell>
        </row>
        <row r="631">
          <cell r="C631" t="str">
            <v xml:space="preserve"> - Kẹp kính L - 981.00.031</v>
          </cell>
          <cell r="D631" t="str">
            <v>cái</v>
          </cell>
          <cell r="F631">
            <v>1</v>
          </cell>
          <cell r="G631">
            <v>680000</v>
          </cell>
          <cell r="H631">
            <v>1</v>
          </cell>
          <cell r="I631">
            <v>680000</v>
          </cell>
        </row>
        <row r="632">
          <cell r="C632" t="str">
            <v xml:space="preserve"> - Kẹp kính F - 981.00.050</v>
          </cell>
          <cell r="D632" t="str">
            <v>cái</v>
          </cell>
          <cell r="F632">
            <v>1</v>
          </cell>
          <cell r="G632">
            <v>2091000</v>
          </cell>
          <cell r="H632">
            <v>1</v>
          </cell>
          <cell r="I632">
            <v>2091000</v>
          </cell>
        </row>
        <row r="633">
          <cell r="C633" t="str">
            <v xml:space="preserve"> - Kẹp kính trên - 981.00.011</v>
          </cell>
          <cell r="D633" t="str">
            <v>cái</v>
          </cell>
          <cell r="F633">
            <v>1</v>
          </cell>
          <cell r="G633">
            <v>414999.99999999994</v>
          </cell>
          <cell r="H633">
            <v>1</v>
          </cell>
          <cell r="I633">
            <v>414999.99999999994</v>
          </cell>
        </row>
        <row r="634">
          <cell r="C634" t="str">
            <v xml:space="preserve"> - Kẹp kính dưới - 981.00.001</v>
          </cell>
          <cell r="D634" t="str">
            <v>cái</v>
          </cell>
          <cell r="F634">
            <v>1</v>
          </cell>
          <cell r="G634">
            <v>414999.99999999994</v>
          </cell>
          <cell r="H634">
            <v>1</v>
          </cell>
          <cell r="I634">
            <v>414999.99999999994</v>
          </cell>
        </row>
        <row r="635">
          <cell r="C635" t="str">
            <v xml:space="preserve"> -  Ruột khóa 2 đầu chìa - 916.96.006</v>
          </cell>
          <cell r="D635" t="str">
            <v>cái</v>
          </cell>
          <cell r="F635">
            <v>1</v>
          </cell>
          <cell r="G635">
            <v>180000</v>
          </cell>
          <cell r="H635">
            <v>1</v>
          </cell>
          <cell r="I635">
            <v>180000</v>
          </cell>
        </row>
        <row r="636">
          <cell r="C636" t="str">
            <v xml:space="preserve"> - Khóa sàn (không gồm ruột khóa) - 981.00.401</v>
          </cell>
          <cell r="D636" t="str">
            <v>cái</v>
          </cell>
          <cell r="F636">
            <v>1</v>
          </cell>
          <cell r="G636">
            <v>724999.99999999988</v>
          </cell>
          <cell r="H636">
            <v>1</v>
          </cell>
          <cell r="I636">
            <v>724999.99999999988</v>
          </cell>
        </row>
        <row r="637">
          <cell r="C637" t="str">
            <v xml:space="preserve"> - Tay nắm Inox, L = 1200 mm - 903.01.806</v>
          </cell>
          <cell r="D637" t="str">
            <v>cặp</v>
          </cell>
          <cell r="F637">
            <v>1</v>
          </cell>
          <cell r="G637">
            <v>1679999.9999999998</v>
          </cell>
          <cell r="H637">
            <v>1</v>
          </cell>
          <cell r="I637">
            <v>1679999.9999999998</v>
          </cell>
        </row>
        <row r="639">
          <cell r="B639" t="str">
            <v>ADPK-1c</v>
          </cell>
          <cell r="C639" t="str">
            <v>Phụ kiện cửa nhôm mở 1 cánh</v>
          </cell>
          <cell r="D639" t="str">
            <v>bộ</v>
          </cell>
          <cell r="E639">
            <v>1082000</v>
          </cell>
          <cell r="F639">
            <v>1082000</v>
          </cell>
          <cell r="I639">
            <v>1082000</v>
          </cell>
        </row>
        <row r="640">
          <cell r="C640" t="str">
            <v xml:space="preserve"> - Khóa tay gạt</v>
          </cell>
          <cell r="D640" t="str">
            <v>bộ</v>
          </cell>
          <cell r="F640">
            <v>1</v>
          </cell>
          <cell r="G640">
            <v>700000</v>
          </cell>
          <cell r="H640">
            <v>1</v>
          </cell>
          <cell r="I640">
            <v>700000</v>
          </cell>
        </row>
        <row r="641">
          <cell r="C641" t="str">
            <v xml:space="preserve"> - Cục hít cửa Hafele-923.38.028</v>
          </cell>
          <cell r="D641" t="str">
            <v>cục</v>
          </cell>
          <cell r="F641">
            <v>2</v>
          </cell>
          <cell r="G641">
            <v>191000</v>
          </cell>
          <cell r="H641">
            <v>1</v>
          </cell>
          <cell r="I641">
            <v>382000</v>
          </cell>
        </row>
        <row r="645">
          <cell r="B645" t="str">
            <v>KL</v>
          </cell>
          <cell r="C645" t="str">
            <v>CÔNG TÁC KIM LOẠI</v>
          </cell>
        </row>
        <row r="646">
          <cell r="C646" t="str">
            <v>Lan can các loại</v>
          </cell>
          <cell r="I646" t="str">
            <v>Phát Đạt</v>
          </cell>
        </row>
        <row r="647">
          <cell r="B647" t="str">
            <v>KL-LC1</v>
          </cell>
          <cell r="C647" t="str">
            <v>Lan can sắt cầu thang thoát hiểm sơn epoxy, tay vịn D49x1.4, trụ đứng D34x1.4, song ngang D21x1.1mm.</v>
          </cell>
          <cell r="D647" t="str">
            <v>m</v>
          </cell>
          <cell r="E647">
            <v>900000</v>
          </cell>
          <cell r="F647">
            <v>900000</v>
          </cell>
          <cell r="I647">
            <v>900000</v>
          </cell>
        </row>
        <row r="648">
          <cell r="B648" t="str">
            <v>KL-LC2</v>
          </cell>
          <cell r="C648" t="str">
            <v>Tay vịn D60x2 tráng kẽm Khu giặt phơi</v>
          </cell>
          <cell r="D648" t="str">
            <v>m</v>
          </cell>
          <cell r="E648">
            <v>285000</v>
          </cell>
          <cell r="F648">
            <v>285000</v>
          </cell>
          <cell r="I648">
            <v>285000</v>
          </cell>
        </row>
        <row r="649">
          <cell r="B649" t="str">
            <v>KL-LC3</v>
          </cell>
          <cell r="C649" t="str">
            <v>Lan can kính Inox ban công cao 1.2m, dày 13.76mm (kính cường lực 2 lớp 6mm ghép lại, U10x15 chụp 4 cạnh kính bằng inox 304 dày 0.8mm)</v>
          </cell>
          <cell r="D649" t="str">
            <v>m2</v>
          </cell>
          <cell r="E649">
            <v>3610000</v>
          </cell>
          <cell r="F649">
            <v>3610000</v>
          </cell>
          <cell r="I649">
            <v>3610000</v>
          </cell>
        </row>
        <row r="650">
          <cell r="B650" t="str">
            <v>KL-LC4</v>
          </cell>
          <cell r="C650" t="str">
            <v>Lan can kính Inox ban công cao 1.6m, dày 13.76mm (kính cường lực 2 lớp 6mm ghép lại, U10x15 chụp 4 cạnh kính bằng inox 304 dày 0.8mm)</v>
          </cell>
          <cell r="D650" t="str">
            <v>m</v>
          </cell>
          <cell r="E650">
            <v>3550000</v>
          </cell>
          <cell r="F650">
            <v>3550000</v>
          </cell>
          <cell r="I650">
            <v>3550000</v>
          </cell>
        </row>
        <row r="651">
          <cell r="B651" t="str">
            <v>KL-LC5</v>
          </cell>
          <cell r="C651" t="str">
            <v>Lan can sắt tráng kẽm khu giặt phơi cao 1.4m</v>
          </cell>
          <cell r="D651" t="str">
            <v>m</v>
          </cell>
          <cell r="E651">
            <v>1720000</v>
          </cell>
          <cell r="F651">
            <v>1720000</v>
          </cell>
          <cell r="I651">
            <v>1720000</v>
          </cell>
        </row>
        <row r="652">
          <cell r="B652" t="str">
            <v>KL-LC6</v>
          </cell>
          <cell r="C652" t="str">
            <v>Lan can sắt mạ kẽm trên đầu tường cao 200mm</v>
          </cell>
          <cell r="D652" t="str">
            <v>m</v>
          </cell>
          <cell r="E652">
            <v>220000</v>
          </cell>
          <cell r="F652">
            <v>220000</v>
          </cell>
          <cell r="I652">
            <v>220000</v>
          </cell>
        </row>
        <row r="653">
          <cell r="B653" t="str">
            <v>KL-LC7</v>
          </cell>
          <cell r="C653" t="str">
            <v>Lan can ban công Apartment cao 1250 mm</v>
          </cell>
          <cell r="D653" t="str">
            <v>m</v>
          </cell>
          <cell r="E653">
            <v>8347500</v>
          </cell>
          <cell r="F653">
            <v>7950000</v>
          </cell>
          <cell r="G653">
            <v>397500</v>
          </cell>
          <cell r="I653">
            <v>7950000</v>
          </cell>
        </row>
        <row r="654">
          <cell r="B654" t="str">
            <v>KL-LC8</v>
          </cell>
          <cell r="C654" t="str">
            <v>Lan can ban công khu Sky Res cao 1500mm</v>
          </cell>
          <cell r="D654" t="str">
            <v>m</v>
          </cell>
          <cell r="E654">
            <v>19005000</v>
          </cell>
          <cell r="F654">
            <v>18100000</v>
          </cell>
          <cell r="G654">
            <v>905000</v>
          </cell>
          <cell r="I654">
            <v>18100000</v>
          </cell>
        </row>
        <row r="655">
          <cell r="C655" t="str">
            <v>Thang leo các loại</v>
          </cell>
          <cell r="J655" t="str">
            <v>CTC</v>
          </cell>
        </row>
        <row r="656">
          <cell r="B656" t="str">
            <v>KL-TL1</v>
          </cell>
          <cell r="C656" t="str">
            <v>Thang leo inox thăm bể nước Sinh hoạt, PCCC</v>
          </cell>
          <cell r="D656" t="str">
            <v>bộ</v>
          </cell>
          <cell r="E656">
            <v>9000000</v>
          </cell>
          <cell r="F656">
            <v>9000000</v>
          </cell>
          <cell r="J656">
            <v>9000000</v>
          </cell>
        </row>
        <row r="657">
          <cell r="C657" t="str">
            <v>Nắp bể - nắp mương</v>
          </cell>
          <cell r="J657" t="str">
            <v>CTC</v>
          </cell>
        </row>
        <row r="658">
          <cell r="B658" t="str">
            <v>KL-NA1</v>
          </cell>
          <cell r="C658" t="str">
            <v>Nắp thép tráng kẽm mương thu nước ram dốc, rộng 250mm</v>
          </cell>
          <cell r="D658" t="str">
            <v>m</v>
          </cell>
          <cell r="E658">
            <v>800100</v>
          </cell>
          <cell r="F658">
            <v>800100</v>
          </cell>
          <cell r="J658">
            <v>800100</v>
          </cell>
        </row>
        <row r="659">
          <cell r="B659" t="str">
            <v>KL-NA2</v>
          </cell>
          <cell r="C659" t="str">
            <v>Nắp đậy bể nước tầng hầm, D800</v>
          </cell>
          <cell r="D659" t="str">
            <v>cái</v>
          </cell>
          <cell r="E659">
            <v>7500000</v>
          </cell>
          <cell r="F659">
            <v>7500000</v>
          </cell>
          <cell r="J659">
            <v>7500000</v>
          </cell>
        </row>
        <row r="660">
          <cell r="B660" t="str">
            <v>KL-NA3</v>
          </cell>
          <cell r="C660" t="str">
            <v>Nắp đậy bể tự hoại, D600</v>
          </cell>
          <cell r="D660" t="str">
            <v>cái</v>
          </cell>
          <cell r="E660">
            <v>5500000</v>
          </cell>
          <cell r="F660">
            <v>5500000</v>
          </cell>
          <cell r="J660">
            <v>5500000</v>
          </cell>
        </row>
        <row r="661">
          <cell r="C661" t="str">
            <v>Kim loại mạ kẽm</v>
          </cell>
          <cell r="J661" t="str">
            <v>CTC</v>
          </cell>
        </row>
        <row r="662">
          <cell r="B662" t="str">
            <v>KL-MK1</v>
          </cell>
          <cell r="C662" t="str">
            <v>Thép góc mạ kẽm V50x50x5</v>
          </cell>
          <cell r="D662" t="str">
            <v>m</v>
          </cell>
          <cell r="E662">
            <v>185456.25</v>
          </cell>
          <cell r="F662">
            <v>176625</v>
          </cell>
          <cell r="G662">
            <v>8831.25</v>
          </cell>
          <cell r="J662">
            <v>176625</v>
          </cell>
        </row>
        <row r="663">
          <cell r="C663" t="str">
            <v>Cao su - Biển hiệu</v>
          </cell>
          <cell r="J663" t="str">
            <v>CTC</v>
          </cell>
        </row>
        <row r="664">
          <cell r="B664" t="str">
            <v>KL-CB1</v>
          </cell>
          <cell r="C664" t="str">
            <v>Cao su An Phú bảo vệ cạnh cột, cao 1.0m</v>
          </cell>
          <cell r="D664" t="str">
            <v>cái</v>
          </cell>
          <cell r="E664">
            <v>247000</v>
          </cell>
          <cell r="F664">
            <v>247000</v>
          </cell>
          <cell r="J664">
            <v>247000</v>
          </cell>
        </row>
        <row r="665">
          <cell r="B665" t="str">
            <v>KL-CB2</v>
          </cell>
          <cell r="C665" t="str">
            <v>Gờ cao su chống va bánh xe</v>
          </cell>
          <cell r="D665" t="str">
            <v>cái</v>
          </cell>
          <cell r="E665">
            <v>430000</v>
          </cell>
          <cell r="F665">
            <v>430000</v>
          </cell>
          <cell r="J665">
            <v>430000</v>
          </cell>
        </row>
        <row r="666">
          <cell r="B666" t="str">
            <v>KL-CB3</v>
          </cell>
          <cell r="C666" t="str">
            <v>Biển chữ số tầng thang máy bằng inox</v>
          </cell>
          <cell r="D666" t="str">
            <v>cái</v>
          </cell>
          <cell r="E666">
            <v>220000</v>
          </cell>
          <cell r="F666">
            <v>200000</v>
          </cell>
          <cell r="G666">
            <v>20000</v>
          </cell>
          <cell r="J666">
            <v>200000</v>
          </cell>
        </row>
        <row r="667">
          <cell r="B667" t="str">
            <v>KL-CB4</v>
          </cell>
          <cell r="C667" t="str">
            <v>Biển hiệu hướng dẫn thoát hiểm</v>
          </cell>
          <cell r="D667" t="str">
            <v>cái</v>
          </cell>
          <cell r="E667">
            <v>330000</v>
          </cell>
          <cell r="F667">
            <v>300000</v>
          </cell>
          <cell r="G667">
            <v>30000</v>
          </cell>
          <cell r="J667">
            <v>300000</v>
          </cell>
        </row>
        <row r="668">
          <cell r="B668" t="str">
            <v>KL-CB5</v>
          </cell>
          <cell r="C668" t="str">
            <v>Biển hiệu tên căn hộ</v>
          </cell>
          <cell r="D668" t="str">
            <v>cái</v>
          </cell>
          <cell r="E668">
            <v>220000</v>
          </cell>
          <cell r="F668">
            <v>200000</v>
          </cell>
          <cell r="G668">
            <v>20000</v>
          </cell>
          <cell r="J668">
            <v>200000</v>
          </cell>
        </row>
        <row r="669">
          <cell r="B669" t="str">
            <v>KL-CB6</v>
          </cell>
          <cell r="C669" t="str">
            <v>Chữ GOLDVIEW</v>
          </cell>
          <cell r="D669" t="str">
            <v>bộ</v>
          </cell>
          <cell r="E669">
            <v>200000000</v>
          </cell>
          <cell r="F669">
            <v>150000000</v>
          </cell>
          <cell r="G669">
            <v>50000000</v>
          </cell>
          <cell r="J669">
            <v>150000000</v>
          </cell>
        </row>
        <row r="670">
          <cell r="B670" t="str">
            <v>KL-CB7</v>
          </cell>
          <cell r="C670" t="str">
            <v>Biển chỉ dẫn tòa nhà</v>
          </cell>
          <cell r="D670" t="str">
            <v>bộ</v>
          </cell>
          <cell r="E670">
            <v>18000000</v>
          </cell>
          <cell r="F670">
            <v>18000000</v>
          </cell>
          <cell r="G670">
            <v>0</v>
          </cell>
          <cell r="J670">
            <v>18000000</v>
          </cell>
        </row>
        <row r="671">
          <cell r="C671" t="str">
            <v>Vách ngăn - Gương soi</v>
          </cell>
          <cell r="J671" t="str">
            <v>CTC</v>
          </cell>
        </row>
        <row r="672">
          <cell r="B672" t="str">
            <v>KL-VN1</v>
          </cell>
          <cell r="C672" t="str">
            <v>Vách ngăn vệ sinh HPL dày 12mm, phụ kiện nhôm, cao 1.8m</v>
          </cell>
          <cell r="D672" t="str">
            <v>m2</v>
          </cell>
          <cell r="E672">
            <v>1750000</v>
          </cell>
          <cell r="F672">
            <v>1750000</v>
          </cell>
          <cell r="J672">
            <v>1750000</v>
          </cell>
        </row>
        <row r="673">
          <cell r="B673" t="str">
            <v>KL-VN2</v>
          </cell>
          <cell r="C673" t="str">
            <v>Gương soi</v>
          </cell>
          <cell r="D673" t="str">
            <v>m2</v>
          </cell>
          <cell r="E673">
            <v>1062000</v>
          </cell>
          <cell r="F673">
            <v>1062000</v>
          </cell>
          <cell r="J673">
            <v>1062000</v>
          </cell>
        </row>
        <row r="674">
          <cell r="C674" t="str">
            <v>Bàn - Dock</v>
          </cell>
          <cell r="J674" t="str">
            <v>CTC</v>
          </cell>
          <cell r="K674" t="str">
            <v>Phát Đạt</v>
          </cell>
        </row>
        <row r="675">
          <cell r="B675" t="str">
            <v>KL-OT1</v>
          </cell>
          <cell r="C675" t="str">
            <v>Dock Leveler sảnh nhập hàng</v>
          </cell>
          <cell r="D675" t="str">
            <v>bộ</v>
          </cell>
          <cell r="E675">
            <v>76212500</v>
          </cell>
          <cell r="F675">
            <v>76212500</v>
          </cell>
          <cell r="J675">
            <v>76212500</v>
          </cell>
        </row>
        <row r="676">
          <cell r="B676" t="str">
            <v>KL-OT2</v>
          </cell>
          <cell r="C676" t="str">
            <v>Bàn tiếp tân ốp gỗ</v>
          </cell>
          <cell r="D676" t="str">
            <v>m</v>
          </cell>
          <cell r="E676">
            <v>20000000</v>
          </cell>
          <cell r="F676">
            <v>20000000</v>
          </cell>
          <cell r="J676">
            <v>20000000</v>
          </cell>
        </row>
        <row r="677">
          <cell r="B677" t="str">
            <v>KL-OT3</v>
          </cell>
          <cell r="C677" t="str">
            <v>Khe co giãn</v>
          </cell>
          <cell r="D677" t="str">
            <v>m</v>
          </cell>
          <cell r="E677">
            <v>21327931</v>
          </cell>
          <cell r="F677">
            <v>21327931</v>
          </cell>
          <cell r="J677">
            <v>21327931</v>
          </cell>
        </row>
        <row r="678">
          <cell r="B678" t="str">
            <v>KL-OT4</v>
          </cell>
          <cell r="C678" t="str">
            <v>Lam nhôm các tầng</v>
          </cell>
          <cell r="D678" t="str">
            <v>m2</v>
          </cell>
          <cell r="E678">
            <v>2390000</v>
          </cell>
          <cell r="F678">
            <v>2250000</v>
          </cell>
          <cell r="G678">
            <v>140000</v>
          </cell>
          <cell r="H678" t="str">
            <v>check lại giá HTC</v>
          </cell>
          <cell r="J678">
            <v>2250000</v>
          </cell>
          <cell r="K678" t="str">
            <v>giá HTC 18/12</v>
          </cell>
        </row>
        <row r="679">
          <cell r="B679" t="str">
            <v>KL-OT5</v>
          </cell>
          <cell r="C679" t="str">
            <v>Nẹp inox ngăn cách giữa sàn gỗ &amp; đá ngạch cửa, chữ T (T20x2mm, 15x1.5mm, inox 304 HL)</v>
          </cell>
          <cell r="D679" t="str">
            <v>m</v>
          </cell>
          <cell r="E679">
            <v>200000</v>
          </cell>
          <cell r="F679">
            <v>200000</v>
          </cell>
          <cell r="K679">
            <v>200000</v>
          </cell>
        </row>
        <row r="680">
          <cell r="I680" t="str">
            <v>IBS</v>
          </cell>
        </row>
        <row r="681">
          <cell r="B681" t="str">
            <v>KL-OT6</v>
          </cell>
          <cell r="C681" t="str">
            <v>Bàn đá Lavabo nhà vệ sinh</v>
          </cell>
          <cell r="D681" t="str">
            <v>m2</v>
          </cell>
          <cell r="E681">
            <v>4000000</v>
          </cell>
          <cell r="F681">
            <v>4000000</v>
          </cell>
          <cell r="I681">
            <v>4000000</v>
          </cell>
        </row>
        <row r="682">
          <cell r="B682" t="str">
            <v>KL-OT7</v>
          </cell>
          <cell r="C682" t="str">
            <v>Bàn đá tủ bếp</v>
          </cell>
          <cell r="D682" t="str">
            <v>m2</v>
          </cell>
          <cell r="E682">
            <v>1950000</v>
          </cell>
          <cell r="F682">
            <v>1950000</v>
          </cell>
          <cell r="I682">
            <v>1950000</v>
          </cell>
        </row>
        <row r="684">
          <cell r="B684" t="str">
            <v>NT</v>
          </cell>
          <cell r="C684" t="str">
            <v>CÔNG TÁC NỘI THẤT</v>
          </cell>
        </row>
        <row r="685">
          <cell r="C685" t="str">
            <v>Tủ bếp</v>
          </cell>
          <cell r="I685" t="str">
            <v>Casta</v>
          </cell>
          <cell r="J685" t="str">
            <v>Casta - New (21/12/2015)</v>
          </cell>
          <cell r="K685" t="str">
            <v>Ban ID</v>
          </cell>
          <cell r="L685" t="str">
            <v>GIÁ PHASE 1</v>
          </cell>
          <cell r="M685" t="str">
            <v>GIÁ BÁO LẦN 1 - P2</v>
          </cell>
        </row>
        <row r="686">
          <cell r="B686" t="str">
            <v>NT-TB1</v>
          </cell>
          <cell r="C686" t="str">
            <v>Tủ bếp dưới, rộng 600mm</v>
          </cell>
          <cell r="D686" t="str">
            <v>m</v>
          </cell>
          <cell r="E686">
            <v>0</v>
          </cell>
          <cell r="F686">
            <v>0</v>
          </cell>
          <cell r="G686">
            <v>0</v>
          </cell>
          <cell r="I686">
            <v>3640208</v>
          </cell>
        </row>
        <row r="687">
          <cell r="B687" t="str">
            <v>NT-TB2</v>
          </cell>
          <cell r="C687" t="str">
            <v>Tủ bếp trên, rộng 350mm</v>
          </cell>
          <cell r="D687" t="str">
            <v>m</v>
          </cell>
          <cell r="E687">
            <v>0</v>
          </cell>
          <cell r="F687">
            <v>0</v>
          </cell>
          <cell r="G687">
            <v>0</v>
          </cell>
          <cell r="I687">
            <v>2600000</v>
          </cell>
        </row>
        <row r="688">
          <cell r="B688" t="str">
            <v>NT-TB3</v>
          </cell>
          <cell r="C688" t="str">
            <v>Tủ trên tủ lạnh</v>
          </cell>
          <cell r="D688" t="str">
            <v>cái</v>
          </cell>
          <cell r="E688">
            <v>0</v>
          </cell>
          <cell r="F688">
            <v>0</v>
          </cell>
          <cell r="G688">
            <v>0</v>
          </cell>
          <cell r="I688">
            <v>3800000</v>
          </cell>
        </row>
        <row r="689">
          <cell r="B689" t="str">
            <v>NT-TB4</v>
          </cell>
          <cell r="C689" t="str">
            <v>Quầy đảo 3 mặt</v>
          </cell>
          <cell r="D689" t="str">
            <v>m</v>
          </cell>
          <cell r="E689">
            <v>0</v>
          </cell>
          <cell r="F689">
            <v>0</v>
          </cell>
          <cell r="G689">
            <v>0</v>
          </cell>
          <cell r="I689">
            <v>4616667</v>
          </cell>
        </row>
        <row r="691">
          <cell r="B691" t="str">
            <v>NT-TB5</v>
          </cell>
          <cell r="C691" t="str">
            <v>Tủ bếp dưới, sâu 750mm cao 900mm</v>
          </cell>
          <cell r="D691" t="str">
            <v>m</v>
          </cell>
          <cell r="E691">
            <v>4950000</v>
          </cell>
          <cell r="F691">
            <v>4500000</v>
          </cell>
          <cell r="G691">
            <v>450000</v>
          </cell>
          <cell r="J691">
            <v>4500000</v>
          </cell>
        </row>
        <row r="692">
          <cell r="B692" t="str">
            <v>NT-TB6</v>
          </cell>
          <cell r="C692" t="str">
            <v>Tủ bếp trên, sâu 450mm cao 800mm</v>
          </cell>
          <cell r="D692" t="str">
            <v>m</v>
          </cell>
          <cell r="E692">
            <v>3707000</v>
          </cell>
          <cell r="F692">
            <v>3370000</v>
          </cell>
          <cell r="G692">
            <v>337000</v>
          </cell>
          <cell r="J692">
            <v>3370000</v>
          </cell>
        </row>
        <row r="693">
          <cell r="B693" t="str">
            <v>NT-TB7</v>
          </cell>
          <cell r="C693" t="str">
            <v>Tủ bao tủ lạnh sâu 600 cao 2400mm</v>
          </cell>
          <cell r="D693" t="str">
            <v>m2</v>
          </cell>
          <cell r="E693">
            <v>3769188.5964912279</v>
          </cell>
          <cell r="F693">
            <v>3426535.087719298</v>
          </cell>
          <cell r="G693">
            <v>342653.50877192983</v>
          </cell>
          <cell r="J693">
            <v>3426535.087719298</v>
          </cell>
        </row>
        <row r="694">
          <cell r="B694" t="str">
            <v>NT-TB8</v>
          </cell>
          <cell r="C694" t="str">
            <v>Quầy đảo bếp sâu 900 cao 900mm</v>
          </cell>
          <cell r="D694" t="str">
            <v>m</v>
          </cell>
          <cell r="E694">
            <v>5720000</v>
          </cell>
          <cell r="F694">
            <v>5200000</v>
          </cell>
          <cell r="G694">
            <v>520000</v>
          </cell>
          <cell r="J694">
            <v>5200000</v>
          </cell>
        </row>
        <row r="695">
          <cell r="B695" t="str">
            <v>NT-TB9</v>
          </cell>
          <cell r="C695" t="str">
            <v>Kệ bếp sâu 400mm (sâu 600 theo Casta)</v>
          </cell>
          <cell r="D695" t="str">
            <v>m2</v>
          </cell>
          <cell r="E695">
            <v>3836050.7246376812</v>
          </cell>
          <cell r="F695">
            <v>3487318.84057971</v>
          </cell>
          <cell r="G695">
            <v>348731.88405797101</v>
          </cell>
          <cell r="J695">
            <v>3487318.84057971</v>
          </cell>
        </row>
        <row r="696">
          <cell r="B696" t="str">
            <v>NT-TB10</v>
          </cell>
          <cell r="C696" t="str">
            <v>Pantry unit sâu 600mm (750 theo Casta)</v>
          </cell>
          <cell r="D696" t="str">
            <v>m2</v>
          </cell>
          <cell r="E696">
            <v>6493055.555555556</v>
          </cell>
          <cell r="F696">
            <v>5902777.777777778</v>
          </cell>
          <cell r="G696">
            <v>590277.77777777787</v>
          </cell>
          <cell r="I696" t="str">
            <v>Giá theo cái</v>
          </cell>
          <cell r="J696">
            <v>5902777.777777778</v>
          </cell>
        </row>
        <row r="697">
          <cell r="C697" t="str">
            <v>Tủ quần áo</v>
          </cell>
        </row>
        <row r="698">
          <cell r="B698" t="str">
            <v>NT-QA1</v>
          </cell>
          <cell r="C698" t="str">
            <v>Tủ quần áo cao 2400m sâu 600mm</v>
          </cell>
          <cell r="D698" t="str">
            <v>m2</v>
          </cell>
          <cell r="E698">
            <v>4345000</v>
          </cell>
          <cell r="F698">
            <v>3950000</v>
          </cell>
          <cell r="G698">
            <v>395000</v>
          </cell>
          <cell r="J698">
            <v>3950000</v>
          </cell>
        </row>
        <row r="699">
          <cell r="C699" t="str">
            <v>Toilet</v>
          </cell>
        </row>
        <row r="700">
          <cell r="B700" t="str">
            <v>NT-WC1</v>
          </cell>
          <cell r="C700" t="str">
            <v>Lavabo counter</v>
          </cell>
          <cell r="D700" t="str">
            <v>m</v>
          </cell>
          <cell r="E700">
            <v>4070000</v>
          </cell>
          <cell r="F700">
            <v>3700000</v>
          </cell>
          <cell r="G700">
            <v>370000</v>
          </cell>
          <cell r="J700">
            <v>3700000</v>
          </cell>
        </row>
        <row r="701">
          <cell r="B701" t="str">
            <v>NT-WC2</v>
          </cell>
          <cell r="C701" t="str">
            <v>Tủ gương sâu 220mm cao 1300mm</v>
          </cell>
          <cell r="D701" t="str">
            <v>m2</v>
          </cell>
          <cell r="E701">
            <v>3795000</v>
          </cell>
          <cell r="F701">
            <v>3450000</v>
          </cell>
          <cell r="G701">
            <v>345000</v>
          </cell>
          <cell r="J701">
            <v>3450000</v>
          </cell>
        </row>
        <row r="702">
          <cell r="B702" t="str">
            <v>NT-WC3</v>
          </cell>
          <cell r="C702" t="str">
            <v>Kệ giấy toilet</v>
          </cell>
          <cell r="D702" t="str">
            <v>m</v>
          </cell>
          <cell r="E702">
            <v>3300000</v>
          </cell>
          <cell r="F702">
            <v>3000000</v>
          </cell>
          <cell r="G702">
            <v>300000</v>
          </cell>
          <cell r="J702">
            <v>3000000</v>
          </cell>
        </row>
        <row r="703">
          <cell r="C703" t="str">
            <v>Laudry cupboard</v>
          </cell>
        </row>
        <row r="704">
          <cell r="B704" t="str">
            <v>NT-LC1</v>
          </cell>
          <cell r="C704" t="str">
            <v>Laundry cupboard sâu 600mm</v>
          </cell>
          <cell r="D704" t="str">
            <v>m2</v>
          </cell>
          <cell r="E704">
            <v>4950000</v>
          </cell>
          <cell r="F704">
            <v>4500000</v>
          </cell>
          <cell r="G704">
            <v>450000</v>
          </cell>
          <cell r="J704">
            <v>4500000</v>
          </cell>
        </row>
        <row r="705">
          <cell r="C705" t="str">
            <v>Storage (tủ giày âm tường)</v>
          </cell>
          <cell r="J705" t="str">
            <v>Tương tự theo giá Wardrope</v>
          </cell>
        </row>
        <row r="706">
          <cell r="B706" t="str">
            <v>NT-ST30</v>
          </cell>
          <cell r="C706" t="str">
            <v>Tủ giày sâu 300mm</v>
          </cell>
          <cell r="D706" t="str">
            <v>m2</v>
          </cell>
          <cell r="E706">
            <v>3850000</v>
          </cell>
          <cell r="F706">
            <v>3500000</v>
          </cell>
          <cell r="G706">
            <v>350000</v>
          </cell>
          <cell r="J706">
            <v>3500000</v>
          </cell>
        </row>
        <row r="707">
          <cell r="B707" t="str">
            <v>NT-ST40</v>
          </cell>
          <cell r="C707" t="str">
            <v>Tủ giày sâu 400mm</v>
          </cell>
          <cell r="D707" t="str">
            <v>m2</v>
          </cell>
          <cell r="E707">
            <v>4070000</v>
          </cell>
          <cell r="F707">
            <v>3700000</v>
          </cell>
          <cell r="G707">
            <v>370000</v>
          </cell>
          <cell r="J707">
            <v>3700000</v>
          </cell>
        </row>
        <row r="708">
          <cell r="B708" t="str">
            <v>NT-ST50</v>
          </cell>
          <cell r="C708" t="str">
            <v>Tủ giày sâu 500mm</v>
          </cell>
          <cell r="D708" t="str">
            <v>m2</v>
          </cell>
          <cell r="E708">
            <v>4400000</v>
          </cell>
          <cell r="F708">
            <v>4000000</v>
          </cell>
          <cell r="G708">
            <v>400000</v>
          </cell>
          <cell r="J708">
            <v>4000000</v>
          </cell>
        </row>
        <row r="709">
          <cell r="B709" t="str">
            <v>NT-ST60</v>
          </cell>
          <cell r="C709" t="str">
            <v>Tủ giày sâu 600mm</v>
          </cell>
          <cell r="D709" t="str">
            <v>m2</v>
          </cell>
          <cell r="E709">
            <v>4730000</v>
          </cell>
          <cell r="F709">
            <v>4300000</v>
          </cell>
          <cell r="G709">
            <v>430000</v>
          </cell>
          <cell r="J709">
            <v>4300000</v>
          </cell>
        </row>
        <row r="710">
          <cell r="B710" t="str">
            <v>NT-ST70</v>
          </cell>
          <cell r="C710" t="str">
            <v>Tủ giày sâu 700mm</v>
          </cell>
          <cell r="D710" t="str">
            <v>m2</v>
          </cell>
          <cell r="E710">
            <v>4950000</v>
          </cell>
          <cell r="F710">
            <v>4500000</v>
          </cell>
          <cell r="G710">
            <v>450000</v>
          </cell>
          <cell r="J710">
            <v>4500000</v>
          </cell>
        </row>
        <row r="711">
          <cell r="C711" t="str">
            <v>Mailbox</v>
          </cell>
        </row>
        <row r="712">
          <cell r="B712" t="str">
            <v>NT-MB1</v>
          </cell>
          <cell r="C712" t="str">
            <v>Mailboxes 4100x600x1800 at groud floor</v>
          </cell>
          <cell r="D712" t="str">
            <v>m2</v>
          </cell>
          <cell r="E712">
            <v>3850000</v>
          </cell>
          <cell r="F712">
            <v>3500000</v>
          </cell>
          <cell r="G712">
            <v>350000</v>
          </cell>
          <cell r="J712">
            <v>3500000</v>
          </cell>
        </row>
      </sheetData>
      <sheetData sheetId="1"/>
      <sheetData sheetId="2">
        <row r="20">
          <cell r="D20">
            <v>0.2</v>
          </cell>
        </row>
        <row r="21">
          <cell r="D21">
            <v>0.2</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_SITE"/>
      <sheetName val="hug"/>
      <sheetName val="2"/>
      <sheetName val="1"/>
      <sheetName val="OBJECT_CODE"/>
      <sheetName val="DGG"/>
      <sheetName val="CTG"/>
      <sheetName val="INDEX"/>
      <sheetName val="INPUT"/>
      <sheetName val="CCM_REPORT"/>
      <sheetName val="QSUM_CCM"/>
      <sheetName val="QSUM"/>
      <sheetName val="Sheet1"/>
      <sheetName val="BCTC_CCM (3)"/>
      <sheetName val="BCTC_CCM"/>
    </sheetNames>
    <sheetDataSet>
      <sheetData sheetId="0"/>
      <sheetData sheetId="1"/>
      <sheetData sheetId="2"/>
      <sheetData sheetId="3"/>
      <sheetData sheetId="4"/>
      <sheetData sheetId="5">
        <row r="6">
          <cell r="B6" t="str">
            <v>MÃ TRA CỨU</v>
          </cell>
        </row>
      </sheetData>
      <sheetData sheetId="6"/>
      <sheetData sheetId="7">
        <row r="9">
          <cell r="D9">
            <v>1</v>
          </cell>
        </row>
        <row r="11">
          <cell r="D11">
            <v>0.2</v>
          </cell>
        </row>
        <row r="12">
          <cell r="D12">
            <v>0.2</v>
          </cell>
        </row>
        <row r="14">
          <cell r="D14">
            <v>0.2</v>
          </cell>
        </row>
        <row r="15">
          <cell r="D15">
            <v>0.2</v>
          </cell>
        </row>
        <row r="17">
          <cell r="D17">
            <v>0.2</v>
          </cell>
        </row>
        <row r="18">
          <cell r="D18">
            <v>0.2</v>
          </cell>
        </row>
        <row r="23">
          <cell r="D23">
            <v>0.2</v>
          </cell>
        </row>
        <row r="24">
          <cell r="D24">
            <v>0.2</v>
          </cell>
        </row>
      </sheetData>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B050"/>
    <outlinePr summaryBelow="0" summaryRight="0"/>
  </sheetPr>
  <dimension ref="A2:Q179"/>
  <sheetViews>
    <sheetView tabSelected="1" view="pageBreakPreview" topLeftCell="A22" zoomScaleNormal="100" zoomScaleSheetLayoutView="100" workbookViewId="0">
      <selection activeCell="I19" sqref="I19"/>
    </sheetView>
  </sheetViews>
  <sheetFormatPr defaultColWidth="9.140625" defaultRowHeight="16.5" customHeight="1"/>
  <cols>
    <col min="1" max="1" width="4" style="6" customWidth="1"/>
    <col min="2" max="2" width="12.85546875" style="6" customWidth="1"/>
    <col min="3" max="3" width="10.42578125" style="1" customWidth="1"/>
    <col min="4" max="4" width="12.140625" style="6" customWidth="1"/>
    <col min="5" max="5" width="14.85546875" style="7" customWidth="1"/>
    <col min="6" max="6" width="21.42578125" style="8" customWidth="1"/>
    <col min="7" max="7" width="4.5703125" style="8" customWidth="1"/>
    <col min="8" max="8" width="27.85546875" style="6" bestFit="1" customWidth="1"/>
    <col min="9" max="9" width="20.28515625" style="229" customWidth="1"/>
    <col min="10" max="10" width="20.28515625" style="1" customWidth="1"/>
    <col min="11" max="11" width="21.7109375" style="1" customWidth="1"/>
    <col min="12" max="12" width="12.85546875" style="1" hidden="1" customWidth="1"/>
    <col min="13" max="13" width="16.5703125" style="1" bestFit="1" customWidth="1"/>
    <col min="14" max="16" width="9.140625" style="1"/>
    <col min="17" max="17" width="10.140625" style="1" bestFit="1" customWidth="1"/>
    <col min="18" max="16384" width="9.140625" style="1"/>
  </cols>
  <sheetData>
    <row r="2" spans="1:10" ht="24.95" customHeight="1">
      <c r="A2" s="394"/>
      <c r="B2" s="395"/>
      <c r="C2" s="396"/>
      <c r="D2" s="403" t="s">
        <v>303</v>
      </c>
      <c r="E2" s="403"/>
      <c r="F2" s="403"/>
      <c r="G2" s="403"/>
      <c r="H2" s="403"/>
      <c r="I2" s="206"/>
      <c r="J2" s="206"/>
    </row>
    <row r="3" spans="1:10" ht="24.95" customHeight="1">
      <c r="A3" s="397"/>
      <c r="B3" s="398"/>
      <c r="C3" s="399"/>
      <c r="D3" s="404" t="s">
        <v>346</v>
      </c>
      <c r="E3" s="404"/>
      <c r="F3" s="404"/>
      <c r="G3" s="404"/>
      <c r="H3" s="404"/>
      <c r="I3" s="206"/>
      <c r="J3" s="206"/>
    </row>
    <row r="4" spans="1:10" ht="24.95" customHeight="1">
      <c r="A4" s="397"/>
      <c r="B4" s="398"/>
      <c r="C4" s="399"/>
      <c r="D4" s="404" t="s">
        <v>343</v>
      </c>
      <c r="E4" s="404"/>
      <c r="F4" s="404"/>
      <c r="G4" s="404"/>
      <c r="H4" s="404"/>
      <c r="I4" s="206"/>
      <c r="J4" s="206"/>
    </row>
    <row r="5" spans="1:10" ht="39" customHeight="1">
      <c r="A5" s="400"/>
      <c r="B5" s="401"/>
      <c r="C5" s="402"/>
      <c r="D5" s="405" t="s">
        <v>270</v>
      </c>
      <c r="E5" s="406"/>
      <c r="F5" s="406"/>
      <c r="G5" s="406"/>
      <c r="H5" s="407"/>
      <c r="I5" s="206"/>
      <c r="J5" s="206"/>
    </row>
    <row r="6" spans="1:10" ht="28.5" customHeight="1">
      <c r="A6" s="294" t="s">
        <v>269</v>
      </c>
      <c r="B6" s="299"/>
      <c r="C6" s="299" t="str">
        <f>'KY 5 '!D3</f>
        <v>CÔNG TY THHH MTV TB XÂY DỰNG TAM SANH</v>
      </c>
      <c r="D6" s="295"/>
      <c r="E6" s="295"/>
      <c r="F6" s="295"/>
      <c r="G6" s="295"/>
      <c r="H6" s="296"/>
      <c r="I6" s="206"/>
      <c r="J6" s="206"/>
    </row>
    <row r="7" spans="1:10" ht="30" customHeight="1">
      <c r="A7" s="411" t="s">
        <v>177</v>
      </c>
      <c r="B7" s="412"/>
      <c r="C7" s="412"/>
      <c r="D7" s="412"/>
      <c r="E7" s="412"/>
      <c r="F7" s="412"/>
      <c r="G7" s="207" t="s">
        <v>105</v>
      </c>
      <c r="H7" s="208"/>
      <c r="I7" s="206"/>
      <c r="J7" s="206"/>
    </row>
    <row r="8" spans="1:10" ht="24" customHeight="1">
      <c r="A8" s="411" t="s">
        <v>311</v>
      </c>
      <c r="B8" s="412"/>
      <c r="C8" s="412"/>
      <c r="D8" s="412"/>
      <c r="E8" s="412"/>
      <c r="F8" s="412"/>
      <c r="G8" s="412"/>
      <c r="H8" s="413"/>
      <c r="I8" s="206"/>
      <c r="J8" s="206"/>
    </row>
    <row r="9" spans="1:10" ht="30" customHeight="1">
      <c r="A9" s="414" t="s">
        <v>344</v>
      </c>
      <c r="B9" s="415"/>
      <c r="C9" s="415"/>
      <c r="D9" s="415"/>
      <c r="E9" s="415"/>
      <c r="F9" s="415"/>
      <c r="G9" s="209" t="s">
        <v>347</v>
      </c>
      <c r="H9" s="333"/>
      <c r="I9" s="206"/>
      <c r="J9" s="206"/>
    </row>
    <row r="10" spans="1:10" ht="30" customHeight="1">
      <c r="A10" s="210" t="s">
        <v>24</v>
      </c>
      <c r="B10" s="416" t="s">
        <v>145</v>
      </c>
      <c r="C10" s="416"/>
      <c r="D10" s="416"/>
      <c r="E10" s="416"/>
      <c r="F10" s="416"/>
      <c r="G10" s="416"/>
      <c r="H10" s="417"/>
      <c r="I10" s="206"/>
      <c r="J10" s="206"/>
    </row>
    <row r="11" spans="1:10" ht="30" customHeight="1">
      <c r="A11" s="211">
        <v>1</v>
      </c>
      <c r="B11" s="412" t="s">
        <v>146</v>
      </c>
      <c r="C11" s="412"/>
      <c r="D11" s="412"/>
      <c r="E11" s="412"/>
      <c r="F11" s="412"/>
      <c r="G11" s="409"/>
      <c r="H11" s="410"/>
      <c r="I11" s="206"/>
      <c r="J11" s="206"/>
    </row>
    <row r="12" spans="1:10" ht="30" customHeight="1">
      <c r="A12" s="211">
        <v>2</v>
      </c>
      <c r="B12" s="412" t="s">
        <v>147</v>
      </c>
      <c r="C12" s="412"/>
      <c r="D12" s="412"/>
      <c r="E12" s="412"/>
      <c r="F12" s="412"/>
      <c r="G12" s="418"/>
      <c r="H12" s="419"/>
      <c r="I12" s="206"/>
      <c r="J12" s="206"/>
    </row>
    <row r="13" spans="1:10" ht="30" customHeight="1">
      <c r="A13" s="212">
        <v>3</v>
      </c>
      <c r="B13" s="415" t="s">
        <v>148</v>
      </c>
      <c r="C13" s="415"/>
      <c r="D13" s="415"/>
      <c r="E13" s="415"/>
      <c r="F13" s="415"/>
      <c r="G13" s="420"/>
      <c r="H13" s="421"/>
      <c r="I13" s="206"/>
      <c r="J13" s="206"/>
    </row>
    <row r="14" spans="1:10" ht="30" customHeight="1">
      <c r="A14" s="210" t="s">
        <v>25</v>
      </c>
      <c r="B14" s="416" t="s">
        <v>97</v>
      </c>
      <c r="C14" s="416"/>
      <c r="D14" s="416"/>
      <c r="E14" s="416"/>
      <c r="F14" s="416"/>
      <c r="G14" s="416"/>
      <c r="H14" s="417"/>
      <c r="I14" s="206"/>
      <c r="J14" s="206"/>
    </row>
    <row r="15" spans="1:10" ht="30" customHeight="1">
      <c r="A15" s="211">
        <v>1</v>
      </c>
      <c r="B15" s="408" t="s">
        <v>149</v>
      </c>
      <c r="C15" s="408"/>
      <c r="D15" s="408"/>
      <c r="E15" s="408"/>
      <c r="F15" s="408"/>
      <c r="G15" s="409">
        <f>'KY 5 '!H77</f>
        <v>1234304289.9000001</v>
      </c>
      <c r="H15" s="410"/>
      <c r="I15" s="206"/>
      <c r="J15" s="206"/>
    </row>
    <row r="16" spans="1:10" ht="30" customHeight="1">
      <c r="A16" s="211">
        <v>2</v>
      </c>
      <c r="B16" s="412" t="s">
        <v>150</v>
      </c>
      <c r="C16" s="412"/>
      <c r="D16" s="412"/>
      <c r="E16" s="412"/>
      <c r="F16" s="412"/>
      <c r="G16" s="418">
        <f>'KY 5 '!H78</f>
        <v>1234304289.9000001</v>
      </c>
      <c r="H16" s="419"/>
      <c r="I16" s="206"/>
      <c r="J16" s="206"/>
    </row>
    <row r="17" spans="1:10" ht="30" customHeight="1">
      <c r="A17" s="211">
        <v>3</v>
      </c>
      <c r="B17" s="412" t="s">
        <v>293</v>
      </c>
      <c r="C17" s="412"/>
      <c r="D17" s="412"/>
      <c r="E17" s="412"/>
      <c r="F17" s="412"/>
      <c r="G17" s="418">
        <f>'KY 5 '!H79</f>
        <v>1234304289.9000001</v>
      </c>
      <c r="H17" s="419"/>
      <c r="I17" s="206"/>
      <c r="J17" s="206"/>
    </row>
    <row r="18" spans="1:10" ht="30" customHeight="1">
      <c r="A18" s="211">
        <v>4</v>
      </c>
      <c r="B18" s="412" t="s">
        <v>151</v>
      </c>
      <c r="C18" s="412"/>
      <c r="D18" s="412"/>
      <c r="E18" s="412"/>
      <c r="F18" s="412"/>
      <c r="G18" s="418">
        <v>0</v>
      </c>
      <c r="H18" s="419"/>
      <c r="I18" s="206"/>
      <c r="J18" s="206"/>
    </row>
    <row r="19" spans="1:10" ht="30" customHeight="1">
      <c r="A19" s="211">
        <v>5</v>
      </c>
      <c r="B19" s="412" t="s">
        <v>152</v>
      </c>
      <c r="C19" s="412"/>
      <c r="D19" s="412"/>
      <c r="E19" s="412"/>
      <c r="F19" s="412"/>
      <c r="G19" s="418">
        <v>0</v>
      </c>
      <c r="H19" s="419"/>
      <c r="I19" s="206"/>
      <c r="J19" s="206"/>
    </row>
    <row r="20" spans="1:10" ht="30" customHeight="1">
      <c r="A20" s="211">
        <v>6</v>
      </c>
      <c r="B20" s="408" t="s">
        <v>277</v>
      </c>
      <c r="C20" s="408"/>
      <c r="D20" s="408"/>
      <c r="E20" s="408"/>
      <c r="F20" s="408"/>
      <c r="G20" s="409">
        <f>G17+G18+G19</f>
        <v>1234304289.9000001</v>
      </c>
      <c r="H20" s="410"/>
      <c r="I20" s="206"/>
      <c r="J20" s="206"/>
    </row>
    <row r="21" spans="1:10" ht="30" customHeight="1">
      <c r="A21" s="211">
        <v>7</v>
      </c>
      <c r="B21" s="412" t="s">
        <v>153</v>
      </c>
      <c r="C21" s="412"/>
      <c r="D21" s="412"/>
      <c r="E21" s="412"/>
      <c r="F21" s="412"/>
      <c r="G21" s="418">
        <f>'KY 5 '!H83</f>
        <v>1167293916.8</v>
      </c>
      <c r="H21" s="419"/>
      <c r="I21" s="206"/>
      <c r="J21" s="206"/>
    </row>
    <row r="22" spans="1:10" ht="30" customHeight="1">
      <c r="A22" s="212">
        <v>8</v>
      </c>
      <c r="B22" s="422" t="s">
        <v>297</v>
      </c>
      <c r="C22" s="422"/>
      <c r="D22" s="422"/>
      <c r="E22" s="422"/>
      <c r="F22" s="422"/>
      <c r="G22" s="420">
        <f>G20-G21</f>
        <v>67010373.100000143</v>
      </c>
      <c r="H22" s="421"/>
      <c r="I22" s="206"/>
      <c r="J22" s="206"/>
    </row>
    <row r="23" spans="1:10" ht="81" customHeight="1">
      <c r="A23" s="423" t="s">
        <v>155</v>
      </c>
      <c r="B23" s="424"/>
      <c r="C23" s="424"/>
      <c r="D23" s="424"/>
      <c r="E23" s="424"/>
      <c r="F23" s="424"/>
      <c r="G23" s="424"/>
      <c r="H23" s="425"/>
      <c r="I23" s="206"/>
      <c r="J23" s="206"/>
    </row>
    <row r="24" spans="1:10" ht="15" customHeight="1">
      <c r="A24" s="213" t="s">
        <v>118</v>
      </c>
      <c r="B24" s="214"/>
      <c r="C24" s="215"/>
      <c r="D24" s="213" t="s">
        <v>175</v>
      </c>
      <c r="E24" s="215"/>
      <c r="F24" s="213" t="s">
        <v>154</v>
      </c>
      <c r="G24" s="216"/>
      <c r="H24" s="334" t="s">
        <v>176</v>
      </c>
      <c r="I24" s="206"/>
      <c r="J24" s="206"/>
    </row>
    <row r="25" spans="1:10" ht="15" customHeight="1">
      <c r="A25" s="217"/>
      <c r="B25" s="206"/>
      <c r="C25" s="218"/>
      <c r="D25" s="217"/>
      <c r="E25" s="218"/>
      <c r="F25" s="217"/>
      <c r="G25" s="218"/>
      <c r="H25" s="219"/>
      <c r="I25" s="206"/>
      <c r="J25" s="206"/>
    </row>
    <row r="26" spans="1:10" ht="15" customHeight="1">
      <c r="A26" s="217"/>
      <c r="B26" s="206"/>
      <c r="C26" s="218"/>
      <c r="D26" s="217"/>
      <c r="E26" s="218"/>
      <c r="F26" s="217"/>
      <c r="G26" s="218"/>
      <c r="H26" s="219"/>
      <c r="I26" s="206"/>
      <c r="J26" s="206"/>
    </row>
    <row r="27" spans="1:10" ht="15" customHeight="1">
      <c r="A27" s="217"/>
      <c r="B27" s="206"/>
      <c r="C27" s="218"/>
      <c r="D27" s="217"/>
      <c r="E27" s="218"/>
      <c r="F27" s="217"/>
      <c r="G27" s="218"/>
      <c r="H27" s="219"/>
      <c r="I27" s="206"/>
      <c r="J27" s="206"/>
    </row>
    <row r="28" spans="1:10" ht="15" customHeight="1">
      <c r="A28" s="217"/>
      <c r="B28" s="206"/>
      <c r="C28" s="218"/>
      <c r="D28" s="217"/>
      <c r="E28" s="218"/>
      <c r="F28" s="217"/>
      <c r="G28" s="218"/>
      <c r="H28" s="219"/>
      <c r="I28" s="206"/>
      <c r="J28" s="206"/>
    </row>
    <row r="29" spans="1:10" ht="15" customHeight="1">
      <c r="A29" s="217"/>
      <c r="B29" s="206"/>
      <c r="C29" s="218"/>
      <c r="D29" s="217"/>
      <c r="E29" s="218"/>
      <c r="F29" s="217"/>
      <c r="G29" s="218"/>
      <c r="H29" s="219"/>
      <c r="I29" s="206"/>
      <c r="J29" s="206"/>
    </row>
    <row r="30" spans="1:10" ht="15" customHeight="1">
      <c r="A30" s="217" t="s">
        <v>331</v>
      </c>
      <c r="B30" s="206"/>
      <c r="C30" s="218"/>
      <c r="D30" s="217" t="s">
        <v>318</v>
      </c>
      <c r="E30" s="218"/>
      <c r="F30" s="217" t="s">
        <v>271</v>
      </c>
      <c r="G30" s="218"/>
      <c r="H30" s="219" t="s">
        <v>321</v>
      </c>
      <c r="I30" s="206"/>
      <c r="J30" s="206"/>
    </row>
    <row r="31" spans="1:10" ht="15" customHeight="1">
      <c r="A31" s="220" t="s">
        <v>272</v>
      </c>
      <c r="B31" s="221"/>
      <c r="C31" s="222"/>
      <c r="D31" s="220" t="s">
        <v>144</v>
      </c>
      <c r="E31" s="222"/>
      <c r="F31" s="220" t="s">
        <v>144</v>
      </c>
      <c r="G31" s="222"/>
      <c r="H31" s="223" t="s">
        <v>144</v>
      </c>
      <c r="I31" s="206"/>
      <c r="J31" s="206"/>
    </row>
    <row r="32" spans="1:10" ht="7.5" customHeight="1">
      <c r="A32" s="206"/>
      <c r="B32" s="206"/>
      <c r="C32" s="206"/>
      <c r="D32" s="206"/>
      <c r="E32" s="206"/>
      <c r="F32" s="206"/>
      <c r="G32" s="206"/>
      <c r="H32" s="206"/>
      <c r="I32" s="206"/>
      <c r="J32" s="206"/>
    </row>
    <row r="33" spans="1:10" ht="15" customHeight="1">
      <c r="A33" s="206"/>
      <c r="B33" s="206"/>
      <c r="C33" s="206"/>
      <c r="D33" s="206"/>
      <c r="E33" s="206"/>
      <c r="F33" s="206"/>
      <c r="G33" s="206"/>
      <c r="H33" s="206"/>
      <c r="I33" s="206"/>
      <c r="J33" s="206"/>
    </row>
    <row r="34" spans="1:10" ht="15" customHeight="1">
      <c r="A34" s="206"/>
      <c r="B34" s="206"/>
      <c r="C34" s="206"/>
      <c r="D34" s="206"/>
      <c r="E34" s="206"/>
      <c r="F34" s="206"/>
      <c r="G34" s="206"/>
      <c r="H34" s="206"/>
      <c r="I34" s="206"/>
      <c r="J34" s="206"/>
    </row>
    <row r="35" spans="1:10" ht="15" customHeight="1">
      <c r="A35" s="206"/>
      <c r="B35" s="206"/>
      <c r="C35" s="206"/>
      <c r="D35" s="206"/>
      <c r="E35" s="206"/>
      <c r="F35" s="206"/>
      <c r="G35" s="206"/>
      <c r="H35" s="206"/>
      <c r="I35" s="206"/>
      <c r="J35" s="206"/>
    </row>
    <row r="36" spans="1:10" ht="15" customHeight="1">
      <c r="A36" s="206"/>
      <c r="B36" s="206"/>
      <c r="C36" s="206"/>
      <c r="D36" s="206"/>
      <c r="E36" s="206"/>
      <c r="F36" s="206"/>
      <c r="G36" s="206"/>
      <c r="H36" s="206"/>
      <c r="I36" s="206"/>
      <c r="J36" s="206"/>
    </row>
    <row r="37" spans="1:10" ht="15" customHeight="1">
      <c r="A37" s="206"/>
      <c r="B37" s="206"/>
      <c r="C37" s="206"/>
      <c r="D37" s="206"/>
      <c r="E37" s="206"/>
      <c r="F37" s="206"/>
      <c r="G37" s="206"/>
      <c r="H37" s="206"/>
      <c r="I37" s="206"/>
      <c r="J37" s="206"/>
    </row>
    <row r="38" spans="1:10" ht="15" customHeight="1">
      <c r="A38" s="206"/>
      <c r="B38" s="206"/>
      <c r="C38" s="206"/>
      <c r="D38" s="206"/>
      <c r="E38" s="206"/>
      <c r="F38" s="206"/>
      <c r="G38" s="206"/>
      <c r="H38" s="206"/>
      <c r="I38" s="206"/>
      <c r="J38" s="206"/>
    </row>
    <row r="39" spans="1:10" ht="15" customHeight="1">
      <c r="A39" s="206"/>
      <c r="B39" s="206"/>
      <c r="C39" s="206"/>
      <c r="D39" s="206"/>
      <c r="E39" s="206"/>
      <c r="F39" s="206"/>
      <c r="G39" s="206"/>
      <c r="H39" s="206"/>
      <c r="I39" s="206"/>
      <c r="J39" s="206"/>
    </row>
    <row r="40" spans="1:10" ht="15" customHeight="1">
      <c r="A40" s="206"/>
      <c r="B40" s="206"/>
      <c r="C40" s="206"/>
      <c r="D40" s="206"/>
      <c r="E40" s="206"/>
      <c r="F40" s="206"/>
      <c r="G40" s="206"/>
      <c r="H40" s="206"/>
      <c r="I40" s="206"/>
      <c r="J40" s="206"/>
    </row>
    <row r="41" spans="1:10" ht="15" customHeight="1">
      <c r="A41" s="206"/>
      <c r="B41" s="206"/>
      <c r="C41" s="206"/>
      <c r="D41" s="206"/>
      <c r="E41" s="206"/>
      <c r="F41" s="206"/>
      <c r="G41" s="206"/>
      <c r="H41" s="206"/>
      <c r="I41" s="206"/>
      <c r="J41" s="206"/>
    </row>
    <row r="42" spans="1:10" ht="15" customHeight="1">
      <c r="A42" s="206"/>
      <c r="B42" s="206"/>
      <c r="C42" s="206"/>
      <c r="D42" s="206"/>
      <c r="E42" s="206"/>
      <c r="F42" s="206"/>
      <c r="G42" s="206"/>
      <c r="H42" s="206"/>
      <c r="I42" s="206"/>
      <c r="J42" s="206"/>
    </row>
    <row r="43" spans="1:10" ht="15" customHeight="1">
      <c r="A43" s="206"/>
      <c r="B43" s="206"/>
      <c r="C43" s="206"/>
      <c r="D43" s="206"/>
      <c r="E43" s="206"/>
      <c r="F43" s="206"/>
      <c r="G43" s="206"/>
      <c r="H43" s="206"/>
      <c r="I43" s="206"/>
      <c r="J43" s="206"/>
    </row>
    <row r="44" spans="1:10" ht="15" customHeight="1">
      <c r="A44" s="206"/>
      <c r="B44" s="206"/>
      <c r="C44" s="206"/>
      <c r="D44" s="206"/>
      <c r="E44" s="206"/>
      <c r="F44" s="206"/>
      <c r="G44" s="206"/>
      <c r="H44" s="206"/>
      <c r="I44" s="206"/>
      <c r="J44" s="206"/>
    </row>
    <row r="45" spans="1:10" ht="15" customHeight="1">
      <c r="A45" s="206"/>
      <c r="B45" s="206"/>
      <c r="C45" s="206"/>
      <c r="D45" s="206"/>
      <c r="E45" s="206"/>
      <c r="F45" s="206"/>
      <c r="G45" s="206"/>
      <c r="H45" s="206"/>
      <c r="I45" s="206"/>
      <c r="J45" s="206"/>
    </row>
    <row r="46" spans="1:10" ht="15" customHeight="1">
      <c r="A46" s="206"/>
      <c r="B46" s="206"/>
      <c r="C46" s="206"/>
      <c r="D46" s="206"/>
      <c r="E46" s="206"/>
      <c r="F46" s="206"/>
      <c r="G46" s="206"/>
      <c r="H46" s="206"/>
      <c r="I46" s="206"/>
      <c r="J46" s="206"/>
    </row>
    <row r="47" spans="1:10" ht="15" customHeight="1">
      <c r="A47" s="206"/>
      <c r="B47" s="206"/>
      <c r="C47" s="206"/>
      <c r="D47" s="206"/>
      <c r="E47" s="206"/>
      <c r="F47" s="206"/>
      <c r="G47" s="206"/>
      <c r="H47" s="206"/>
      <c r="I47" s="206"/>
      <c r="J47" s="206"/>
    </row>
    <row r="48" spans="1:10" ht="15" customHeight="1">
      <c r="A48" s="206"/>
      <c r="B48" s="206"/>
      <c r="C48" s="206"/>
      <c r="D48" s="206"/>
      <c r="E48" s="206"/>
      <c r="F48" s="206"/>
      <c r="G48" s="206"/>
      <c r="H48" s="206"/>
      <c r="I48" s="206"/>
      <c r="J48" s="206"/>
    </row>
    <row r="49" spans="1:10" ht="15" customHeight="1">
      <c r="A49" s="206"/>
      <c r="B49" s="206"/>
      <c r="C49" s="206"/>
      <c r="D49" s="206"/>
      <c r="E49" s="206"/>
      <c r="F49" s="206"/>
      <c r="G49" s="206"/>
      <c r="H49" s="206"/>
      <c r="I49" s="206"/>
      <c r="J49" s="206"/>
    </row>
    <row r="50" spans="1:10" ht="15" customHeight="1">
      <c r="A50" s="206"/>
      <c r="B50" s="206"/>
      <c r="C50" s="206"/>
      <c r="D50" s="206"/>
      <c r="E50" s="206"/>
      <c r="F50" s="206"/>
      <c r="G50" s="206"/>
      <c r="H50" s="206"/>
      <c r="I50" s="206"/>
      <c r="J50" s="206"/>
    </row>
    <row r="51" spans="1:10" ht="15" customHeight="1">
      <c r="A51" s="206"/>
      <c r="B51" s="206"/>
      <c r="C51" s="206"/>
      <c r="D51" s="206"/>
      <c r="E51" s="206"/>
      <c r="F51" s="206"/>
      <c r="G51" s="206"/>
      <c r="H51" s="206"/>
      <c r="I51" s="206"/>
      <c r="J51" s="206"/>
    </row>
    <row r="52" spans="1:10" ht="15" customHeight="1">
      <c r="A52" s="206"/>
      <c r="B52" s="206"/>
      <c r="C52" s="206"/>
      <c r="D52" s="206"/>
      <c r="E52" s="206"/>
      <c r="F52" s="206"/>
      <c r="G52" s="206"/>
      <c r="H52" s="206"/>
      <c r="I52" s="206"/>
      <c r="J52" s="206"/>
    </row>
    <row r="53" spans="1:10" ht="15" customHeight="1">
      <c r="A53" s="206"/>
      <c r="B53" s="206"/>
      <c r="C53" s="206"/>
      <c r="D53" s="206"/>
      <c r="E53" s="206"/>
      <c r="F53" s="206"/>
      <c r="G53" s="206"/>
      <c r="H53" s="206"/>
      <c r="I53" s="206"/>
      <c r="J53" s="206"/>
    </row>
    <row r="54" spans="1:10" ht="15" customHeight="1">
      <c r="A54" s="206"/>
      <c r="B54" s="206"/>
      <c r="C54" s="206"/>
      <c r="D54" s="206"/>
      <c r="E54" s="206"/>
      <c r="F54" s="206"/>
      <c r="G54" s="206"/>
      <c r="H54" s="206"/>
      <c r="I54" s="206"/>
      <c r="J54" s="206"/>
    </row>
    <row r="55" spans="1:10" ht="15" customHeight="1">
      <c r="A55" s="206"/>
      <c r="B55" s="206"/>
      <c r="C55" s="206"/>
      <c r="D55" s="206"/>
      <c r="E55" s="206"/>
      <c r="F55" s="206"/>
      <c r="G55" s="206"/>
      <c r="H55" s="206"/>
      <c r="I55" s="206"/>
      <c r="J55" s="206"/>
    </row>
    <row r="56" spans="1:10" ht="15" customHeight="1">
      <c r="A56" s="206"/>
      <c r="B56" s="206"/>
      <c r="C56" s="206"/>
      <c r="D56" s="206"/>
      <c r="E56" s="206"/>
      <c r="F56" s="206"/>
      <c r="G56" s="206"/>
      <c r="H56" s="206"/>
      <c r="I56" s="206"/>
      <c r="J56" s="206"/>
    </row>
    <row r="57" spans="1:10" ht="15" customHeight="1">
      <c r="A57" s="206"/>
      <c r="B57" s="206"/>
      <c r="C57" s="206"/>
      <c r="D57" s="206"/>
      <c r="E57" s="206"/>
      <c r="F57" s="206"/>
      <c r="G57" s="206"/>
      <c r="H57" s="206"/>
      <c r="I57" s="206"/>
      <c r="J57" s="206"/>
    </row>
    <row r="58" spans="1:10" ht="15" customHeight="1">
      <c r="A58" s="206"/>
      <c r="B58" s="206"/>
      <c r="C58" s="206"/>
      <c r="D58" s="206"/>
      <c r="E58" s="206"/>
      <c r="F58" s="206"/>
      <c r="G58" s="206"/>
      <c r="H58" s="206"/>
      <c r="I58" s="206"/>
      <c r="J58" s="206"/>
    </row>
    <row r="59" spans="1:10" ht="15" customHeight="1">
      <c r="A59" s="206"/>
      <c r="B59" s="206"/>
      <c r="C59" s="206"/>
      <c r="D59" s="206"/>
      <c r="E59" s="206"/>
      <c r="F59" s="206"/>
      <c r="G59" s="206"/>
      <c r="H59" s="206"/>
      <c r="I59" s="206"/>
      <c r="J59" s="206"/>
    </row>
    <row r="60" spans="1:10" ht="15" customHeight="1">
      <c r="A60" s="206"/>
      <c r="B60" s="206"/>
      <c r="C60" s="206"/>
      <c r="D60" s="206"/>
      <c r="E60" s="206"/>
      <c r="F60" s="206"/>
      <c r="G60" s="206"/>
      <c r="H60" s="206"/>
      <c r="I60" s="206"/>
      <c r="J60" s="206"/>
    </row>
    <row r="61" spans="1:10" ht="15" customHeight="1">
      <c r="A61" s="206"/>
      <c r="B61" s="206"/>
      <c r="C61" s="206"/>
      <c r="D61" s="206"/>
      <c r="E61" s="206"/>
      <c r="F61" s="206"/>
      <c r="G61" s="206"/>
      <c r="H61" s="206"/>
      <c r="I61" s="206"/>
      <c r="J61" s="206"/>
    </row>
    <row r="62" spans="1:10" ht="15" customHeight="1">
      <c r="A62" s="206"/>
      <c r="B62" s="206"/>
      <c r="C62" s="206"/>
      <c r="D62" s="206"/>
      <c r="E62" s="206"/>
      <c r="F62" s="206"/>
      <c r="G62" s="206"/>
      <c r="H62" s="206"/>
      <c r="I62" s="206"/>
      <c r="J62" s="206"/>
    </row>
    <row r="63" spans="1:10" ht="15" customHeight="1">
      <c r="A63" s="206"/>
      <c r="B63" s="206"/>
      <c r="C63" s="206"/>
      <c r="D63" s="206"/>
      <c r="E63" s="206"/>
      <c r="F63" s="206"/>
      <c r="G63" s="206"/>
      <c r="H63" s="206"/>
      <c r="I63" s="206"/>
      <c r="J63" s="206"/>
    </row>
    <row r="64" spans="1:10" ht="15" customHeight="1">
      <c r="A64" s="206"/>
      <c r="B64" s="206"/>
      <c r="C64" s="206"/>
      <c r="D64" s="206"/>
      <c r="E64" s="206"/>
      <c r="F64" s="206"/>
      <c r="G64" s="206"/>
      <c r="H64" s="206"/>
      <c r="I64" s="206"/>
      <c r="J64" s="206"/>
    </row>
    <row r="65" spans="1:10" ht="15" customHeight="1">
      <c r="A65" s="206"/>
      <c r="B65" s="206"/>
      <c r="C65" s="206"/>
      <c r="D65" s="206"/>
      <c r="E65" s="206"/>
      <c r="F65" s="206"/>
      <c r="G65" s="206"/>
      <c r="H65" s="206"/>
      <c r="I65" s="206"/>
      <c r="J65" s="206"/>
    </row>
    <row r="66" spans="1:10" ht="15" customHeight="1">
      <c r="A66" s="206"/>
      <c r="B66" s="206"/>
      <c r="C66" s="206"/>
      <c r="D66" s="206"/>
      <c r="E66" s="206"/>
      <c r="F66" s="206"/>
      <c r="G66" s="206"/>
      <c r="H66" s="206"/>
      <c r="I66" s="206"/>
      <c r="J66" s="206"/>
    </row>
    <row r="67" spans="1:10" ht="15" customHeight="1">
      <c r="A67" s="206"/>
      <c r="B67" s="206"/>
      <c r="C67" s="206"/>
      <c r="D67" s="206"/>
      <c r="E67" s="206"/>
      <c r="F67" s="206"/>
      <c r="G67" s="206"/>
      <c r="H67" s="206"/>
      <c r="I67" s="206"/>
      <c r="J67" s="206"/>
    </row>
    <row r="68" spans="1:10" ht="15" customHeight="1">
      <c r="A68" s="206"/>
      <c r="B68" s="206"/>
      <c r="C68" s="206"/>
      <c r="D68" s="206"/>
      <c r="E68" s="206"/>
      <c r="F68" s="206"/>
      <c r="G68" s="206"/>
      <c r="H68" s="206"/>
      <c r="I68" s="206"/>
      <c r="J68" s="206"/>
    </row>
    <row r="69" spans="1:10" ht="15" customHeight="1">
      <c r="A69" s="206"/>
      <c r="B69" s="206"/>
      <c r="C69" s="206"/>
      <c r="D69" s="206"/>
      <c r="E69" s="206"/>
      <c r="F69" s="206"/>
      <c r="G69" s="206"/>
      <c r="H69" s="206"/>
      <c r="I69" s="206"/>
      <c r="J69" s="206"/>
    </row>
    <row r="70" spans="1:10" ht="15" customHeight="1">
      <c r="A70" s="206"/>
      <c r="B70" s="206"/>
      <c r="C70" s="206"/>
      <c r="D70" s="206"/>
      <c r="E70" s="206"/>
      <c r="F70" s="206"/>
      <c r="G70" s="206"/>
      <c r="H70" s="206"/>
      <c r="I70" s="206"/>
      <c r="J70" s="206"/>
    </row>
    <row r="71" spans="1:10" ht="15" customHeight="1">
      <c r="A71" s="206"/>
      <c r="B71" s="206"/>
      <c r="C71" s="206"/>
      <c r="D71" s="206"/>
      <c r="E71" s="206"/>
      <c r="F71" s="206"/>
      <c r="G71" s="206"/>
      <c r="H71" s="206"/>
      <c r="I71" s="206"/>
      <c r="J71" s="206"/>
    </row>
    <row r="72" spans="1:10" ht="15" customHeight="1">
      <c r="A72" s="206"/>
      <c r="B72" s="206"/>
      <c r="C72" s="206"/>
      <c r="D72" s="206"/>
      <c r="E72" s="206"/>
      <c r="F72" s="206"/>
      <c r="G72" s="206"/>
      <c r="H72" s="206"/>
      <c r="I72" s="206"/>
      <c r="J72" s="206"/>
    </row>
    <row r="73" spans="1:10" ht="15" customHeight="1">
      <c r="A73" s="206"/>
      <c r="B73" s="206"/>
      <c r="C73" s="206"/>
      <c r="D73" s="206"/>
      <c r="E73" s="206"/>
      <c r="F73" s="206"/>
      <c r="G73" s="206"/>
      <c r="H73" s="206"/>
      <c r="I73" s="206"/>
      <c r="J73" s="206"/>
    </row>
    <row r="74" spans="1:10" ht="15" customHeight="1">
      <c r="A74" s="206"/>
      <c r="B74" s="206"/>
      <c r="C74" s="206"/>
      <c r="D74" s="206"/>
      <c r="E74" s="206"/>
      <c r="F74" s="206"/>
      <c r="G74" s="206"/>
      <c r="H74" s="206"/>
      <c r="I74" s="206"/>
      <c r="J74" s="206"/>
    </row>
    <row r="75" spans="1:10" ht="15" customHeight="1">
      <c r="A75" s="206"/>
      <c r="B75" s="206"/>
      <c r="C75" s="206"/>
      <c r="D75" s="206"/>
      <c r="E75" s="206"/>
      <c r="F75" s="206"/>
      <c r="G75" s="206"/>
      <c r="H75" s="206"/>
      <c r="I75" s="206"/>
      <c r="J75" s="206"/>
    </row>
    <row r="76" spans="1:10" ht="15" customHeight="1">
      <c r="A76" s="206"/>
      <c r="B76" s="206"/>
      <c r="C76" s="206"/>
      <c r="D76" s="206"/>
      <c r="E76" s="206"/>
      <c r="F76" s="206"/>
      <c r="G76" s="206"/>
      <c r="H76" s="206"/>
      <c r="I76" s="206"/>
      <c r="J76" s="206"/>
    </row>
    <row r="77" spans="1:10" ht="15" customHeight="1">
      <c r="A77" s="206"/>
      <c r="B77" s="206"/>
      <c r="C77" s="206"/>
      <c r="D77" s="206"/>
      <c r="E77" s="206"/>
      <c r="F77" s="206"/>
      <c r="G77" s="206"/>
      <c r="H77" s="206"/>
      <c r="I77" s="206"/>
      <c r="J77" s="206"/>
    </row>
    <row r="78" spans="1:10" ht="15" customHeight="1">
      <c r="A78" s="206"/>
      <c r="B78" s="206"/>
      <c r="C78" s="206"/>
      <c r="D78" s="206"/>
      <c r="E78" s="206"/>
      <c r="F78" s="206"/>
      <c r="G78" s="206"/>
      <c r="H78" s="206"/>
      <c r="I78" s="206"/>
      <c r="J78" s="206"/>
    </row>
    <row r="79" spans="1:10" ht="15" customHeight="1">
      <c r="A79" s="206"/>
      <c r="B79" s="206"/>
      <c r="C79" s="206"/>
      <c r="D79" s="206"/>
      <c r="E79" s="206"/>
      <c r="F79" s="206"/>
      <c r="G79" s="206"/>
      <c r="H79" s="206"/>
      <c r="I79" s="206"/>
      <c r="J79" s="206"/>
    </row>
    <row r="80" spans="1:10" ht="15" customHeight="1">
      <c r="A80" s="206"/>
      <c r="B80" s="206"/>
      <c r="C80" s="206"/>
      <c r="D80" s="206"/>
      <c r="E80" s="206"/>
      <c r="F80" s="206"/>
      <c r="G80" s="206"/>
      <c r="H80" s="206"/>
      <c r="I80" s="206"/>
      <c r="J80" s="206"/>
    </row>
    <row r="81" spans="1:11" ht="15" customHeight="1">
      <c r="A81" s="206"/>
      <c r="B81" s="206"/>
      <c r="C81" s="206"/>
      <c r="D81" s="206"/>
      <c r="E81" s="206"/>
      <c r="F81" s="206"/>
      <c r="G81" s="206"/>
      <c r="H81" s="206"/>
      <c r="I81" s="206"/>
      <c r="J81" s="206"/>
    </row>
    <row r="82" spans="1:11" ht="15" customHeight="1">
      <c r="A82" s="206"/>
      <c r="B82" s="206"/>
      <c r="C82" s="206"/>
      <c r="D82" s="206"/>
      <c r="E82" s="206"/>
      <c r="F82" s="206"/>
      <c r="G82" s="206"/>
      <c r="H82" s="206"/>
      <c r="I82" s="206"/>
      <c r="J82" s="206"/>
    </row>
    <row r="83" spans="1:11" ht="15" customHeight="1">
      <c r="A83" s="206"/>
      <c r="B83" s="206"/>
      <c r="C83" s="206"/>
      <c r="D83" s="206"/>
      <c r="E83" s="206"/>
      <c r="F83" s="206"/>
      <c r="G83" s="206"/>
      <c r="H83" s="206"/>
      <c r="I83" s="206"/>
      <c r="J83" s="206"/>
      <c r="K83" s="1">
        <f>666000000</f>
        <v>666000000</v>
      </c>
    </row>
    <row r="84" spans="1:11" ht="15" customHeight="1">
      <c r="A84" s="206"/>
      <c r="B84" s="206"/>
      <c r="C84" s="206"/>
      <c r="D84" s="206"/>
      <c r="E84" s="206"/>
      <c r="F84" s="206"/>
      <c r="G84" s="206"/>
      <c r="H84" s="206"/>
      <c r="I84" s="206"/>
      <c r="J84" s="206"/>
    </row>
    <row r="85" spans="1:11" s="17" customFormat="1" ht="16.5" customHeight="1">
      <c r="A85" s="398"/>
      <c r="B85" s="398"/>
      <c r="C85" s="398"/>
      <c r="D85" s="398"/>
      <c r="E85" s="398"/>
      <c r="F85" s="398"/>
      <c r="G85" s="398"/>
      <c r="H85" s="398"/>
      <c r="I85" s="398"/>
      <c r="J85" s="398"/>
    </row>
    <row r="86" spans="1:11" s="17" customFormat="1" ht="16.5" customHeight="1">
      <c r="A86" s="398"/>
      <c r="B86" s="398"/>
      <c r="C86" s="398"/>
      <c r="D86" s="398"/>
      <c r="E86" s="398"/>
      <c r="F86" s="398"/>
      <c r="G86" s="398"/>
      <c r="H86" s="398"/>
      <c r="I86" s="398"/>
      <c r="J86" s="398"/>
    </row>
    <row r="87" spans="1:11" s="17" customFormat="1" ht="16.5" customHeight="1">
      <c r="A87" s="398"/>
      <c r="B87" s="398"/>
      <c r="C87" s="398"/>
      <c r="D87" s="398"/>
      <c r="E87" s="398"/>
      <c r="F87" s="398"/>
      <c r="G87" s="398"/>
      <c r="H87" s="398"/>
      <c r="I87" s="398"/>
      <c r="J87" s="398"/>
    </row>
    <row r="88" spans="1:11" s="17" customFormat="1" ht="16.5" customHeight="1">
      <c r="A88" s="398"/>
      <c r="B88" s="398"/>
      <c r="C88" s="398"/>
      <c r="D88" s="398"/>
      <c r="E88" s="398"/>
      <c r="F88" s="398"/>
      <c r="G88" s="398"/>
      <c r="H88" s="398"/>
      <c r="I88" s="398"/>
      <c r="J88" s="398"/>
    </row>
    <row r="89" spans="1:11" s="17" customFormat="1" ht="16.5" customHeight="1">
      <c r="A89" s="398"/>
      <c r="B89" s="398"/>
      <c r="C89" s="398"/>
      <c r="D89" s="398"/>
      <c r="E89" s="398"/>
      <c r="F89" s="398"/>
      <c r="G89" s="398"/>
      <c r="H89" s="398"/>
      <c r="I89" s="398"/>
      <c r="J89" s="398"/>
    </row>
    <row r="90" spans="1:11" s="17" customFormat="1" ht="16.5" customHeight="1">
      <c r="A90" s="398"/>
      <c r="B90" s="398"/>
      <c r="C90" s="398"/>
      <c r="D90" s="398"/>
      <c r="E90" s="398"/>
      <c r="F90" s="398"/>
      <c r="G90" s="398"/>
      <c r="H90" s="398"/>
      <c r="I90" s="398"/>
      <c r="J90" s="398"/>
    </row>
    <row r="91" spans="1:11" s="17" customFormat="1" ht="16.5" customHeight="1">
      <c r="A91" s="398"/>
      <c r="B91" s="398"/>
      <c r="C91" s="398"/>
      <c r="D91" s="398"/>
      <c r="E91" s="398"/>
      <c r="F91" s="398"/>
      <c r="G91" s="398"/>
      <c r="H91" s="398"/>
      <c r="I91" s="398"/>
      <c r="J91" s="398"/>
    </row>
    <row r="92" spans="1:11" s="17" customFormat="1" ht="16.5" customHeight="1">
      <c r="A92" s="398"/>
      <c r="B92" s="398"/>
      <c r="C92" s="398"/>
      <c r="D92" s="398"/>
      <c r="E92" s="398"/>
      <c r="F92" s="398"/>
      <c r="G92" s="398"/>
      <c r="H92" s="398"/>
      <c r="I92" s="398"/>
      <c r="J92" s="398"/>
    </row>
    <row r="93" spans="1:11" s="17" customFormat="1" ht="16.5" customHeight="1">
      <c r="A93" s="398"/>
      <c r="B93" s="398"/>
      <c r="C93" s="398"/>
      <c r="D93" s="398"/>
      <c r="E93" s="398"/>
      <c r="F93" s="398"/>
      <c r="G93" s="398"/>
      <c r="H93" s="398"/>
      <c r="I93" s="398"/>
      <c r="J93" s="398"/>
    </row>
    <row r="94" spans="1:11" s="17" customFormat="1" ht="16.5" customHeight="1">
      <c r="A94" s="398"/>
      <c r="B94" s="398"/>
      <c r="C94" s="398"/>
      <c r="D94" s="398"/>
      <c r="E94" s="398"/>
      <c r="F94" s="398"/>
      <c r="G94" s="398"/>
      <c r="H94" s="398"/>
      <c r="I94" s="398"/>
      <c r="J94" s="398"/>
    </row>
    <row r="95" spans="1:11" s="17" customFormat="1" ht="16.5" customHeight="1">
      <c r="A95" s="398"/>
      <c r="B95" s="398"/>
      <c r="C95" s="398"/>
      <c r="D95" s="398"/>
      <c r="E95" s="398"/>
      <c r="F95" s="398"/>
      <c r="G95" s="398"/>
      <c r="H95" s="398"/>
      <c r="I95" s="398"/>
      <c r="J95" s="398"/>
    </row>
    <row r="96" spans="1:11" s="17" customFormat="1" ht="16.5" customHeight="1">
      <c r="A96" s="398"/>
      <c r="B96" s="398"/>
      <c r="C96" s="398"/>
      <c r="D96" s="398"/>
      <c r="E96" s="398"/>
      <c r="F96" s="398"/>
      <c r="G96" s="398"/>
      <c r="H96" s="398"/>
      <c r="I96" s="398"/>
      <c r="J96" s="398"/>
    </row>
    <row r="97" spans="1:11" s="17" customFormat="1" ht="16.5" customHeight="1">
      <c r="A97" s="398"/>
      <c r="B97" s="398"/>
      <c r="C97" s="398"/>
      <c r="D97" s="398"/>
      <c r="E97" s="398"/>
      <c r="F97" s="398"/>
      <c r="G97" s="398"/>
      <c r="H97" s="398"/>
      <c r="I97" s="398"/>
      <c r="J97" s="398"/>
    </row>
    <row r="98" spans="1:11" s="17" customFormat="1" ht="16.5" customHeight="1">
      <c r="A98" s="398"/>
      <c r="B98" s="398"/>
      <c r="C98" s="398"/>
      <c r="D98" s="398"/>
      <c r="E98" s="398"/>
      <c r="F98" s="398"/>
      <c r="G98" s="398"/>
      <c r="H98" s="398"/>
      <c r="I98" s="398"/>
      <c r="J98" s="398"/>
    </row>
    <row r="99" spans="1:11" s="17" customFormat="1" ht="16.5" customHeight="1">
      <c r="A99" s="398"/>
      <c r="B99" s="398"/>
      <c r="C99" s="398"/>
      <c r="D99" s="398"/>
      <c r="E99" s="398"/>
      <c r="F99" s="398"/>
      <c r="G99" s="398"/>
      <c r="H99" s="398"/>
      <c r="I99" s="398"/>
      <c r="J99" s="398"/>
    </row>
    <row r="100" spans="1:11" s="17" customFormat="1" ht="16.5" customHeight="1">
      <c r="A100" s="398"/>
      <c r="B100" s="398"/>
      <c r="C100" s="398"/>
      <c r="D100" s="398"/>
      <c r="E100" s="398"/>
      <c r="F100" s="398"/>
      <c r="G100" s="398"/>
      <c r="H100" s="398"/>
      <c r="I100" s="398"/>
      <c r="J100" s="398"/>
      <c r="K100" s="17">
        <v>24099000</v>
      </c>
    </row>
    <row r="101" spans="1:11" s="17" customFormat="1" ht="16.5" customHeight="1">
      <c r="A101" s="398"/>
      <c r="B101" s="398"/>
      <c r="C101" s="398"/>
      <c r="D101" s="398"/>
      <c r="E101" s="398"/>
      <c r="F101" s="398"/>
      <c r="G101" s="398"/>
      <c r="H101" s="398"/>
      <c r="I101" s="398"/>
      <c r="J101" s="398"/>
    </row>
    <row r="102" spans="1:11" s="17" customFormat="1" ht="16.5" customHeight="1">
      <c r="A102" s="398"/>
      <c r="B102" s="398"/>
      <c r="C102" s="398"/>
      <c r="D102" s="398"/>
      <c r="E102" s="398"/>
      <c r="F102" s="398"/>
      <c r="G102" s="398"/>
      <c r="H102" s="398"/>
      <c r="I102" s="398"/>
      <c r="J102" s="398"/>
    </row>
    <row r="103" spans="1:11" s="17" customFormat="1" ht="16.5" customHeight="1">
      <c r="A103" s="398"/>
      <c r="B103" s="398"/>
      <c r="C103" s="398"/>
      <c r="D103" s="398"/>
      <c r="E103" s="398"/>
      <c r="F103" s="398"/>
      <c r="G103" s="398"/>
      <c r="H103" s="398"/>
      <c r="I103" s="398"/>
      <c r="J103" s="398"/>
    </row>
    <row r="104" spans="1:11" s="17" customFormat="1" ht="16.5" customHeight="1">
      <c r="A104" s="398"/>
      <c r="B104" s="398"/>
      <c r="C104" s="398"/>
      <c r="D104" s="398"/>
      <c r="E104" s="398"/>
      <c r="F104" s="398"/>
      <c r="G104" s="398"/>
      <c r="H104" s="398"/>
      <c r="I104" s="398"/>
      <c r="J104" s="398"/>
    </row>
    <row r="105" spans="1:11" s="17" customFormat="1" ht="16.5" customHeight="1">
      <c r="A105" s="398"/>
      <c r="B105" s="398"/>
      <c r="C105" s="398"/>
      <c r="D105" s="398"/>
      <c r="E105" s="398"/>
      <c r="F105" s="398"/>
      <c r="G105" s="398"/>
      <c r="H105" s="398"/>
      <c r="I105" s="398"/>
      <c r="J105" s="398"/>
    </row>
    <row r="106" spans="1:11" s="17" customFormat="1" ht="16.5" customHeight="1">
      <c r="A106" s="398"/>
      <c r="B106" s="398"/>
      <c r="C106" s="398"/>
      <c r="D106" s="398"/>
      <c r="E106" s="398"/>
      <c r="F106" s="398"/>
      <c r="G106" s="398"/>
      <c r="H106" s="398"/>
      <c r="I106" s="398"/>
      <c r="J106" s="398"/>
    </row>
    <row r="107" spans="1:11" s="17" customFormat="1" ht="16.5" customHeight="1">
      <c r="A107" s="398"/>
      <c r="B107" s="398"/>
      <c r="C107" s="398"/>
      <c r="D107" s="398"/>
      <c r="E107" s="398"/>
      <c r="F107" s="398"/>
      <c r="G107" s="398"/>
      <c r="H107" s="398"/>
      <c r="I107" s="398"/>
      <c r="J107" s="398"/>
    </row>
    <row r="108" spans="1:11" s="17" customFormat="1" ht="16.5" customHeight="1">
      <c r="A108" s="398"/>
      <c r="B108" s="398"/>
      <c r="C108" s="398"/>
      <c r="D108" s="398"/>
      <c r="E108" s="398"/>
      <c r="F108" s="398"/>
      <c r="G108" s="398"/>
      <c r="H108" s="398"/>
      <c r="I108" s="398"/>
      <c r="J108" s="398"/>
    </row>
    <row r="109" spans="1:11" s="225" customFormat="1" ht="26.25" customHeight="1">
      <c r="A109" s="224"/>
      <c r="B109" s="224"/>
      <c r="D109" s="224"/>
      <c r="E109" s="226"/>
      <c r="F109" s="227"/>
      <c r="G109" s="227"/>
      <c r="H109" s="224"/>
      <c r="I109" s="228"/>
    </row>
    <row r="110" spans="1:11" ht="41.25" customHeight="1"/>
    <row r="111" spans="1:11" ht="41.25" customHeight="1"/>
    <row r="112" spans="1:11" ht="41.25" customHeight="1"/>
    <row r="113" spans="1:11" ht="15.75" customHeight="1"/>
    <row r="114" spans="1:11" ht="26.25" customHeight="1"/>
    <row r="115" spans="1:11" ht="26.25" customHeight="1"/>
    <row r="116" spans="1:11" ht="26.25" customHeight="1"/>
    <row r="117" spans="1:11" ht="26.25" customHeight="1"/>
    <row r="118" spans="1:11" ht="26.25" customHeight="1"/>
    <row r="119" spans="1:11" ht="26.25" customHeight="1">
      <c r="K119" s="1">
        <v>824000000</v>
      </c>
    </row>
    <row r="120" spans="1:11" ht="26.25" customHeight="1"/>
    <row r="121" spans="1:11" ht="11.25" customHeight="1"/>
    <row r="122" spans="1:11" ht="26.25" customHeight="1"/>
    <row r="123" spans="1:11" ht="26.25" customHeight="1"/>
    <row r="124" spans="1:11" ht="26.25" customHeight="1">
      <c r="A124" s="1"/>
      <c r="B124" s="1"/>
      <c r="D124" s="1"/>
      <c r="E124" s="1"/>
      <c r="F124" s="1"/>
      <c r="G124" s="1"/>
      <c r="H124" s="1"/>
      <c r="I124" s="230"/>
    </row>
    <row r="125" spans="1:11" ht="18.75" customHeight="1">
      <c r="A125" s="1"/>
      <c r="B125" s="1"/>
      <c r="D125" s="1"/>
      <c r="E125" s="1"/>
      <c r="F125" s="1"/>
      <c r="G125" s="1"/>
      <c r="H125" s="1"/>
      <c r="I125" s="230"/>
    </row>
    <row r="126" spans="1:11" ht="26.25" customHeight="1">
      <c r="A126" s="1"/>
      <c r="B126" s="1"/>
      <c r="D126" s="1"/>
      <c r="E126" s="1"/>
      <c r="F126" s="1"/>
      <c r="G126" s="1"/>
      <c r="H126" s="1"/>
      <c r="I126" s="230"/>
    </row>
    <row r="127" spans="1:11" ht="26.25" customHeight="1">
      <c r="A127" s="1"/>
      <c r="B127" s="1"/>
      <c r="D127" s="1"/>
      <c r="E127" s="1"/>
      <c r="F127" s="1"/>
      <c r="G127" s="1"/>
      <c r="H127" s="1"/>
      <c r="I127" s="230"/>
    </row>
    <row r="128" spans="1:11" ht="26.25" customHeight="1">
      <c r="A128" s="1"/>
      <c r="B128" s="1"/>
      <c r="D128" s="1"/>
      <c r="E128" s="1"/>
      <c r="F128" s="1"/>
      <c r="G128" s="1"/>
      <c r="H128" s="1"/>
      <c r="I128" s="230"/>
    </row>
    <row r="129" spans="1:9" ht="23.25" customHeight="1">
      <c r="A129" s="1"/>
      <c r="B129" s="1"/>
      <c r="D129" s="1"/>
      <c r="E129" s="1"/>
      <c r="F129" s="1"/>
      <c r="G129" s="1"/>
      <c r="H129" s="1"/>
      <c r="I129" s="230"/>
    </row>
    <row r="130" spans="1:9" ht="23.25" customHeight="1">
      <c r="A130" s="1"/>
      <c r="B130" s="1"/>
      <c r="D130" s="1"/>
      <c r="E130" s="1"/>
      <c r="F130" s="1"/>
      <c r="G130" s="1"/>
      <c r="H130" s="1"/>
      <c r="I130" s="230"/>
    </row>
    <row r="131" spans="1:9" ht="22.5" customHeight="1">
      <c r="A131" s="1"/>
      <c r="B131" s="1"/>
      <c r="D131" s="1"/>
      <c r="E131" s="1"/>
      <c r="F131" s="1"/>
      <c r="G131" s="1"/>
      <c r="H131" s="1"/>
      <c r="I131" s="230"/>
    </row>
    <row r="132" spans="1:9" ht="22.5" customHeight="1">
      <c r="A132" s="1"/>
      <c r="B132" s="1"/>
      <c r="D132" s="1"/>
      <c r="E132" s="1"/>
      <c r="F132" s="1"/>
      <c r="G132" s="1"/>
      <c r="H132" s="1"/>
      <c r="I132" s="230"/>
    </row>
    <row r="133" spans="1:9" ht="12">
      <c r="A133" s="1"/>
      <c r="B133" s="1"/>
      <c r="D133" s="1"/>
      <c r="E133" s="1"/>
      <c r="F133" s="1"/>
      <c r="G133" s="1"/>
      <c r="H133" s="1"/>
      <c r="I133" s="230"/>
    </row>
    <row r="134" spans="1:9" ht="12">
      <c r="A134" s="1"/>
      <c r="B134" s="1"/>
      <c r="D134" s="1"/>
      <c r="E134" s="1"/>
      <c r="F134" s="1"/>
      <c r="G134" s="1"/>
      <c r="H134" s="1"/>
      <c r="I134" s="230"/>
    </row>
    <row r="135" spans="1:9" ht="22.5" customHeight="1">
      <c r="A135" s="1"/>
      <c r="B135" s="1"/>
      <c r="D135" s="1"/>
      <c r="E135" s="1"/>
      <c r="F135" s="1"/>
      <c r="G135" s="1"/>
      <c r="H135" s="1"/>
      <c r="I135" s="230"/>
    </row>
    <row r="136" spans="1:9" ht="35.25" customHeight="1">
      <c r="A136" s="1"/>
      <c r="B136" s="1"/>
      <c r="D136" s="1"/>
      <c r="E136" s="1"/>
      <c r="F136" s="1"/>
      <c r="G136" s="1"/>
      <c r="H136" s="1"/>
      <c r="I136" s="230"/>
    </row>
    <row r="137" spans="1:9" ht="40.5" customHeight="1">
      <c r="A137" s="1"/>
      <c r="B137" s="1"/>
      <c r="D137" s="1"/>
      <c r="E137" s="1"/>
      <c r="F137" s="1"/>
      <c r="G137" s="1"/>
      <c r="H137" s="1"/>
      <c r="I137" s="230"/>
    </row>
    <row r="138" spans="1:9" ht="40.5" customHeight="1">
      <c r="A138" s="1"/>
      <c r="B138" s="1"/>
      <c r="D138" s="1"/>
      <c r="E138" s="1"/>
      <c r="F138" s="1"/>
      <c r="G138" s="1"/>
      <c r="H138" s="1"/>
      <c r="I138" s="230"/>
    </row>
    <row r="139" spans="1:9" ht="40.5" customHeight="1">
      <c r="A139" s="1"/>
      <c r="B139" s="1"/>
      <c r="D139" s="1"/>
      <c r="E139" s="1"/>
      <c r="F139" s="1"/>
      <c r="G139" s="1"/>
      <c r="H139" s="1"/>
      <c r="I139" s="230"/>
    </row>
    <row r="140" spans="1:9" ht="40.5" customHeight="1">
      <c r="A140" s="1"/>
      <c r="B140" s="1"/>
      <c r="D140" s="1"/>
      <c r="E140" s="1"/>
      <c r="F140" s="1"/>
      <c r="G140" s="1"/>
      <c r="H140" s="1"/>
      <c r="I140" s="230"/>
    </row>
    <row r="141" spans="1:9" ht="35.25" customHeight="1">
      <c r="A141" s="1"/>
      <c r="B141" s="1"/>
      <c r="D141" s="1"/>
      <c r="E141" s="1"/>
      <c r="F141" s="1"/>
      <c r="G141" s="1"/>
      <c r="H141" s="1"/>
      <c r="I141" s="230"/>
    </row>
    <row r="142" spans="1:9" ht="40.5" customHeight="1">
      <c r="A142" s="1"/>
      <c r="B142" s="1"/>
      <c r="D142" s="1"/>
      <c r="E142" s="1"/>
      <c r="F142" s="1"/>
      <c r="G142" s="1"/>
      <c r="H142" s="1"/>
      <c r="I142" s="230"/>
    </row>
    <row r="143" spans="1:9" ht="33.75" customHeight="1">
      <c r="A143" s="1"/>
      <c r="B143" s="1"/>
      <c r="D143" s="1"/>
      <c r="E143" s="1"/>
      <c r="F143" s="1"/>
      <c r="G143" s="1"/>
      <c r="H143" s="1"/>
      <c r="I143" s="230"/>
    </row>
    <row r="144" spans="1:9" ht="35.25" customHeight="1">
      <c r="A144" s="1"/>
      <c r="B144" s="1"/>
      <c r="D144" s="1"/>
      <c r="E144" s="1"/>
      <c r="F144" s="1"/>
      <c r="G144" s="1"/>
      <c r="H144" s="1"/>
      <c r="I144" s="230"/>
    </row>
    <row r="145" spans="1:11" ht="40.5" customHeight="1">
      <c r="A145" s="1"/>
      <c r="B145" s="1"/>
      <c r="D145" s="1"/>
      <c r="E145" s="1"/>
      <c r="F145" s="1"/>
      <c r="G145" s="1"/>
      <c r="H145" s="1"/>
      <c r="I145" s="230"/>
    </row>
    <row r="146" spans="1:11" ht="40.5" customHeight="1">
      <c r="A146" s="1"/>
      <c r="B146" s="1"/>
      <c r="D146" s="1"/>
      <c r="E146" s="1"/>
      <c r="F146" s="1"/>
      <c r="G146" s="1"/>
      <c r="H146" s="1"/>
      <c r="I146" s="230"/>
    </row>
    <row r="147" spans="1:11" ht="40.5" customHeight="1">
      <c r="A147" s="1"/>
      <c r="B147" s="1"/>
      <c r="D147" s="1"/>
      <c r="E147" s="1"/>
      <c r="F147" s="1"/>
      <c r="G147" s="1"/>
      <c r="H147" s="1"/>
      <c r="I147" s="230"/>
    </row>
    <row r="148" spans="1:11" ht="40.5" customHeight="1">
      <c r="A148" s="1"/>
      <c r="B148" s="1"/>
      <c r="D148" s="1"/>
      <c r="E148" s="1"/>
      <c r="F148" s="1"/>
      <c r="G148" s="1"/>
      <c r="H148" s="1"/>
      <c r="I148" s="230"/>
    </row>
    <row r="149" spans="1:11" ht="40.5" customHeight="1">
      <c r="A149" s="1"/>
      <c r="B149" s="1"/>
      <c r="D149" s="1"/>
      <c r="E149" s="1"/>
      <c r="F149" s="1"/>
      <c r="G149" s="1"/>
      <c r="H149" s="1"/>
      <c r="I149" s="230"/>
    </row>
    <row r="150" spans="1:11" ht="40.5" customHeight="1">
      <c r="A150" s="1"/>
      <c r="B150" s="1"/>
      <c r="D150" s="1"/>
      <c r="E150" s="1"/>
      <c r="F150" s="1"/>
      <c r="G150" s="1"/>
      <c r="H150" s="1"/>
      <c r="I150" s="230"/>
    </row>
    <row r="151" spans="1:11" ht="40.5" customHeight="1">
      <c r="A151" s="1"/>
      <c r="B151" s="1"/>
      <c r="D151" s="1"/>
      <c r="E151" s="1"/>
      <c r="F151" s="1"/>
      <c r="G151" s="1"/>
      <c r="H151" s="1"/>
      <c r="I151" s="230"/>
    </row>
    <row r="152" spans="1:11" ht="40.5" customHeight="1">
      <c r="A152" s="1"/>
      <c r="B152" s="1"/>
      <c r="D152" s="1"/>
      <c r="E152" s="1"/>
      <c r="F152" s="1"/>
      <c r="G152" s="1"/>
      <c r="H152" s="1"/>
      <c r="I152" s="230"/>
    </row>
    <row r="153" spans="1:11" ht="40.5" customHeight="1">
      <c r="A153" s="1"/>
      <c r="B153" s="1"/>
      <c r="D153" s="1"/>
      <c r="E153" s="1"/>
      <c r="F153" s="1"/>
      <c r="G153" s="1"/>
      <c r="H153" s="1"/>
      <c r="I153" s="230"/>
    </row>
    <row r="154" spans="1:11" ht="16.5" customHeight="1">
      <c r="A154" s="1"/>
      <c r="B154" s="1"/>
      <c r="D154" s="1"/>
      <c r="E154" s="1"/>
      <c r="F154" s="1"/>
      <c r="G154" s="1"/>
      <c r="H154" s="1"/>
      <c r="I154" s="230"/>
      <c r="K154" s="2" t="e">
        <v>#REF!</v>
      </c>
    </row>
    <row r="155" spans="1:11" ht="93.75" customHeight="1">
      <c r="A155" s="1"/>
      <c r="B155" s="1"/>
      <c r="D155" s="1"/>
      <c r="E155" s="1"/>
      <c r="F155" s="1"/>
      <c r="G155" s="1"/>
      <c r="H155" s="1"/>
      <c r="I155" s="230"/>
      <c r="K155" s="2"/>
    </row>
    <row r="156" spans="1:11" s="231" customFormat="1" ht="16.5" customHeight="1">
      <c r="A156" s="6"/>
      <c r="B156" s="6"/>
      <c r="C156" s="1"/>
      <c r="D156" s="6"/>
      <c r="E156" s="7"/>
      <c r="F156" s="8"/>
      <c r="G156" s="8"/>
      <c r="H156" s="6"/>
      <c r="I156" s="229"/>
      <c r="J156" s="1"/>
    </row>
    <row r="157" spans="1:11" s="231" customFormat="1" ht="16.5" customHeight="1">
      <c r="A157" s="6"/>
      <c r="B157" s="6"/>
      <c r="C157" s="1"/>
      <c r="D157" s="6"/>
      <c r="E157" s="7"/>
      <c r="F157" s="8"/>
      <c r="G157" s="8"/>
      <c r="H157" s="6"/>
      <c r="I157" s="229"/>
      <c r="J157" s="1"/>
    </row>
    <row r="158" spans="1:11" s="231" customFormat="1" ht="16.5" customHeight="1">
      <c r="A158" s="6"/>
      <c r="B158" s="6"/>
      <c r="C158" s="1"/>
      <c r="D158" s="6"/>
      <c r="E158" s="7"/>
      <c r="F158" s="8"/>
      <c r="G158" s="8"/>
      <c r="H158" s="6"/>
      <c r="I158" s="229"/>
      <c r="J158" s="1"/>
    </row>
    <row r="159" spans="1:11" s="231" customFormat="1" ht="16.5" customHeight="1">
      <c r="A159" s="6"/>
      <c r="B159" s="6"/>
      <c r="C159" s="1"/>
      <c r="D159" s="6"/>
      <c r="E159" s="7"/>
      <c r="F159" s="8"/>
      <c r="G159" s="8"/>
      <c r="H159" s="6"/>
      <c r="I159" s="229"/>
      <c r="J159" s="1"/>
    </row>
    <row r="160" spans="1:11" s="231" customFormat="1" ht="16.5" customHeight="1">
      <c r="A160" s="6"/>
      <c r="B160" s="6"/>
      <c r="C160" s="1"/>
      <c r="D160" s="6"/>
      <c r="E160" s="7"/>
      <c r="F160" s="8"/>
      <c r="G160" s="8"/>
      <c r="H160" s="6"/>
      <c r="I160" s="229"/>
      <c r="J160" s="1"/>
    </row>
    <row r="161" spans="1:17" s="231" customFormat="1" ht="16.5" customHeight="1">
      <c r="A161" s="6"/>
      <c r="B161" s="6"/>
      <c r="C161" s="1"/>
      <c r="D161" s="6"/>
      <c r="E161" s="7"/>
      <c r="F161" s="8"/>
      <c r="G161" s="8"/>
      <c r="H161" s="6"/>
      <c r="I161" s="229"/>
      <c r="J161" s="1"/>
    </row>
    <row r="162" spans="1:17" s="231" customFormat="1" ht="16.5" customHeight="1">
      <c r="A162" s="6"/>
      <c r="B162" s="6"/>
      <c r="C162" s="1"/>
      <c r="D162" s="6"/>
      <c r="E162" s="7"/>
      <c r="F162" s="8"/>
      <c r="G162" s="8"/>
      <c r="H162" s="6"/>
      <c r="I162" s="229"/>
      <c r="J162" s="1"/>
    </row>
    <row r="163" spans="1:17" s="231" customFormat="1" ht="16.5" customHeight="1">
      <c r="A163" s="6"/>
      <c r="B163" s="6"/>
      <c r="C163" s="1"/>
      <c r="D163" s="6"/>
      <c r="E163" s="7"/>
      <c r="F163" s="8"/>
      <c r="G163" s="8"/>
      <c r="H163" s="6"/>
      <c r="I163" s="229"/>
      <c r="J163" s="1"/>
    </row>
    <row r="164" spans="1:17" s="231" customFormat="1" ht="16.5" customHeight="1">
      <c r="A164" s="6"/>
      <c r="B164" s="6"/>
      <c r="C164" s="1"/>
      <c r="D164" s="6"/>
      <c r="E164" s="7"/>
      <c r="F164" s="8"/>
      <c r="G164" s="8"/>
      <c r="H164" s="6"/>
      <c r="I164" s="229"/>
      <c r="J164" s="1"/>
    </row>
    <row r="165" spans="1:17" s="231" customFormat="1" ht="16.5" customHeight="1">
      <c r="A165" s="6"/>
      <c r="B165" s="6"/>
      <c r="C165" s="1"/>
      <c r="D165" s="6"/>
      <c r="E165" s="7"/>
      <c r="F165" s="8"/>
      <c r="G165" s="8"/>
      <c r="H165" s="6"/>
      <c r="I165" s="229"/>
      <c r="J165" s="1"/>
    </row>
    <row r="166" spans="1:17" s="231" customFormat="1" ht="16.5" customHeight="1">
      <c r="A166" s="6"/>
      <c r="B166" s="6"/>
      <c r="C166" s="1"/>
      <c r="D166" s="6"/>
      <c r="E166" s="7"/>
      <c r="F166" s="8"/>
      <c r="G166" s="8"/>
      <c r="H166" s="6"/>
      <c r="I166" s="229"/>
      <c r="J166" s="1"/>
    </row>
    <row r="167" spans="1:17" s="231" customFormat="1" ht="21.75" customHeight="1">
      <c r="A167" s="6"/>
      <c r="B167" s="6"/>
      <c r="C167" s="1"/>
      <c r="D167" s="6"/>
      <c r="E167" s="7"/>
      <c r="F167" s="8"/>
      <c r="G167" s="8"/>
      <c r="H167" s="6"/>
      <c r="I167" s="229"/>
      <c r="J167" s="1"/>
    </row>
    <row r="168" spans="1:17" s="231" customFormat="1" ht="21.75" customHeight="1">
      <c r="A168" s="6"/>
      <c r="B168" s="6"/>
      <c r="C168" s="1"/>
      <c r="D168" s="6"/>
      <c r="E168" s="7"/>
      <c r="F168" s="8"/>
      <c r="G168" s="8"/>
      <c r="H168" s="6"/>
      <c r="I168" s="229"/>
      <c r="J168" s="1"/>
    </row>
    <row r="169" spans="1:17" s="231" customFormat="1" ht="21.75" customHeight="1">
      <c r="A169" s="6"/>
      <c r="B169" s="6"/>
      <c r="C169" s="1"/>
      <c r="D169" s="6"/>
      <c r="E169" s="7"/>
      <c r="F169" s="8"/>
      <c r="G169" s="8"/>
      <c r="H169" s="6"/>
      <c r="I169" s="229"/>
      <c r="J169" s="1"/>
    </row>
    <row r="170" spans="1:17" s="231" customFormat="1" ht="21.75" customHeight="1">
      <c r="A170" s="6"/>
      <c r="B170" s="6"/>
      <c r="C170" s="1"/>
      <c r="D170" s="6"/>
      <c r="E170" s="7"/>
      <c r="F170" s="8"/>
      <c r="G170" s="8"/>
      <c r="H170" s="6"/>
      <c r="I170" s="229"/>
      <c r="J170" s="1"/>
    </row>
    <row r="171" spans="1:17" ht="16.5" customHeight="1">
      <c r="L171" s="1">
        <v>0.3</v>
      </c>
      <c r="N171" s="1" t="e">
        <f>#REF!*L171</f>
        <v>#REF!</v>
      </c>
      <c r="O171" s="1" t="e">
        <f>#REF!-N171</f>
        <v>#REF!</v>
      </c>
      <c r="P171" s="1">
        <v>160</v>
      </c>
      <c r="Q171" s="2" t="e">
        <f>O171*P171</f>
        <v>#REF!</v>
      </c>
    </row>
    <row r="172" spans="1:17" ht="9" customHeight="1"/>
    <row r="179" ht="6.75" customHeight="1"/>
  </sheetData>
  <mergeCells count="57">
    <mergeCell ref="A108:J108"/>
    <mergeCell ref="A102:J102"/>
    <mergeCell ref="A103:J103"/>
    <mergeCell ref="A104:J104"/>
    <mergeCell ref="A105:J105"/>
    <mergeCell ref="A106:J106"/>
    <mergeCell ref="A107:J107"/>
    <mergeCell ref="A101:J101"/>
    <mergeCell ref="A90:J90"/>
    <mergeCell ref="A91:J91"/>
    <mergeCell ref="A92:J92"/>
    <mergeCell ref="A93:J93"/>
    <mergeCell ref="A94:J94"/>
    <mergeCell ref="A95:J95"/>
    <mergeCell ref="A96:J96"/>
    <mergeCell ref="A97:J97"/>
    <mergeCell ref="A98:J98"/>
    <mergeCell ref="A99:J99"/>
    <mergeCell ref="A100:J100"/>
    <mergeCell ref="A89:J89"/>
    <mergeCell ref="B22:F22"/>
    <mergeCell ref="G22:H22"/>
    <mergeCell ref="A23:H23"/>
    <mergeCell ref="A85:J85"/>
    <mergeCell ref="A86:J86"/>
    <mergeCell ref="A87:J87"/>
    <mergeCell ref="A88:J88"/>
    <mergeCell ref="B19:F19"/>
    <mergeCell ref="G19:H19"/>
    <mergeCell ref="B20:F20"/>
    <mergeCell ref="G20:H20"/>
    <mergeCell ref="B21:F21"/>
    <mergeCell ref="G21:H21"/>
    <mergeCell ref="B16:F16"/>
    <mergeCell ref="G16:H16"/>
    <mergeCell ref="B17:F17"/>
    <mergeCell ref="G17:H17"/>
    <mergeCell ref="B18:F18"/>
    <mergeCell ref="G18:H18"/>
    <mergeCell ref="B15:F15"/>
    <mergeCell ref="G15:H15"/>
    <mergeCell ref="A7:F7"/>
    <mergeCell ref="A8:H8"/>
    <mergeCell ref="A9:F9"/>
    <mergeCell ref="B10:H10"/>
    <mergeCell ref="B11:F11"/>
    <mergeCell ref="G11:H11"/>
    <mergeCell ref="B12:F12"/>
    <mergeCell ref="G12:H12"/>
    <mergeCell ref="B13:F13"/>
    <mergeCell ref="G13:H13"/>
    <mergeCell ref="B14:H14"/>
    <mergeCell ref="A2:C5"/>
    <mergeCell ref="D2:H2"/>
    <mergeCell ref="D3:H3"/>
    <mergeCell ref="D4:H4"/>
    <mergeCell ref="D5:H5"/>
  </mergeCells>
  <pageMargins left="0.79" right="0.196850393700787" top="0.32" bottom="0.39370078740157499" header="0.19" footer="0.15748031496063"/>
  <pageSetup scale="85" orientation="portrait" r:id="rId1"/>
  <headerFooter alignWithMargins="0">
    <oddFooter>&amp;L&amp;"Times New Roman,Regular"&amp;P/&amp;N&amp;C&amp;"Times New Roman,Regular"Phiên bản: 01&amp;R&amp;"Times New Roman,Regular"&amp;8BM-054a-EBD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FHQ191"/>
  <sheetViews>
    <sheetView view="pageBreakPreview" zoomScaleNormal="100" zoomScaleSheetLayoutView="100" workbookViewId="0">
      <selection activeCell="H30" sqref="H30"/>
    </sheetView>
  </sheetViews>
  <sheetFormatPr defaultColWidth="9.140625" defaultRowHeight="16.5" customHeight="1" outlineLevelRow="1"/>
  <cols>
    <col min="1" max="1" width="5.28515625" style="6" customWidth="1"/>
    <col min="2" max="2" width="41.85546875" style="1" customWidth="1"/>
    <col min="3" max="3" width="6.5703125" style="6" customWidth="1"/>
    <col min="4" max="4" width="9.42578125" style="8" customWidth="1"/>
    <col min="5" max="5" width="13.7109375" style="8" customWidth="1"/>
    <col min="6" max="6" width="17.140625" style="234" customWidth="1"/>
    <col min="7" max="7" width="13.5703125" style="42" customWidth="1"/>
    <col min="8" max="8" width="14.7109375" style="291" customWidth="1"/>
    <col min="9" max="9" width="16.7109375" style="42" customWidth="1"/>
    <col min="10" max="10" width="21.42578125" style="1" customWidth="1"/>
    <col min="11" max="11" width="12.85546875" style="1" hidden="1" customWidth="1"/>
    <col min="12" max="12" width="7.85546875" style="1" customWidth="1"/>
    <col min="13" max="13" width="16.140625" style="1" customWidth="1"/>
    <col min="14" max="16384" width="9.140625" style="1"/>
  </cols>
  <sheetData>
    <row r="1" spans="1:4281" ht="15.75" customHeight="1">
      <c r="A1" s="426"/>
      <c r="B1" s="427"/>
      <c r="C1" s="432" t="s">
        <v>302</v>
      </c>
      <c r="D1" s="433"/>
      <c r="E1" s="433"/>
      <c r="F1" s="433"/>
      <c r="G1" s="433"/>
      <c r="H1" s="434"/>
      <c r="I1" s="433"/>
    </row>
    <row r="2" spans="1:4281" s="17" customFormat="1" ht="15.75" customHeight="1">
      <c r="A2" s="428"/>
      <c r="B2" s="429"/>
      <c r="C2" s="435" t="s">
        <v>306</v>
      </c>
      <c r="D2" s="435"/>
      <c r="E2" s="435"/>
      <c r="F2" s="435"/>
      <c r="G2" s="435"/>
      <c r="H2" s="436"/>
      <c r="I2" s="435"/>
    </row>
    <row r="3" spans="1:4281" s="17" customFormat="1" ht="15.75" customHeight="1">
      <c r="A3" s="428"/>
      <c r="B3" s="429"/>
      <c r="C3" s="279" t="s">
        <v>296</v>
      </c>
      <c r="D3" s="380" t="s">
        <v>313</v>
      </c>
      <c r="E3" s="297"/>
      <c r="F3" s="297"/>
      <c r="G3" s="298"/>
      <c r="H3" s="280" t="s">
        <v>259</v>
      </c>
      <c r="I3" s="381" t="s">
        <v>312</v>
      </c>
    </row>
    <row r="4" spans="1:4281" s="17" customFormat="1" ht="20.25" customHeight="1">
      <c r="A4" s="428"/>
      <c r="B4" s="429"/>
      <c r="C4" s="437" t="s">
        <v>174</v>
      </c>
      <c r="D4" s="438"/>
      <c r="E4" s="438"/>
      <c r="F4" s="438"/>
      <c r="G4" s="438"/>
      <c r="H4" s="438"/>
      <c r="I4" s="439"/>
    </row>
    <row r="5" spans="1:4281" s="17" customFormat="1" ht="20.100000000000001" customHeight="1">
      <c r="A5" s="428"/>
      <c r="B5" s="429"/>
      <c r="C5" s="440" t="s">
        <v>307</v>
      </c>
      <c r="D5" s="441"/>
      <c r="E5" s="441"/>
      <c r="F5" s="441"/>
      <c r="G5" s="441"/>
      <c r="H5" s="441"/>
      <c r="I5" s="442"/>
    </row>
    <row r="6" spans="1:4281" s="17" customFormat="1" ht="15">
      <c r="A6" s="430"/>
      <c r="B6" s="431"/>
      <c r="C6" s="443" t="s">
        <v>260</v>
      </c>
      <c r="D6" s="444"/>
      <c r="E6" s="364" t="s">
        <v>300</v>
      </c>
      <c r="F6" s="365"/>
      <c r="G6" s="365"/>
      <c r="H6" s="365"/>
      <c r="I6" s="366"/>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35"/>
      <c r="FU6" s="35"/>
      <c r="FV6" s="35"/>
      <c r="FW6" s="35"/>
      <c r="FX6" s="35"/>
      <c r="FY6" s="35"/>
      <c r="FZ6" s="35"/>
      <c r="GA6" s="35"/>
      <c r="GB6" s="35"/>
      <c r="GC6" s="35"/>
      <c r="GD6" s="35"/>
      <c r="GE6" s="35"/>
      <c r="GF6" s="35"/>
      <c r="GG6" s="35"/>
      <c r="GH6" s="35"/>
      <c r="GI6" s="35"/>
      <c r="GJ6" s="35"/>
      <c r="GK6" s="35"/>
      <c r="GL6" s="35"/>
      <c r="GM6" s="35"/>
      <c r="GN6" s="35"/>
      <c r="GO6" s="35"/>
      <c r="GP6" s="35"/>
      <c r="GQ6" s="35"/>
      <c r="GR6" s="35"/>
      <c r="GS6" s="35"/>
      <c r="GT6" s="35"/>
      <c r="GU6" s="35"/>
      <c r="GV6" s="35"/>
      <c r="GW6" s="35"/>
      <c r="GX6" s="35"/>
      <c r="GY6" s="35"/>
      <c r="GZ6" s="35"/>
      <c r="HA6" s="35"/>
      <c r="HB6" s="35"/>
      <c r="HC6" s="35"/>
      <c r="HD6" s="35"/>
      <c r="HE6" s="35"/>
      <c r="HF6" s="35"/>
      <c r="HG6" s="35"/>
      <c r="HH6" s="35"/>
      <c r="HI6" s="35"/>
      <c r="HJ6" s="35"/>
      <c r="HK6" s="35"/>
      <c r="HL6" s="35"/>
      <c r="HM6" s="35"/>
      <c r="HN6" s="35"/>
      <c r="HO6" s="35"/>
      <c r="HP6" s="35"/>
      <c r="HQ6" s="35"/>
      <c r="HR6" s="35"/>
      <c r="HS6" s="35"/>
      <c r="HT6" s="35"/>
      <c r="HU6" s="35"/>
      <c r="HV6" s="35"/>
      <c r="HW6" s="35"/>
      <c r="HX6" s="35"/>
      <c r="HY6" s="35"/>
      <c r="HZ6" s="35"/>
      <c r="IA6" s="35"/>
      <c r="IB6" s="35"/>
      <c r="IC6" s="35"/>
      <c r="ID6" s="35"/>
      <c r="IE6" s="35"/>
      <c r="IF6" s="35"/>
      <c r="IG6" s="35"/>
      <c r="IH6" s="35"/>
      <c r="II6" s="35"/>
      <c r="IJ6" s="35"/>
      <c r="IK6" s="35"/>
      <c r="IL6" s="35"/>
      <c r="IM6" s="35"/>
      <c r="IN6" s="35"/>
      <c r="IO6" s="35"/>
      <c r="IP6" s="35"/>
      <c r="IQ6" s="35"/>
      <c r="IR6" s="35"/>
      <c r="IS6" s="35"/>
      <c r="IT6" s="35"/>
      <c r="IU6" s="35"/>
      <c r="IV6" s="35"/>
      <c r="IW6" s="35"/>
      <c r="IX6" s="35"/>
      <c r="IY6" s="35"/>
      <c r="IZ6" s="35"/>
      <c r="JA6" s="35"/>
      <c r="JB6" s="35"/>
      <c r="JC6" s="35"/>
      <c r="JD6" s="35"/>
      <c r="JE6" s="35"/>
      <c r="JF6" s="35"/>
      <c r="JG6" s="35"/>
      <c r="JH6" s="35"/>
      <c r="JI6" s="35"/>
      <c r="JJ6" s="35"/>
      <c r="JK6" s="35"/>
      <c r="JL6" s="35"/>
      <c r="JM6" s="35"/>
      <c r="JN6" s="35"/>
      <c r="JO6" s="35"/>
      <c r="JP6" s="35"/>
      <c r="JQ6" s="35"/>
      <c r="JR6" s="35"/>
      <c r="JS6" s="35"/>
      <c r="JT6" s="35"/>
      <c r="JU6" s="35"/>
      <c r="JV6" s="35"/>
      <c r="JW6" s="35"/>
      <c r="JX6" s="35"/>
      <c r="JY6" s="35"/>
      <c r="JZ6" s="35"/>
      <c r="KA6" s="35"/>
      <c r="KB6" s="35"/>
      <c r="KC6" s="35"/>
      <c r="KD6" s="35"/>
      <c r="KE6" s="35"/>
      <c r="KF6" s="35"/>
      <c r="KG6" s="35"/>
      <c r="KH6" s="35"/>
      <c r="KI6" s="35"/>
      <c r="KJ6" s="35"/>
      <c r="KK6" s="35"/>
      <c r="KL6" s="35"/>
      <c r="KM6" s="35"/>
      <c r="KN6" s="35"/>
      <c r="KO6" s="35"/>
      <c r="KP6" s="35"/>
      <c r="KQ6" s="35"/>
      <c r="KR6" s="35"/>
      <c r="KS6" s="35"/>
      <c r="KT6" s="35"/>
      <c r="KU6" s="35"/>
      <c r="KV6" s="35"/>
      <c r="KW6" s="35"/>
      <c r="KX6" s="35"/>
      <c r="KY6" s="35"/>
      <c r="KZ6" s="35"/>
      <c r="LA6" s="35"/>
      <c r="LB6" s="35"/>
      <c r="LC6" s="35"/>
      <c r="LD6" s="35"/>
      <c r="LE6" s="35"/>
      <c r="LF6" s="35"/>
      <c r="LG6" s="35"/>
      <c r="LH6" s="35"/>
      <c r="LI6" s="35"/>
      <c r="LJ6" s="35"/>
      <c r="LK6" s="35"/>
      <c r="LL6" s="35"/>
      <c r="LM6" s="35"/>
      <c r="LN6" s="35"/>
      <c r="LO6" s="35"/>
      <c r="LP6" s="35"/>
      <c r="LQ6" s="35"/>
      <c r="LR6" s="35"/>
      <c r="LS6" s="35"/>
      <c r="LT6" s="35"/>
      <c r="LU6" s="35"/>
      <c r="LV6" s="35"/>
      <c r="LW6" s="35"/>
      <c r="LX6" s="35"/>
      <c r="LY6" s="35"/>
      <c r="LZ6" s="35"/>
      <c r="MA6" s="35"/>
      <c r="MB6" s="35"/>
      <c r="MC6" s="35"/>
      <c r="MD6" s="35"/>
      <c r="ME6" s="35"/>
      <c r="MF6" s="35"/>
      <c r="MG6" s="35"/>
      <c r="MH6" s="35"/>
      <c r="MI6" s="35"/>
      <c r="MJ6" s="35"/>
      <c r="MK6" s="35"/>
      <c r="ML6" s="35"/>
      <c r="MM6" s="35"/>
      <c r="MN6" s="35"/>
      <c r="MO6" s="35"/>
      <c r="MP6" s="35"/>
      <c r="MQ6" s="35"/>
      <c r="MR6" s="35"/>
      <c r="MS6" s="35"/>
      <c r="MT6" s="35"/>
      <c r="MU6" s="35"/>
      <c r="MV6" s="35"/>
      <c r="MW6" s="35"/>
      <c r="MX6" s="35"/>
      <c r="MY6" s="35"/>
      <c r="MZ6" s="35"/>
      <c r="NA6" s="35"/>
      <c r="NB6" s="35"/>
      <c r="NC6" s="35"/>
      <c r="ND6" s="35"/>
      <c r="NE6" s="35"/>
      <c r="NF6" s="35"/>
      <c r="NG6" s="35"/>
      <c r="NH6" s="35"/>
      <c r="NI6" s="35"/>
      <c r="NJ6" s="35"/>
      <c r="NK6" s="35"/>
      <c r="NL6" s="35"/>
      <c r="NM6" s="35"/>
      <c r="NN6" s="35"/>
      <c r="NO6" s="35"/>
      <c r="NP6" s="35"/>
      <c r="NQ6" s="35"/>
      <c r="NR6" s="35"/>
      <c r="NS6" s="35"/>
      <c r="NT6" s="35"/>
      <c r="NU6" s="35"/>
      <c r="NV6" s="35"/>
      <c r="NW6" s="35"/>
      <c r="NX6" s="35"/>
      <c r="NY6" s="35"/>
      <c r="NZ6" s="35"/>
      <c r="OA6" s="35"/>
      <c r="OB6" s="35"/>
      <c r="OC6" s="35"/>
      <c r="OD6" s="35"/>
      <c r="OE6" s="35"/>
      <c r="OF6" s="35"/>
      <c r="OG6" s="35"/>
      <c r="OH6" s="35"/>
      <c r="OI6" s="35"/>
      <c r="OJ6" s="35"/>
      <c r="OK6" s="35"/>
      <c r="OL6" s="35"/>
      <c r="OM6" s="35"/>
      <c r="ON6" s="35"/>
      <c r="OO6" s="35"/>
      <c r="OP6" s="35"/>
      <c r="OQ6" s="35"/>
      <c r="OR6" s="35"/>
      <c r="OS6" s="35"/>
      <c r="OT6" s="35"/>
      <c r="OU6" s="35"/>
      <c r="OV6" s="35"/>
      <c r="OW6" s="35"/>
      <c r="OX6" s="35"/>
      <c r="OY6" s="35"/>
      <c r="OZ6" s="35"/>
      <c r="PA6" s="35"/>
      <c r="PB6" s="35"/>
      <c r="PC6" s="35"/>
      <c r="PD6" s="35"/>
      <c r="PE6" s="35"/>
      <c r="PF6" s="35"/>
      <c r="PG6" s="35"/>
      <c r="PH6" s="35"/>
      <c r="PI6" s="35"/>
      <c r="PJ6" s="35"/>
      <c r="PK6" s="35"/>
      <c r="PL6" s="35"/>
      <c r="PM6" s="35"/>
      <c r="PN6" s="35"/>
      <c r="PO6" s="35"/>
      <c r="PP6" s="35"/>
      <c r="PQ6" s="35"/>
      <c r="PR6" s="35"/>
      <c r="PS6" s="35"/>
      <c r="PT6" s="35"/>
      <c r="PU6" s="35"/>
      <c r="PV6" s="35"/>
      <c r="PW6" s="35"/>
      <c r="PX6" s="35"/>
      <c r="PY6" s="35"/>
      <c r="PZ6" s="35"/>
      <c r="QA6" s="35"/>
      <c r="QB6" s="35"/>
      <c r="QC6" s="35"/>
      <c r="QD6" s="35"/>
      <c r="QE6" s="35"/>
      <c r="QF6" s="35"/>
      <c r="QG6" s="35"/>
      <c r="QH6" s="35"/>
      <c r="QI6" s="35"/>
      <c r="QJ6" s="35"/>
      <c r="QK6" s="35"/>
      <c r="QL6" s="35"/>
      <c r="QM6" s="35"/>
      <c r="QN6" s="35"/>
      <c r="QO6" s="35"/>
      <c r="QP6" s="35"/>
      <c r="QQ6" s="35"/>
      <c r="QR6" s="35"/>
      <c r="QS6" s="35"/>
      <c r="QT6" s="35"/>
      <c r="QU6" s="35"/>
      <c r="QV6" s="35"/>
      <c r="QW6" s="35"/>
      <c r="QX6" s="35"/>
      <c r="QY6" s="35"/>
      <c r="QZ6" s="35"/>
      <c r="RA6" s="35"/>
      <c r="RB6" s="35"/>
      <c r="RC6" s="35"/>
      <c r="RD6" s="35"/>
      <c r="RE6" s="35"/>
      <c r="RF6" s="35"/>
      <c r="RG6" s="35"/>
      <c r="RH6" s="35"/>
      <c r="RI6" s="35"/>
      <c r="RJ6" s="35"/>
      <c r="RK6" s="35"/>
      <c r="RL6" s="35"/>
      <c r="RM6" s="35"/>
      <c r="RN6" s="35"/>
      <c r="RO6" s="35"/>
      <c r="RP6" s="35"/>
      <c r="RQ6" s="35"/>
      <c r="RR6" s="35"/>
      <c r="RS6" s="35"/>
      <c r="RT6" s="35"/>
      <c r="RU6" s="35"/>
      <c r="RV6" s="35"/>
      <c r="RW6" s="35"/>
      <c r="RX6" s="35"/>
      <c r="RY6" s="35"/>
      <c r="RZ6" s="35"/>
      <c r="SA6" s="35"/>
      <c r="SB6" s="35"/>
      <c r="SC6" s="35"/>
      <c r="SD6" s="35"/>
      <c r="SE6" s="35"/>
      <c r="SF6" s="35"/>
      <c r="SG6" s="35"/>
      <c r="SH6" s="35"/>
      <c r="SI6" s="35"/>
      <c r="SJ6" s="35"/>
      <c r="SK6" s="35"/>
      <c r="SL6" s="35"/>
      <c r="SM6" s="35"/>
      <c r="SN6" s="35"/>
      <c r="SO6" s="35"/>
      <c r="SP6" s="35"/>
      <c r="SQ6" s="35"/>
      <c r="SR6" s="35"/>
      <c r="SS6" s="35"/>
      <c r="ST6" s="35"/>
      <c r="SU6" s="35"/>
      <c r="SV6" s="35"/>
      <c r="SW6" s="35"/>
      <c r="SX6" s="35"/>
      <c r="SY6" s="35"/>
      <c r="SZ6" s="35"/>
      <c r="TA6" s="35"/>
      <c r="TB6" s="35"/>
      <c r="TC6" s="35"/>
      <c r="TD6" s="35"/>
      <c r="TE6" s="35"/>
      <c r="TF6" s="35"/>
      <c r="TG6" s="35"/>
      <c r="TH6" s="35"/>
      <c r="TI6" s="35"/>
      <c r="TJ6" s="35"/>
      <c r="TK6" s="35"/>
      <c r="TL6" s="35"/>
      <c r="TM6" s="35"/>
      <c r="TN6" s="35"/>
      <c r="TO6" s="35"/>
      <c r="TP6" s="35"/>
      <c r="TQ6" s="35"/>
      <c r="TR6" s="35"/>
      <c r="TS6" s="35"/>
      <c r="TT6" s="35"/>
      <c r="TU6" s="35"/>
      <c r="TV6" s="35"/>
      <c r="TW6" s="35"/>
      <c r="TX6" s="35"/>
      <c r="TY6" s="35"/>
      <c r="TZ6" s="35"/>
      <c r="UA6" s="35"/>
      <c r="UB6" s="35"/>
      <c r="UC6" s="35"/>
      <c r="UD6" s="35"/>
      <c r="UE6" s="35"/>
      <c r="UF6" s="35"/>
      <c r="UG6" s="35"/>
      <c r="UH6" s="35"/>
      <c r="UI6" s="35"/>
      <c r="UJ6" s="35"/>
      <c r="UK6" s="35"/>
      <c r="UL6" s="35"/>
      <c r="UM6" s="35"/>
      <c r="UN6" s="35"/>
      <c r="UO6" s="35"/>
      <c r="UP6" s="35"/>
      <c r="UQ6" s="35"/>
      <c r="UR6" s="35"/>
      <c r="US6" s="35"/>
      <c r="UT6" s="35"/>
      <c r="UU6" s="35"/>
      <c r="UV6" s="35"/>
      <c r="UW6" s="35"/>
      <c r="UX6" s="35"/>
      <c r="UY6" s="35"/>
      <c r="UZ6" s="35"/>
      <c r="VA6" s="35"/>
      <c r="VB6" s="35"/>
      <c r="VC6" s="35"/>
      <c r="VD6" s="35"/>
      <c r="VE6" s="35"/>
      <c r="VF6" s="35"/>
      <c r="VG6" s="35"/>
      <c r="VH6" s="35"/>
      <c r="VI6" s="35"/>
      <c r="VJ6" s="35"/>
      <c r="VK6" s="35"/>
      <c r="VL6" s="35"/>
      <c r="VM6" s="35"/>
      <c r="VN6" s="35"/>
      <c r="VO6" s="35"/>
      <c r="VP6" s="35"/>
      <c r="VQ6" s="35"/>
      <c r="VR6" s="35"/>
      <c r="VS6" s="35"/>
      <c r="VT6" s="35"/>
      <c r="VU6" s="35"/>
      <c r="VV6" s="35"/>
      <c r="VW6" s="35"/>
      <c r="VX6" s="35"/>
      <c r="VY6" s="35"/>
      <c r="VZ6" s="35"/>
      <c r="WA6" s="35"/>
      <c r="WB6" s="35"/>
      <c r="WC6" s="35"/>
      <c r="WD6" s="35"/>
      <c r="WE6" s="35"/>
      <c r="WF6" s="35"/>
      <c r="WG6" s="35"/>
      <c r="WH6" s="35"/>
      <c r="WI6" s="35"/>
      <c r="WJ6" s="35"/>
      <c r="WK6" s="35"/>
      <c r="WL6" s="35"/>
      <c r="WM6" s="35"/>
      <c r="WN6" s="35"/>
      <c r="WO6" s="35"/>
      <c r="WP6" s="35"/>
      <c r="WQ6" s="35"/>
      <c r="WR6" s="35"/>
      <c r="WS6" s="35"/>
      <c r="WT6" s="35"/>
      <c r="WU6" s="35"/>
      <c r="WV6" s="35"/>
      <c r="WW6" s="35"/>
      <c r="WX6" s="35"/>
      <c r="WY6" s="35"/>
      <c r="WZ6" s="35"/>
      <c r="XA6" s="35"/>
      <c r="XB6" s="35"/>
      <c r="XC6" s="35"/>
      <c r="XD6" s="35"/>
      <c r="XE6" s="35"/>
      <c r="XF6" s="35"/>
      <c r="XG6" s="35"/>
      <c r="XH6" s="35"/>
      <c r="XI6" s="35"/>
      <c r="XJ6" s="35"/>
      <c r="XK6" s="35"/>
      <c r="XL6" s="35"/>
      <c r="XM6" s="35"/>
      <c r="XN6" s="35"/>
      <c r="XO6" s="35"/>
      <c r="XP6" s="35"/>
      <c r="XQ6" s="35"/>
      <c r="XR6" s="35"/>
      <c r="XS6" s="35"/>
      <c r="XT6" s="35"/>
      <c r="XU6" s="35"/>
      <c r="XV6" s="35"/>
      <c r="XW6" s="35"/>
      <c r="XX6" s="35"/>
      <c r="XY6" s="35"/>
      <c r="XZ6" s="35"/>
      <c r="YA6" s="35"/>
      <c r="YB6" s="35"/>
      <c r="YC6" s="35"/>
      <c r="YD6" s="35"/>
      <c r="YE6" s="35"/>
      <c r="YF6" s="35"/>
      <c r="YG6" s="35"/>
      <c r="YH6" s="35"/>
      <c r="YI6" s="35"/>
      <c r="YJ6" s="35"/>
      <c r="YK6" s="35"/>
      <c r="YL6" s="35"/>
      <c r="YM6" s="35"/>
      <c r="YN6" s="35"/>
      <c r="YO6" s="35"/>
      <c r="YP6" s="35"/>
      <c r="YQ6" s="35"/>
      <c r="YR6" s="35"/>
      <c r="YS6" s="35"/>
      <c r="YT6" s="35"/>
      <c r="YU6" s="35"/>
      <c r="YV6" s="35"/>
      <c r="YW6" s="35"/>
      <c r="YX6" s="35"/>
      <c r="YY6" s="35"/>
      <c r="YZ6" s="35"/>
      <c r="ZA6" s="35"/>
      <c r="ZB6" s="35"/>
      <c r="ZC6" s="35"/>
      <c r="ZD6" s="35"/>
      <c r="ZE6" s="35"/>
      <c r="ZF6" s="35"/>
      <c r="ZG6" s="35"/>
      <c r="ZH6" s="35"/>
      <c r="ZI6" s="35"/>
      <c r="ZJ6" s="35"/>
      <c r="ZK6" s="35"/>
      <c r="ZL6" s="35"/>
      <c r="ZM6" s="35"/>
      <c r="ZN6" s="35"/>
      <c r="ZO6" s="35"/>
      <c r="ZP6" s="35"/>
      <c r="ZQ6" s="35"/>
      <c r="ZR6" s="35"/>
      <c r="ZS6" s="35"/>
      <c r="ZT6" s="35"/>
      <c r="ZU6" s="35"/>
      <c r="ZV6" s="35"/>
      <c r="ZW6" s="35"/>
      <c r="ZX6" s="35"/>
      <c r="ZY6" s="35"/>
      <c r="ZZ6" s="35"/>
      <c r="AAA6" s="35"/>
      <c r="AAB6" s="35"/>
      <c r="AAC6" s="35"/>
      <c r="AAD6" s="35"/>
      <c r="AAE6" s="35"/>
      <c r="AAF6" s="35"/>
      <c r="AAG6" s="35"/>
      <c r="AAH6" s="35"/>
      <c r="AAI6" s="35"/>
      <c r="AAJ6" s="35"/>
      <c r="AAK6" s="35"/>
      <c r="AAL6" s="35"/>
      <c r="AAM6" s="35"/>
      <c r="AAN6" s="35"/>
      <c r="AAO6" s="35"/>
      <c r="AAP6" s="35"/>
      <c r="AAQ6" s="35"/>
      <c r="AAR6" s="35"/>
      <c r="AAS6" s="35"/>
      <c r="AAT6" s="35"/>
      <c r="AAU6" s="35"/>
      <c r="AAV6" s="35"/>
      <c r="AAW6" s="35"/>
      <c r="AAX6" s="35"/>
      <c r="AAY6" s="35"/>
      <c r="AAZ6" s="35"/>
      <c r="ABA6" s="35"/>
      <c r="ABB6" s="35"/>
      <c r="ABC6" s="35"/>
      <c r="ABD6" s="35"/>
      <c r="ABE6" s="35"/>
      <c r="ABF6" s="35"/>
      <c r="ABG6" s="35"/>
      <c r="ABH6" s="35"/>
      <c r="ABI6" s="35"/>
      <c r="ABJ6" s="35"/>
      <c r="ABK6" s="35"/>
      <c r="ABL6" s="35"/>
      <c r="ABM6" s="35"/>
      <c r="ABN6" s="35"/>
      <c r="ABO6" s="35"/>
      <c r="ABP6" s="35"/>
      <c r="ABQ6" s="35"/>
      <c r="ABR6" s="35"/>
      <c r="ABS6" s="35"/>
      <c r="ABT6" s="35"/>
      <c r="ABU6" s="35"/>
      <c r="ABV6" s="35"/>
      <c r="ABW6" s="35"/>
      <c r="ABX6" s="35"/>
      <c r="ABY6" s="35"/>
      <c r="ABZ6" s="35"/>
      <c r="ACA6" s="35"/>
      <c r="ACB6" s="35"/>
      <c r="ACC6" s="35"/>
      <c r="ACD6" s="35"/>
      <c r="ACE6" s="35"/>
      <c r="ACF6" s="35"/>
      <c r="ACG6" s="35"/>
      <c r="ACH6" s="35"/>
      <c r="ACI6" s="35"/>
      <c r="ACJ6" s="35"/>
      <c r="ACK6" s="35"/>
      <c r="ACL6" s="35"/>
      <c r="ACM6" s="35"/>
      <c r="ACN6" s="35"/>
      <c r="ACO6" s="35"/>
      <c r="ACP6" s="35"/>
      <c r="ACQ6" s="35"/>
      <c r="ACR6" s="35"/>
      <c r="ACS6" s="35"/>
      <c r="ACT6" s="35"/>
      <c r="ACU6" s="35"/>
      <c r="ACV6" s="35"/>
      <c r="ACW6" s="35"/>
      <c r="ACX6" s="35"/>
      <c r="ACY6" s="35"/>
      <c r="ACZ6" s="35"/>
      <c r="ADA6" s="35"/>
      <c r="ADB6" s="35"/>
      <c r="ADC6" s="35"/>
      <c r="ADD6" s="35"/>
      <c r="ADE6" s="35"/>
      <c r="ADF6" s="35"/>
      <c r="ADG6" s="35"/>
      <c r="ADH6" s="35"/>
      <c r="ADI6" s="35"/>
      <c r="ADJ6" s="35"/>
      <c r="ADK6" s="35"/>
      <c r="ADL6" s="35"/>
      <c r="ADM6" s="35"/>
      <c r="ADN6" s="35"/>
      <c r="ADO6" s="35"/>
      <c r="ADP6" s="35"/>
      <c r="ADQ6" s="35"/>
      <c r="ADR6" s="35"/>
      <c r="ADS6" s="35"/>
      <c r="ADT6" s="35"/>
      <c r="ADU6" s="35"/>
      <c r="ADV6" s="35"/>
      <c r="ADW6" s="35"/>
      <c r="ADX6" s="35"/>
      <c r="ADY6" s="35"/>
      <c r="ADZ6" s="35"/>
      <c r="AEA6" s="35"/>
      <c r="AEB6" s="35"/>
      <c r="AEC6" s="35"/>
      <c r="AED6" s="35"/>
      <c r="AEE6" s="35"/>
      <c r="AEF6" s="35"/>
      <c r="AEG6" s="35"/>
      <c r="AEH6" s="35"/>
      <c r="AEI6" s="35"/>
      <c r="AEJ6" s="35"/>
      <c r="AEK6" s="35"/>
      <c r="AEL6" s="35"/>
      <c r="AEM6" s="35"/>
      <c r="AEN6" s="35"/>
      <c r="AEO6" s="35"/>
      <c r="AEP6" s="35"/>
      <c r="AEQ6" s="35"/>
      <c r="AER6" s="35"/>
      <c r="AES6" s="35"/>
      <c r="AET6" s="35"/>
      <c r="AEU6" s="35"/>
      <c r="AEV6" s="35"/>
      <c r="AEW6" s="35"/>
      <c r="AEX6" s="35"/>
      <c r="AEY6" s="35"/>
      <c r="AEZ6" s="35"/>
      <c r="AFA6" s="35"/>
      <c r="AFB6" s="35"/>
      <c r="AFC6" s="35"/>
      <c r="AFD6" s="35"/>
      <c r="AFE6" s="35"/>
      <c r="AFF6" s="35"/>
      <c r="AFG6" s="35"/>
      <c r="AFH6" s="35"/>
      <c r="AFI6" s="35"/>
      <c r="AFJ6" s="35"/>
      <c r="AFK6" s="35"/>
      <c r="AFL6" s="35"/>
      <c r="AFM6" s="35"/>
      <c r="AFN6" s="35"/>
      <c r="AFO6" s="35"/>
      <c r="AFP6" s="35"/>
      <c r="AFQ6" s="35"/>
      <c r="AFR6" s="35"/>
      <c r="AFS6" s="35"/>
      <c r="AFT6" s="35"/>
      <c r="AFU6" s="35"/>
      <c r="AFV6" s="35"/>
      <c r="AFW6" s="35"/>
      <c r="AFX6" s="35"/>
      <c r="AFY6" s="35"/>
      <c r="AFZ6" s="35"/>
      <c r="AGA6" s="35"/>
      <c r="AGB6" s="35"/>
      <c r="AGC6" s="35"/>
      <c r="AGD6" s="35"/>
      <c r="AGE6" s="35"/>
      <c r="AGF6" s="35"/>
      <c r="AGG6" s="35"/>
      <c r="AGH6" s="35"/>
      <c r="AGI6" s="35"/>
      <c r="AGJ6" s="35"/>
      <c r="AGK6" s="35"/>
      <c r="AGL6" s="35"/>
      <c r="AGM6" s="35"/>
      <c r="AGN6" s="35"/>
      <c r="AGO6" s="35"/>
      <c r="AGP6" s="35"/>
      <c r="AGQ6" s="35"/>
      <c r="AGR6" s="35"/>
      <c r="AGS6" s="35"/>
      <c r="AGT6" s="35"/>
      <c r="AGU6" s="35"/>
      <c r="AGV6" s="35"/>
      <c r="AGW6" s="35"/>
      <c r="AGX6" s="35"/>
      <c r="AGY6" s="35"/>
      <c r="AGZ6" s="35"/>
      <c r="AHA6" s="35"/>
      <c r="AHB6" s="35"/>
      <c r="AHC6" s="35"/>
      <c r="AHD6" s="35"/>
      <c r="AHE6" s="35"/>
      <c r="AHF6" s="35"/>
      <c r="AHG6" s="35"/>
      <c r="AHH6" s="35"/>
      <c r="AHI6" s="35"/>
      <c r="AHJ6" s="35"/>
      <c r="AHK6" s="35"/>
      <c r="AHL6" s="35"/>
      <c r="AHM6" s="35"/>
      <c r="AHN6" s="35"/>
      <c r="AHO6" s="35"/>
      <c r="AHP6" s="35"/>
      <c r="AHQ6" s="35"/>
      <c r="AHR6" s="35"/>
      <c r="AHS6" s="35"/>
      <c r="AHT6" s="35"/>
      <c r="AHU6" s="35"/>
      <c r="AHV6" s="35"/>
      <c r="AHW6" s="35"/>
      <c r="AHX6" s="35"/>
      <c r="AHY6" s="35"/>
      <c r="AHZ6" s="35"/>
      <c r="AIA6" s="35"/>
      <c r="AIB6" s="35"/>
      <c r="AIC6" s="35"/>
      <c r="AID6" s="35"/>
      <c r="AIE6" s="35"/>
      <c r="AIF6" s="35"/>
      <c r="AIG6" s="35"/>
      <c r="AIH6" s="35"/>
      <c r="AII6" s="35"/>
      <c r="AIJ6" s="35"/>
      <c r="AIK6" s="35"/>
      <c r="AIL6" s="35"/>
      <c r="AIM6" s="35"/>
      <c r="AIN6" s="35"/>
      <c r="AIO6" s="35"/>
      <c r="AIP6" s="35"/>
      <c r="AIQ6" s="35"/>
      <c r="AIR6" s="35"/>
      <c r="AIS6" s="35"/>
      <c r="AIT6" s="35"/>
      <c r="AIU6" s="35"/>
      <c r="AIV6" s="35"/>
      <c r="AIW6" s="35"/>
      <c r="AIX6" s="35"/>
      <c r="AIY6" s="35"/>
      <c r="AIZ6" s="35"/>
      <c r="AJA6" s="35"/>
      <c r="AJB6" s="35"/>
      <c r="AJC6" s="35"/>
      <c r="AJD6" s="35"/>
      <c r="AJE6" s="35"/>
      <c r="AJF6" s="35"/>
      <c r="AJG6" s="35"/>
      <c r="AJH6" s="35"/>
      <c r="AJI6" s="35"/>
      <c r="AJJ6" s="35"/>
      <c r="AJK6" s="35"/>
      <c r="AJL6" s="35"/>
      <c r="AJM6" s="35"/>
      <c r="AJN6" s="35"/>
      <c r="AJO6" s="35"/>
      <c r="AJP6" s="35"/>
      <c r="AJQ6" s="35"/>
      <c r="AJR6" s="35"/>
      <c r="AJS6" s="35"/>
      <c r="AJT6" s="35"/>
      <c r="AJU6" s="35"/>
      <c r="AJV6" s="35"/>
      <c r="AJW6" s="35"/>
      <c r="AJX6" s="35"/>
      <c r="AJY6" s="35"/>
      <c r="AJZ6" s="35"/>
      <c r="AKA6" s="35"/>
      <c r="AKB6" s="35"/>
      <c r="AKC6" s="35"/>
      <c r="AKD6" s="35"/>
      <c r="AKE6" s="35"/>
      <c r="AKF6" s="35"/>
      <c r="AKG6" s="35"/>
      <c r="AKH6" s="35"/>
      <c r="AKI6" s="35"/>
      <c r="AKJ6" s="35"/>
      <c r="AKK6" s="35"/>
      <c r="AKL6" s="35"/>
      <c r="AKM6" s="35"/>
      <c r="AKN6" s="35"/>
      <c r="AKO6" s="35"/>
      <c r="AKP6" s="35"/>
      <c r="AKQ6" s="35"/>
      <c r="AKR6" s="35"/>
      <c r="AKS6" s="35"/>
      <c r="AKT6" s="35"/>
      <c r="AKU6" s="35"/>
      <c r="AKV6" s="35"/>
      <c r="AKW6" s="35"/>
      <c r="AKX6" s="35"/>
      <c r="AKY6" s="35"/>
      <c r="AKZ6" s="35"/>
      <c r="ALA6" s="35"/>
      <c r="ALB6" s="35"/>
      <c r="ALC6" s="35"/>
      <c r="ALD6" s="35"/>
      <c r="ALE6" s="35"/>
      <c r="ALF6" s="35"/>
      <c r="ALG6" s="35"/>
      <c r="ALH6" s="35"/>
      <c r="ALI6" s="35"/>
      <c r="ALJ6" s="35"/>
      <c r="ALK6" s="35"/>
      <c r="ALL6" s="35"/>
      <c r="ALM6" s="35"/>
      <c r="ALN6" s="35"/>
      <c r="ALO6" s="35"/>
      <c r="ALP6" s="35"/>
      <c r="ALQ6" s="35"/>
      <c r="ALR6" s="35"/>
      <c r="ALS6" s="35"/>
      <c r="ALT6" s="35"/>
      <c r="ALU6" s="35"/>
      <c r="ALV6" s="35"/>
      <c r="ALW6" s="35"/>
      <c r="ALX6" s="35"/>
      <c r="ALY6" s="35"/>
      <c r="ALZ6" s="35"/>
      <c r="AMA6" s="35"/>
      <c r="AMB6" s="35"/>
      <c r="AMC6" s="35"/>
      <c r="AMD6" s="35"/>
      <c r="AME6" s="35"/>
      <c r="AMF6" s="35"/>
      <c r="AMG6" s="35"/>
      <c r="AMH6" s="35"/>
      <c r="AMI6" s="35"/>
      <c r="AMJ6" s="35"/>
      <c r="AMK6" s="35"/>
      <c r="AML6" s="35"/>
      <c r="AMM6" s="35"/>
      <c r="AMN6" s="35"/>
      <c r="AMO6" s="35"/>
      <c r="AMP6" s="35"/>
      <c r="AMQ6" s="35"/>
      <c r="AMR6" s="35"/>
      <c r="AMS6" s="35"/>
      <c r="AMT6" s="35"/>
      <c r="AMU6" s="35"/>
      <c r="AMV6" s="35"/>
      <c r="AMW6" s="35"/>
      <c r="AMX6" s="35"/>
      <c r="AMY6" s="35"/>
      <c r="AMZ6" s="35"/>
      <c r="ANA6" s="35"/>
      <c r="ANB6" s="35"/>
      <c r="ANC6" s="35"/>
      <c r="AND6" s="35"/>
      <c r="ANE6" s="35"/>
      <c r="ANF6" s="35"/>
      <c r="ANG6" s="35"/>
      <c r="ANH6" s="35"/>
      <c r="ANI6" s="35"/>
      <c r="ANJ6" s="35"/>
      <c r="ANK6" s="35"/>
      <c r="ANL6" s="35"/>
      <c r="ANM6" s="35"/>
      <c r="ANN6" s="35"/>
      <c r="ANO6" s="35"/>
      <c r="ANP6" s="35"/>
      <c r="ANQ6" s="35"/>
      <c r="ANR6" s="35"/>
      <c r="ANS6" s="35"/>
      <c r="ANT6" s="35"/>
      <c r="ANU6" s="35"/>
      <c r="ANV6" s="35"/>
      <c r="ANW6" s="35"/>
      <c r="ANX6" s="35"/>
      <c r="ANY6" s="35"/>
      <c r="ANZ6" s="35"/>
      <c r="AOA6" s="35"/>
      <c r="AOB6" s="35"/>
      <c r="AOC6" s="35"/>
      <c r="AOD6" s="35"/>
      <c r="AOE6" s="35"/>
      <c r="AOF6" s="35"/>
      <c r="AOG6" s="35"/>
      <c r="AOH6" s="35"/>
      <c r="AOI6" s="35"/>
      <c r="AOJ6" s="35"/>
      <c r="AOK6" s="35"/>
      <c r="AOL6" s="35"/>
      <c r="AOM6" s="35"/>
      <c r="AON6" s="35"/>
      <c r="AOO6" s="35"/>
      <c r="AOP6" s="35"/>
      <c r="AOQ6" s="35"/>
      <c r="AOR6" s="35"/>
      <c r="AOS6" s="35"/>
      <c r="AOT6" s="35"/>
      <c r="AOU6" s="35"/>
      <c r="AOV6" s="35"/>
      <c r="AOW6" s="35"/>
      <c r="AOX6" s="35"/>
      <c r="AOY6" s="35"/>
      <c r="AOZ6" s="35"/>
      <c r="APA6" s="35"/>
      <c r="APB6" s="35"/>
      <c r="APC6" s="35"/>
      <c r="APD6" s="35"/>
      <c r="APE6" s="35"/>
      <c r="APF6" s="35"/>
      <c r="APG6" s="35"/>
      <c r="APH6" s="35"/>
      <c r="API6" s="35"/>
      <c r="APJ6" s="35"/>
      <c r="APK6" s="35"/>
      <c r="APL6" s="35"/>
      <c r="APM6" s="35"/>
      <c r="APN6" s="35"/>
      <c r="APO6" s="35"/>
      <c r="APP6" s="35"/>
      <c r="APQ6" s="35"/>
      <c r="APR6" s="35"/>
      <c r="APS6" s="35"/>
      <c r="APT6" s="35"/>
      <c r="APU6" s="35"/>
      <c r="APV6" s="35"/>
      <c r="APW6" s="35"/>
      <c r="APX6" s="35"/>
      <c r="APY6" s="35"/>
      <c r="APZ6" s="35"/>
      <c r="AQA6" s="35"/>
      <c r="AQB6" s="35"/>
      <c r="AQC6" s="35"/>
      <c r="AQD6" s="35"/>
      <c r="AQE6" s="35"/>
      <c r="AQF6" s="35"/>
      <c r="AQG6" s="35"/>
      <c r="AQH6" s="35"/>
      <c r="AQI6" s="35"/>
      <c r="AQJ6" s="35"/>
      <c r="AQK6" s="35"/>
      <c r="AQL6" s="35"/>
      <c r="AQM6" s="35"/>
      <c r="AQN6" s="35"/>
      <c r="AQO6" s="35"/>
      <c r="AQP6" s="35"/>
      <c r="AQQ6" s="35"/>
      <c r="AQR6" s="35"/>
      <c r="AQS6" s="35"/>
      <c r="AQT6" s="35"/>
      <c r="AQU6" s="35"/>
      <c r="AQV6" s="35"/>
      <c r="AQW6" s="35"/>
      <c r="AQX6" s="35"/>
      <c r="AQY6" s="35"/>
      <c r="AQZ6" s="35"/>
      <c r="ARA6" s="35"/>
      <c r="ARB6" s="35"/>
      <c r="ARC6" s="35"/>
      <c r="ARD6" s="35"/>
      <c r="ARE6" s="35"/>
      <c r="ARF6" s="35"/>
      <c r="ARG6" s="35"/>
      <c r="ARH6" s="35"/>
      <c r="ARI6" s="35"/>
      <c r="ARJ6" s="35"/>
      <c r="ARK6" s="35"/>
      <c r="ARL6" s="35"/>
      <c r="ARM6" s="35"/>
      <c r="ARN6" s="35"/>
      <c r="ARO6" s="35"/>
      <c r="ARP6" s="35"/>
      <c r="ARQ6" s="35"/>
      <c r="ARR6" s="35"/>
      <c r="ARS6" s="35"/>
      <c r="ART6" s="35"/>
      <c r="ARU6" s="35"/>
      <c r="ARV6" s="35"/>
      <c r="ARW6" s="35"/>
      <c r="ARX6" s="35"/>
      <c r="ARY6" s="35"/>
      <c r="ARZ6" s="35"/>
      <c r="ASA6" s="35"/>
      <c r="ASB6" s="35"/>
      <c r="ASC6" s="35"/>
      <c r="ASD6" s="35"/>
      <c r="ASE6" s="35"/>
      <c r="ASF6" s="35"/>
      <c r="ASG6" s="35"/>
      <c r="ASH6" s="35"/>
      <c r="ASI6" s="35"/>
      <c r="ASJ6" s="35"/>
      <c r="ASK6" s="35"/>
      <c r="ASL6" s="35"/>
      <c r="ASM6" s="35"/>
      <c r="ASN6" s="35"/>
      <c r="ASO6" s="35"/>
      <c r="ASP6" s="35"/>
      <c r="ASQ6" s="35"/>
      <c r="ASR6" s="35"/>
      <c r="ASS6" s="35"/>
      <c r="AST6" s="35"/>
      <c r="ASU6" s="35"/>
      <c r="ASV6" s="35"/>
      <c r="ASW6" s="35"/>
      <c r="ASX6" s="35"/>
      <c r="ASY6" s="35"/>
      <c r="ASZ6" s="35"/>
      <c r="ATA6" s="35"/>
      <c r="ATB6" s="35"/>
      <c r="ATC6" s="35"/>
      <c r="ATD6" s="35"/>
      <c r="ATE6" s="35"/>
      <c r="ATF6" s="35"/>
      <c r="ATG6" s="35"/>
      <c r="ATH6" s="35"/>
      <c r="ATI6" s="35"/>
      <c r="ATJ6" s="35"/>
      <c r="ATK6" s="35"/>
      <c r="ATL6" s="35"/>
      <c r="ATM6" s="35"/>
      <c r="ATN6" s="35"/>
      <c r="ATO6" s="35"/>
      <c r="ATP6" s="35"/>
      <c r="ATQ6" s="35"/>
      <c r="ATR6" s="35"/>
      <c r="ATS6" s="35"/>
      <c r="ATT6" s="35"/>
      <c r="ATU6" s="35"/>
      <c r="ATV6" s="35"/>
      <c r="ATW6" s="35"/>
      <c r="ATX6" s="35"/>
      <c r="ATY6" s="35"/>
      <c r="ATZ6" s="35"/>
      <c r="AUA6" s="35"/>
      <c r="AUB6" s="35"/>
      <c r="AUC6" s="35"/>
      <c r="AUD6" s="35"/>
      <c r="AUE6" s="35"/>
      <c r="AUF6" s="35"/>
      <c r="AUG6" s="35"/>
      <c r="AUH6" s="35"/>
      <c r="AUI6" s="35"/>
      <c r="AUJ6" s="35"/>
      <c r="AUK6" s="35"/>
      <c r="AUL6" s="35"/>
      <c r="AUM6" s="35"/>
      <c r="AUN6" s="35"/>
      <c r="AUO6" s="35"/>
      <c r="AUP6" s="35"/>
      <c r="AUQ6" s="35"/>
      <c r="AUR6" s="35"/>
      <c r="AUS6" s="35"/>
      <c r="AUT6" s="35"/>
      <c r="AUU6" s="35"/>
      <c r="AUV6" s="35"/>
      <c r="AUW6" s="35"/>
      <c r="AUX6" s="35"/>
      <c r="AUY6" s="35"/>
      <c r="AUZ6" s="35"/>
      <c r="AVA6" s="35"/>
      <c r="AVB6" s="35"/>
      <c r="AVC6" s="35"/>
      <c r="AVD6" s="35"/>
      <c r="AVE6" s="35"/>
      <c r="AVF6" s="35"/>
      <c r="AVG6" s="35"/>
      <c r="AVH6" s="35"/>
      <c r="AVI6" s="35"/>
      <c r="AVJ6" s="35"/>
      <c r="AVK6" s="35"/>
      <c r="AVL6" s="35"/>
      <c r="AVM6" s="35"/>
      <c r="AVN6" s="35"/>
      <c r="AVO6" s="35"/>
      <c r="AVP6" s="35"/>
      <c r="AVQ6" s="35"/>
      <c r="AVR6" s="35"/>
      <c r="AVS6" s="35"/>
      <c r="AVT6" s="35"/>
      <c r="AVU6" s="35"/>
      <c r="AVV6" s="35"/>
      <c r="AVW6" s="35"/>
      <c r="AVX6" s="35"/>
      <c r="AVY6" s="35"/>
      <c r="AVZ6" s="35"/>
      <c r="AWA6" s="35"/>
      <c r="AWB6" s="35"/>
      <c r="AWC6" s="35"/>
      <c r="AWD6" s="35"/>
      <c r="AWE6" s="35"/>
      <c r="AWF6" s="35"/>
      <c r="AWG6" s="35"/>
      <c r="AWH6" s="35"/>
      <c r="AWI6" s="35"/>
      <c r="AWJ6" s="35"/>
      <c r="AWK6" s="35"/>
      <c r="AWL6" s="35"/>
      <c r="AWM6" s="35"/>
      <c r="AWN6" s="35"/>
      <c r="AWO6" s="35"/>
      <c r="AWP6" s="35"/>
      <c r="AWQ6" s="35"/>
      <c r="AWR6" s="35"/>
      <c r="AWS6" s="35"/>
      <c r="AWT6" s="35"/>
      <c r="AWU6" s="35"/>
      <c r="AWV6" s="35"/>
      <c r="AWW6" s="35"/>
      <c r="AWX6" s="35"/>
      <c r="AWY6" s="35"/>
      <c r="AWZ6" s="35"/>
      <c r="AXA6" s="35"/>
      <c r="AXB6" s="35"/>
      <c r="AXC6" s="35"/>
      <c r="AXD6" s="35"/>
      <c r="AXE6" s="35"/>
      <c r="AXF6" s="35"/>
      <c r="AXG6" s="35"/>
      <c r="AXH6" s="35"/>
      <c r="AXI6" s="35"/>
      <c r="AXJ6" s="35"/>
      <c r="AXK6" s="35"/>
      <c r="AXL6" s="35"/>
      <c r="AXM6" s="35"/>
      <c r="AXN6" s="35"/>
      <c r="AXO6" s="35"/>
      <c r="AXP6" s="35"/>
      <c r="AXQ6" s="35"/>
      <c r="AXR6" s="35"/>
      <c r="AXS6" s="35"/>
      <c r="AXT6" s="35"/>
      <c r="AXU6" s="35"/>
      <c r="AXV6" s="35"/>
      <c r="AXW6" s="35"/>
      <c r="AXX6" s="35"/>
      <c r="AXY6" s="35"/>
      <c r="AXZ6" s="35"/>
      <c r="AYA6" s="35"/>
      <c r="AYB6" s="35"/>
      <c r="AYC6" s="35"/>
      <c r="AYD6" s="35"/>
      <c r="AYE6" s="35"/>
      <c r="AYF6" s="35"/>
      <c r="AYG6" s="35"/>
      <c r="AYH6" s="35"/>
      <c r="AYI6" s="35"/>
      <c r="AYJ6" s="35"/>
      <c r="AYK6" s="35"/>
      <c r="AYL6" s="35"/>
      <c r="AYM6" s="35"/>
      <c r="AYN6" s="35"/>
      <c r="AYO6" s="35"/>
      <c r="AYP6" s="35"/>
      <c r="AYQ6" s="35"/>
      <c r="AYR6" s="35"/>
      <c r="AYS6" s="35"/>
      <c r="AYT6" s="35"/>
      <c r="AYU6" s="35"/>
      <c r="AYV6" s="35"/>
      <c r="AYW6" s="35"/>
      <c r="AYX6" s="35"/>
      <c r="AYY6" s="35"/>
      <c r="AYZ6" s="35"/>
      <c r="AZA6" s="35"/>
      <c r="AZB6" s="35"/>
      <c r="AZC6" s="35"/>
      <c r="AZD6" s="35"/>
      <c r="AZE6" s="35"/>
      <c r="AZF6" s="35"/>
      <c r="AZG6" s="35"/>
      <c r="AZH6" s="35"/>
      <c r="AZI6" s="35"/>
      <c r="AZJ6" s="35"/>
      <c r="AZK6" s="35"/>
      <c r="AZL6" s="35"/>
      <c r="AZM6" s="35"/>
      <c r="AZN6" s="35"/>
      <c r="AZO6" s="35"/>
      <c r="AZP6" s="35"/>
      <c r="AZQ6" s="35"/>
      <c r="AZR6" s="35"/>
      <c r="AZS6" s="35"/>
      <c r="AZT6" s="35"/>
      <c r="AZU6" s="35"/>
      <c r="AZV6" s="35"/>
      <c r="AZW6" s="35"/>
      <c r="AZX6" s="35"/>
      <c r="AZY6" s="35"/>
      <c r="AZZ6" s="35"/>
      <c r="BAA6" s="35"/>
      <c r="BAB6" s="35"/>
      <c r="BAC6" s="35"/>
      <c r="BAD6" s="35"/>
      <c r="BAE6" s="35"/>
      <c r="BAF6" s="35"/>
      <c r="BAG6" s="35"/>
      <c r="BAH6" s="35"/>
      <c r="BAI6" s="35"/>
      <c r="BAJ6" s="35"/>
      <c r="BAK6" s="35"/>
      <c r="BAL6" s="35"/>
      <c r="BAM6" s="35"/>
      <c r="BAN6" s="35"/>
      <c r="BAO6" s="35"/>
      <c r="BAP6" s="35"/>
      <c r="BAQ6" s="35"/>
      <c r="BAR6" s="35"/>
      <c r="BAS6" s="35"/>
      <c r="BAT6" s="35"/>
      <c r="BAU6" s="35"/>
      <c r="BAV6" s="35"/>
      <c r="BAW6" s="35"/>
      <c r="BAX6" s="35"/>
      <c r="BAY6" s="35"/>
      <c r="BAZ6" s="35"/>
      <c r="BBA6" s="35"/>
      <c r="BBB6" s="35"/>
      <c r="BBC6" s="35"/>
      <c r="BBD6" s="35"/>
      <c r="BBE6" s="35"/>
      <c r="BBF6" s="35"/>
      <c r="BBG6" s="35"/>
      <c r="BBH6" s="35"/>
      <c r="BBI6" s="35"/>
      <c r="BBJ6" s="35"/>
      <c r="BBK6" s="35"/>
      <c r="BBL6" s="35"/>
      <c r="BBM6" s="35"/>
      <c r="BBN6" s="35"/>
      <c r="BBO6" s="35"/>
      <c r="BBP6" s="35"/>
      <c r="BBQ6" s="35"/>
      <c r="BBR6" s="35"/>
      <c r="BBS6" s="35"/>
      <c r="BBT6" s="35"/>
      <c r="BBU6" s="35"/>
      <c r="BBV6" s="35"/>
      <c r="BBW6" s="35"/>
      <c r="BBX6" s="35"/>
      <c r="BBY6" s="35"/>
      <c r="BBZ6" s="35"/>
      <c r="BCA6" s="35"/>
      <c r="BCB6" s="35"/>
      <c r="BCC6" s="35"/>
      <c r="BCD6" s="35"/>
      <c r="BCE6" s="35"/>
      <c r="BCF6" s="35"/>
      <c r="BCG6" s="35"/>
      <c r="BCH6" s="35"/>
      <c r="BCI6" s="35"/>
      <c r="BCJ6" s="35"/>
      <c r="BCK6" s="35"/>
      <c r="BCL6" s="35"/>
      <c r="BCM6" s="35"/>
      <c r="BCN6" s="35"/>
      <c r="BCO6" s="35"/>
      <c r="BCP6" s="35"/>
      <c r="BCQ6" s="35"/>
      <c r="BCR6" s="35"/>
      <c r="BCS6" s="35"/>
      <c r="BCT6" s="35"/>
      <c r="BCU6" s="35"/>
      <c r="BCV6" s="35"/>
      <c r="BCW6" s="35"/>
      <c r="BCX6" s="35"/>
      <c r="BCY6" s="35"/>
      <c r="BCZ6" s="35"/>
      <c r="BDA6" s="35"/>
      <c r="BDB6" s="35"/>
      <c r="BDC6" s="35"/>
      <c r="BDD6" s="35"/>
      <c r="BDE6" s="35"/>
      <c r="BDF6" s="35"/>
      <c r="BDG6" s="35"/>
      <c r="BDH6" s="35"/>
      <c r="BDI6" s="35"/>
      <c r="BDJ6" s="35"/>
      <c r="BDK6" s="35"/>
      <c r="BDL6" s="35"/>
      <c r="BDM6" s="35"/>
      <c r="BDN6" s="35"/>
      <c r="BDO6" s="35"/>
      <c r="BDP6" s="35"/>
      <c r="BDQ6" s="35"/>
      <c r="BDR6" s="35"/>
      <c r="BDS6" s="35"/>
      <c r="BDT6" s="35"/>
      <c r="BDU6" s="35"/>
      <c r="BDV6" s="35"/>
      <c r="BDW6" s="35"/>
      <c r="BDX6" s="35"/>
      <c r="BDY6" s="35"/>
      <c r="BDZ6" s="35"/>
      <c r="BEA6" s="35"/>
      <c r="BEB6" s="35"/>
      <c r="BEC6" s="35"/>
      <c r="BED6" s="35"/>
      <c r="BEE6" s="35"/>
      <c r="BEF6" s="35"/>
      <c r="BEG6" s="35"/>
      <c r="BEH6" s="35"/>
      <c r="BEI6" s="35"/>
      <c r="BEJ6" s="35"/>
      <c r="BEK6" s="35"/>
      <c r="BEL6" s="35"/>
      <c r="BEM6" s="35"/>
      <c r="BEN6" s="35"/>
      <c r="BEO6" s="35"/>
      <c r="BEP6" s="35"/>
      <c r="BEQ6" s="35"/>
      <c r="BER6" s="35"/>
      <c r="BES6" s="35"/>
      <c r="BET6" s="35"/>
      <c r="BEU6" s="35"/>
      <c r="BEV6" s="35"/>
      <c r="BEW6" s="35"/>
      <c r="BEX6" s="35"/>
      <c r="BEY6" s="35"/>
      <c r="BEZ6" s="35"/>
      <c r="BFA6" s="35"/>
      <c r="BFB6" s="35"/>
      <c r="BFC6" s="35"/>
      <c r="BFD6" s="35"/>
      <c r="BFE6" s="35"/>
      <c r="BFF6" s="35"/>
      <c r="BFG6" s="35"/>
      <c r="BFH6" s="35"/>
      <c r="BFI6" s="35"/>
      <c r="BFJ6" s="35"/>
      <c r="BFK6" s="35"/>
      <c r="BFL6" s="35"/>
      <c r="BFM6" s="35"/>
      <c r="BFN6" s="35"/>
      <c r="BFO6" s="35"/>
      <c r="BFP6" s="35"/>
      <c r="BFQ6" s="35"/>
      <c r="BFR6" s="35"/>
      <c r="BFS6" s="35"/>
      <c r="BFT6" s="35"/>
      <c r="BFU6" s="35"/>
      <c r="BFV6" s="35"/>
      <c r="BFW6" s="35"/>
      <c r="BFX6" s="35"/>
      <c r="BFY6" s="35"/>
      <c r="BFZ6" s="35"/>
      <c r="BGA6" s="35"/>
      <c r="BGB6" s="35"/>
      <c r="BGC6" s="35"/>
      <c r="BGD6" s="35"/>
      <c r="BGE6" s="35"/>
      <c r="BGF6" s="35"/>
      <c r="BGG6" s="35"/>
      <c r="BGH6" s="35"/>
      <c r="BGI6" s="35"/>
      <c r="BGJ6" s="35"/>
      <c r="BGK6" s="35"/>
      <c r="BGL6" s="35"/>
      <c r="BGM6" s="35"/>
      <c r="BGN6" s="35"/>
      <c r="BGO6" s="35"/>
      <c r="BGP6" s="35"/>
      <c r="BGQ6" s="35"/>
      <c r="BGR6" s="35"/>
      <c r="BGS6" s="35"/>
      <c r="BGT6" s="35"/>
      <c r="BGU6" s="35"/>
      <c r="BGV6" s="35"/>
      <c r="BGW6" s="35"/>
      <c r="BGX6" s="35"/>
      <c r="BGY6" s="35"/>
      <c r="BGZ6" s="35"/>
      <c r="BHA6" s="35"/>
      <c r="BHB6" s="35"/>
      <c r="BHC6" s="35"/>
      <c r="BHD6" s="35"/>
      <c r="BHE6" s="35"/>
      <c r="BHF6" s="35"/>
      <c r="BHG6" s="35"/>
      <c r="BHH6" s="35"/>
      <c r="BHI6" s="35"/>
      <c r="BHJ6" s="35"/>
      <c r="BHK6" s="35"/>
      <c r="BHL6" s="35"/>
      <c r="BHM6" s="35"/>
      <c r="BHN6" s="35"/>
      <c r="BHO6" s="35"/>
      <c r="BHP6" s="35"/>
      <c r="BHQ6" s="35"/>
      <c r="BHR6" s="35"/>
      <c r="BHS6" s="35"/>
      <c r="BHT6" s="35"/>
      <c r="BHU6" s="35"/>
      <c r="BHV6" s="35"/>
      <c r="BHW6" s="35"/>
      <c r="BHX6" s="35"/>
      <c r="BHY6" s="35"/>
      <c r="BHZ6" s="35"/>
      <c r="BIA6" s="35"/>
      <c r="BIB6" s="35"/>
      <c r="BIC6" s="35"/>
      <c r="BID6" s="35"/>
      <c r="BIE6" s="35"/>
      <c r="BIF6" s="35"/>
      <c r="BIG6" s="35"/>
      <c r="BIH6" s="35"/>
      <c r="BII6" s="35"/>
      <c r="BIJ6" s="35"/>
      <c r="BIK6" s="35"/>
      <c r="BIL6" s="35"/>
      <c r="BIM6" s="35"/>
      <c r="BIN6" s="35"/>
      <c r="BIO6" s="35"/>
      <c r="BIP6" s="35"/>
      <c r="BIQ6" s="35"/>
      <c r="BIR6" s="35"/>
      <c r="BIS6" s="35"/>
      <c r="BIT6" s="35"/>
      <c r="BIU6" s="35"/>
      <c r="BIV6" s="35"/>
      <c r="BIW6" s="35"/>
      <c r="BIX6" s="35"/>
      <c r="BIY6" s="35"/>
      <c r="BIZ6" s="35"/>
      <c r="BJA6" s="35"/>
      <c r="BJB6" s="35"/>
      <c r="BJC6" s="35"/>
      <c r="BJD6" s="35"/>
      <c r="BJE6" s="35"/>
      <c r="BJF6" s="35"/>
      <c r="BJG6" s="35"/>
      <c r="BJH6" s="35"/>
      <c r="BJI6" s="35"/>
      <c r="BJJ6" s="35"/>
      <c r="BJK6" s="35"/>
      <c r="BJL6" s="35"/>
      <c r="BJM6" s="35"/>
      <c r="BJN6" s="35"/>
      <c r="BJO6" s="35"/>
      <c r="BJP6" s="35"/>
      <c r="BJQ6" s="35"/>
      <c r="BJR6" s="35"/>
      <c r="BJS6" s="35"/>
      <c r="BJT6" s="35"/>
      <c r="BJU6" s="35"/>
      <c r="BJV6" s="35"/>
      <c r="BJW6" s="35"/>
      <c r="BJX6" s="35"/>
      <c r="BJY6" s="35"/>
      <c r="BJZ6" s="35"/>
      <c r="BKA6" s="35"/>
      <c r="BKB6" s="35"/>
      <c r="BKC6" s="35"/>
      <c r="BKD6" s="35"/>
      <c r="BKE6" s="35"/>
      <c r="BKF6" s="35"/>
      <c r="BKG6" s="35"/>
      <c r="BKH6" s="35"/>
      <c r="BKI6" s="35"/>
      <c r="BKJ6" s="35"/>
      <c r="BKK6" s="35"/>
      <c r="BKL6" s="35"/>
      <c r="BKM6" s="35"/>
      <c r="BKN6" s="35"/>
      <c r="BKO6" s="35"/>
      <c r="BKP6" s="35"/>
      <c r="BKQ6" s="35"/>
      <c r="BKR6" s="35"/>
      <c r="BKS6" s="35"/>
      <c r="BKT6" s="35"/>
      <c r="BKU6" s="35"/>
      <c r="BKV6" s="35"/>
      <c r="BKW6" s="35"/>
      <c r="BKX6" s="35"/>
      <c r="BKY6" s="35"/>
      <c r="BKZ6" s="35"/>
      <c r="BLA6" s="35"/>
      <c r="BLB6" s="35"/>
      <c r="BLC6" s="35"/>
      <c r="BLD6" s="35"/>
      <c r="BLE6" s="35"/>
      <c r="BLF6" s="35"/>
      <c r="BLG6" s="35"/>
      <c r="BLH6" s="35"/>
      <c r="BLI6" s="35"/>
      <c r="BLJ6" s="35"/>
      <c r="BLK6" s="35"/>
      <c r="BLL6" s="35"/>
      <c r="BLM6" s="35"/>
      <c r="BLN6" s="35"/>
      <c r="BLO6" s="35"/>
      <c r="BLP6" s="35"/>
      <c r="BLQ6" s="35"/>
      <c r="BLR6" s="35"/>
      <c r="BLS6" s="35"/>
      <c r="BLT6" s="35"/>
      <c r="BLU6" s="35"/>
      <c r="BLV6" s="35"/>
      <c r="BLW6" s="35"/>
      <c r="BLX6" s="35"/>
      <c r="BLY6" s="35"/>
      <c r="BLZ6" s="35"/>
      <c r="BMA6" s="35"/>
      <c r="BMB6" s="35"/>
      <c r="BMC6" s="35"/>
      <c r="BMD6" s="35"/>
      <c r="BME6" s="35"/>
      <c r="BMF6" s="35"/>
      <c r="BMG6" s="35"/>
      <c r="BMH6" s="35"/>
      <c r="BMI6" s="35"/>
      <c r="BMJ6" s="35"/>
      <c r="BMK6" s="35"/>
      <c r="BML6" s="35"/>
      <c r="BMM6" s="35"/>
      <c r="BMN6" s="35"/>
      <c r="BMO6" s="35"/>
      <c r="BMP6" s="35"/>
      <c r="BMQ6" s="35"/>
      <c r="BMR6" s="35"/>
      <c r="BMS6" s="35"/>
      <c r="BMT6" s="35"/>
      <c r="BMU6" s="35"/>
      <c r="BMV6" s="35"/>
      <c r="BMW6" s="35"/>
      <c r="BMX6" s="35"/>
      <c r="BMY6" s="35"/>
      <c r="BMZ6" s="35"/>
      <c r="BNA6" s="35"/>
      <c r="BNB6" s="35"/>
      <c r="BNC6" s="35"/>
      <c r="BND6" s="35"/>
      <c r="BNE6" s="35"/>
      <c r="BNF6" s="35"/>
      <c r="BNG6" s="35"/>
      <c r="BNH6" s="35"/>
      <c r="BNI6" s="35"/>
      <c r="BNJ6" s="35"/>
      <c r="BNK6" s="35"/>
      <c r="BNL6" s="35"/>
      <c r="BNM6" s="35"/>
      <c r="BNN6" s="35"/>
      <c r="BNO6" s="35"/>
      <c r="BNP6" s="35"/>
      <c r="BNQ6" s="35"/>
      <c r="BNR6" s="35"/>
      <c r="BNS6" s="35"/>
      <c r="BNT6" s="35"/>
      <c r="BNU6" s="35"/>
      <c r="BNV6" s="35"/>
      <c r="BNW6" s="35"/>
      <c r="BNX6" s="35"/>
      <c r="BNY6" s="35"/>
      <c r="BNZ6" s="35"/>
      <c r="BOA6" s="35"/>
      <c r="BOB6" s="35"/>
      <c r="BOC6" s="35"/>
      <c r="BOD6" s="35"/>
      <c r="BOE6" s="35"/>
      <c r="BOF6" s="35"/>
      <c r="BOG6" s="35"/>
      <c r="BOH6" s="35"/>
      <c r="BOI6" s="35"/>
      <c r="BOJ6" s="35"/>
      <c r="BOK6" s="35"/>
      <c r="BOL6" s="35"/>
      <c r="BOM6" s="35"/>
      <c r="BON6" s="35"/>
      <c r="BOO6" s="35"/>
      <c r="BOP6" s="35"/>
      <c r="BOQ6" s="35"/>
      <c r="BOR6" s="35"/>
      <c r="BOS6" s="35"/>
      <c r="BOT6" s="35"/>
      <c r="BOU6" s="35"/>
      <c r="BOV6" s="35"/>
      <c r="BOW6" s="35"/>
      <c r="BOX6" s="35"/>
      <c r="BOY6" s="35"/>
      <c r="BOZ6" s="35"/>
      <c r="BPA6" s="35"/>
      <c r="BPB6" s="35"/>
      <c r="BPC6" s="35"/>
      <c r="BPD6" s="35"/>
      <c r="BPE6" s="35"/>
      <c r="BPF6" s="35"/>
      <c r="BPG6" s="35"/>
      <c r="BPH6" s="35"/>
      <c r="BPI6" s="35"/>
      <c r="BPJ6" s="35"/>
      <c r="BPK6" s="35"/>
      <c r="BPL6" s="35"/>
      <c r="BPM6" s="35"/>
      <c r="BPN6" s="35"/>
      <c r="BPO6" s="35"/>
      <c r="BPP6" s="35"/>
      <c r="BPQ6" s="35"/>
      <c r="BPR6" s="35"/>
      <c r="BPS6" s="35"/>
      <c r="BPT6" s="35"/>
      <c r="BPU6" s="35"/>
      <c r="BPV6" s="35"/>
      <c r="BPW6" s="35"/>
      <c r="BPX6" s="35"/>
      <c r="BPY6" s="35"/>
      <c r="BPZ6" s="35"/>
      <c r="BQA6" s="35"/>
      <c r="BQB6" s="35"/>
      <c r="BQC6" s="35"/>
      <c r="BQD6" s="35"/>
      <c r="BQE6" s="35"/>
      <c r="BQF6" s="35"/>
      <c r="BQG6" s="35"/>
      <c r="BQH6" s="35"/>
      <c r="BQI6" s="35"/>
      <c r="BQJ6" s="35"/>
      <c r="BQK6" s="35"/>
      <c r="BQL6" s="35"/>
      <c r="BQM6" s="35"/>
      <c r="BQN6" s="35"/>
      <c r="BQO6" s="35"/>
      <c r="BQP6" s="35"/>
      <c r="BQQ6" s="35"/>
      <c r="BQR6" s="35"/>
      <c r="BQS6" s="35"/>
      <c r="BQT6" s="35"/>
      <c r="BQU6" s="35"/>
      <c r="BQV6" s="35"/>
      <c r="BQW6" s="35"/>
      <c r="BQX6" s="35"/>
      <c r="BQY6" s="35"/>
      <c r="BQZ6" s="35"/>
      <c r="BRA6" s="35"/>
      <c r="BRB6" s="35"/>
      <c r="BRC6" s="35"/>
      <c r="BRD6" s="35"/>
      <c r="BRE6" s="35"/>
      <c r="BRF6" s="35"/>
      <c r="BRG6" s="35"/>
      <c r="BRH6" s="35"/>
      <c r="BRI6" s="35"/>
      <c r="BRJ6" s="35"/>
      <c r="BRK6" s="35"/>
      <c r="BRL6" s="35"/>
      <c r="BRM6" s="35"/>
      <c r="BRN6" s="35"/>
      <c r="BRO6" s="35"/>
      <c r="BRP6" s="35"/>
      <c r="BRQ6" s="35"/>
      <c r="BRR6" s="35"/>
      <c r="BRS6" s="35"/>
      <c r="BRT6" s="35"/>
      <c r="BRU6" s="35"/>
      <c r="BRV6" s="35"/>
      <c r="BRW6" s="35"/>
      <c r="BRX6" s="35"/>
      <c r="BRY6" s="35"/>
      <c r="BRZ6" s="35"/>
      <c r="BSA6" s="35"/>
      <c r="BSB6" s="35"/>
      <c r="BSC6" s="35"/>
      <c r="BSD6" s="35"/>
      <c r="BSE6" s="35"/>
      <c r="BSF6" s="35"/>
      <c r="BSG6" s="35"/>
      <c r="BSH6" s="35"/>
      <c r="BSI6" s="35"/>
      <c r="BSJ6" s="35"/>
      <c r="BSK6" s="35"/>
      <c r="BSL6" s="35"/>
      <c r="BSM6" s="35"/>
      <c r="BSN6" s="35"/>
      <c r="BSO6" s="35"/>
      <c r="BSP6" s="35"/>
      <c r="BSQ6" s="35"/>
      <c r="BSR6" s="35"/>
      <c r="BSS6" s="35"/>
      <c r="BST6" s="35"/>
      <c r="BSU6" s="35"/>
      <c r="BSV6" s="35"/>
      <c r="BSW6" s="35"/>
      <c r="BSX6" s="35"/>
      <c r="BSY6" s="35"/>
      <c r="BSZ6" s="35"/>
      <c r="BTA6" s="35"/>
      <c r="BTB6" s="35"/>
      <c r="BTC6" s="35"/>
      <c r="BTD6" s="35"/>
      <c r="BTE6" s="35"/>
      <c r="BTF6" s="35"/>
      <c r="BTG6" s="35"/>
      <c r="BTH6" s="35"/>
      <c r="BTI6" s="35"/>
      <c r="BTJ6" s="35"/>
      <c r="BTK6" s="35"/>
      <c r="BTL6" s="35"/>
      <c r="BTM6" s="35"/>
      <c r="BTN6" s="35"/>
      <c r="BTO6" s="35"/>
      <c r="BTP6" s="35"/>
      <c r="BTQ6" s="35"/>
      <c r="BTR6" s="35"/>
      <c r="BTS6" s="35"/>
      <c r="BTT6" s="35"/>
      <c r="BTU6" s="35"/>
      <c r="BTV6" s="35"/>
      <c r="BTW6" s="35"/>
      <c r="BTX6" s="35"/>
      <c r="BTY6" s="35"/>
      <c r="BTZ6" s="35"/>
      <c r="BUA6" s="35"/>
      <c r="BUB6" s="35"/>
      <c r="BUC6" s="35"/>
      <c r="BUD6" s="35"/>
      <c r="BUE6" s="35"/>
      <c r="BUF6" s="35"/>
      <c r="BUG6" s="35"/>
      <c r="BUH6" s="35"/>
      <c r="BUI6" s="35"/>
      <c r="BUJ6" s="35"/>
      <c r="BUK6" s="35"/>
      <c r="BUL6" s="35"/>
      <c r="BUM6" s="35"/>
      <c r="BUN6" s="35"/>
      <c r="BUO6" s="35"/>
      <c r="BUP6" s="35"/>
      <c r="BUQ6" s="35"/>
      <c r="BUR6" s="35"/>
      <c r="BUS6" s="35"/>
      <c r="BUT6" s="35"/>
      <c r="BUU6" s="35"/>
      <c r="BUV6" s="35"/>
      <c r="BUW6" s="35"/>
      <c r="BUX6" s="35"/>
      <c r="BUY6" s="35"/>
      <c r="BUZ6" s="35"/>
      <c r="BVA6" s="35"/>
      <c r="BVB6" s="35"/>
      <c r="BVC6" s="35"/>
      <c r="BVD6" s="35"/>
      <c r="BVE6" s="35"/>
      <c r="BVF6" s="35"/>
      <c r="BVG6" s="35"/>
      <c r="BVH6" s="35"/>
      <c r="BVI6" s="35"/>
      <c r="BVJ6" s="35"/>
      <c r="BVK6" s="35"/>
      <c r="BVL6" s="35"/>
      <c r="BVM6" s="35"/>
      <c r="BVN6" s="35"/>
      <c r="BVO6" s="35"/>
      <c r="BVP6" s="35"/>
      <c r="BVQ6" s="35"/>
      <c r="BVR6" s="35"/>
      <c r="BVS6" s="35"/>
      <c r="BVT6" s="35"/>
      <c r="BVU6" s="35"/>
      <c r="BVV6" s="35"/>
      <c r="BVW6" s="35"/>
      <c r="BVX6" s="35"/>
      <c r="BVY6" s="35"/>
      <c r="BVZ6" s="35"/>
      <c r="BWA6" s="35"/>
      <c r="BWB6" s="35"/>
      <c r="BWC6" s="35"/>
      <c r="BWD6" s="35"/>
      <c r="BWE6" s="35"/>
      <c r="BWF6" s="35"/>
      <c r="BWG6" s="35"/>
      <c r="BWH6" s="35"/>
      <c r="BWI6" s="35"/>
      <c r="BWJ6" s="35"/>
      <c r="BWK6" s="35"/>
      <c r="BWL6" s="35"/>
      <c r="BWM6" s="35"/>
      <c r="BWN6" s="35"/>
      <c r="BWO6" s="35"/>
      <c r="BWP6" s="35"/>
      <c r="BWQ6" s="35"/>
      <c r="BWR6" s="35"/>
      <c r="BWS6" s="35"/>
      <c r="BWT6" s="35"/>
      <c r="BWU6" s="35"/>
      <c r="BWV6" s="35"/>
      <c r="BWW6" s="35"/>
      <c r="BWX6" s="35"/>
      <c r="BWY6" s="35"/>
      <c r="BWZ6" s="35"/>
      <c r="BXA6" s="35"/>
      <c r="BXB6" s="35"/>
      <c r="BXC6" s="35"/>
      <c r="BXD6" s="35"/>
      <c r="BXE6" s="35"/>
      <c r="BXF6" s="35"/>
      <c r="BXG6" s="35"/>
      <c r="BXH6" s="35"/>
      <c r="BXI6" s="35"/>
      <c r="BXJ6" s="35"/>
      <c r="BXK6" s="35"/>
      <c r="BXL6" s="35"/>
      <c r="BXM6" s="35"/>
      <c r="BXN6" s="35"/>
      <c r="BXO6" s="35"/>
      <c r="BXP6" s="35"/>
      <c r="BXQ6" s="35"/>
      <c r="BXR6" s="35"/>
      <c r="BXS6" s="35"/>
      <c r="BXT6" s="35"/>
      <c r="BXU6" s="35"/>
      <c r="BXV6" s="35"/>
      <c r="BXW6" s="35"/>
      <c r="BXX6" s="35"/>
      <c r="BXY6" s="35"/>
      <c r="BXZ6" s="35"/>
      <c r="BYA6" s="35"/>
      <c r="BYB6" s="35"/>
      <c r="BYC6" s="35"/>
      <c r="BYD6" s="35"/>
      <c r="BYE6" s="35"/>
      <c r="BYF6" s="35"/>
      <c r="BYG6" s="35"/>
      <c r="BYH6" s="35"/>
      <c r="BYI6" s="35"/>
      <c r="BYJ6" s="35"/>
      <c r="BYK6" s="35"/>
      <c r="BYL6" s="35"/>
      <c r="BYM6" s="35"/>
      <c r="BYN6" s="35"/>
      <c r="BYO6" s="35"/>
      <c r="BYP6" s="35"/>
      <c r="BYQ6" s="35"/>
      <c r="BYR6" s="35"/>
      <c r="BYS6" s="35"/>
      <c r="BYT6" s="35"/>
      <c r="BYU6" s="35"/>
      <c r="BYV6" s="35"/>
      <c r="BYW6" s="35"/>
      <c r="BYX6" s="35"/>
      <c r="BYY6" s="35"/>
      <c r="BYZ6" s="35"/>
      <c r="BZA6" s="35"/>
      <c r="BZB6" s="35"/>
      <c r="BZC6" s="35"/>
      <c r="BZD6" s="35"/>
      <c r="BZE6" s="35"/>
      <c r="BZF6" s="35"/>
      <c r="BZG6" s="35"/>
      <c r="BZH6" s="35"/>
      <c r="BZI6" s="35"/>
      <c r="BZJ6" s="35"/>
      <c r="BZK6" s="35"/>
      <c r="BZL6" s="35"/>
      <c r="BZM6" s="35"/>
      <c r="BZN6" s="35"/>
      <c r="BZO6" s="35"/>
      <c r="BZP6" s="35"/>
      <c r="BZQ6" s="35"/>
      <c r="BZR6" s="35"/>
      <c r="BZS6" s="35"/>
      <c r="BZT6" s="35"/>
      <c r="BZU6" s="35"/>
      <c r="BZV6" s="35"/>
      <c r="BZW6" s="35"/>
      <c r="BZX6" s="35"/>
      <c r="BZY6" s="35"/>
      <c r="BZZ6" s="35"/>
      <c r="CAA6" s="35"/>
      <c r="CAB6" s="35"/>
      <c r="CAC6" s="35"/>
      <c r="CAD6" s="35"/>
      <c r="CAE6" s="35"/>
      <c r="CAF6" s="35"/>
      <c r="CAG6" s="35"/>
      <c r="CAH6" s="35"/>
      <c r="CAI6" s="35"/>
      <c r="CAJ6" s="35"/>
      <c r="CAK6" s="35"/>
      <c r="CAL6" s="35"/>
      <c r="CAM6" s="35"/>
      <c r="CAN6" s="35"/>
      <c r="CAO6" s="35"/>
      <c r="CAP6" s="35"/>
      <c r="CAQ6" s="35"/>
      <c r="CAR6" s="35"/>
      <c r="CAS6" s="35"/>
      <c r="CAT6" s="35"/>
      <c r="CAU6" s="35"/>
      <c r="CAV6" s="35"/>
      <c r="CAW6" s="35"/>
      <c r="CAX6" s="35"/>
      <c r="CAY6" s="35"/>
      <c r="CAZ6" s="35"/>
      <c r="CBA6" s="35"/>
      <c r="CBB6" s="35"/>
      <c r="CBC6" s="35"/>
      <c r="CBD6" s="35"/>
      <c r="CBE6" s="35"/>
      <c r="CBF6" s="35"/>
      <c r="CBG6" s="35"/>
      <c r="CBH6" s="35"/>
      <c r="CBI6" s="35"/>
      <c r="CBJ6" s="35"/>
      <c r="CBK6" s="35"/>
      <c r="CBL6" s="35"/>
      <c r="CBM6" s="35"/>
      <c r="CBN6" s="35"/>
      <c r="CBO6" s="35"/>
      <c r="CBP6" s="35"/>
      <c r="CBQ6" s="35"/>
      <c r="CBR6" s="35"/>
      <c r="CBS6" s="35"/>
      <c r="CBT6" s="35"/>
      <c r="CBU6" s="35"/>
      <c r="CBV6" s="35"/>
      <c r="CBW6" s="35"/>
      <c r="CBX6" s="35"/>
      <c r="CBY6" s="35"/>
      <c r="CBZ6" s="35"/>
      <c r="CCA6" s="35"/>
      <c r="CCB6" s="35"/>
      <c r="CCC6" s="35"/>
      <c r="CCD6" s="35"/>
      <c r="CCE6" s="35"/>
      <c r="CCF6" s="35"/>
      <c r="CCG6" s="35"/>
      <c r="CCH6" s="35"/>
      <c r="CCI6" s="35"/>
      <c r="CCJ6" s="35"/>
      <c r="CCK6" s="35"/>
      <c r="CCL6" s="35"/>
      <c r="CCM6" s="35"/>
      <c r="CCN6" s="35"/>
      <c r="CCO6" s="35"/>
      <c r="CCP6" s="35"/>
      <c r="CCQ6" s="35"/>
      <c r="CCR6" s="35"/>
      <c r="CCS6" s="35"/>
      <c r="CCT6" s="35"/>
      <c r="CCU6" s="35"/>
      <c r="CCV6" s="35"/>
      <c r="CCW6" s="35"/>
      <c r="CCX6" s="35"/>
      <c r="CCY6" s="35"/>
      <c r="CCZ6" s="35"/>
      <c r="CDA6" s="35"/>
      <c r="CDB6" s="35"/>
      <c r="CDC6" s="35"/>
      <c r="CDD6" s="35"/>
      <c r="CDE6" s="35"/>
      <c r="CDF6" s="35"/>
      <c r="CDG6" s="35"/>
      <c r="CDH6" s="35"/>
      <c r="CDI6" s="35"/>
      <c r="CDJ6" s="35"/>
      <c r="CDK6" s="35"/>
      <c r="CDL6" s="35"/>
      <c r="CDM6" s="35"/>
      <c r="CDN6" s="35"/>
      <c r="CDO6" s="35"/>
      <c r="CDP6" s="35"/>
      <c r="CDQ6" s="35"/>
      <c r="CDR6" s="35"/>
      <c r="CDS6" s="35"/>
      <c r="CDT6" s="35"/>
      <c r="CDU6" s="35"/>
      <c r="CDV6" s="35"/>
      <c r="CDW6" s="35"/>
      <c r="CDX6" s="35"/>
      <c r="CDY6" s="35"/>
      <c r="CDZ6" s="35"/>
      <c r="CEA6" s="35"/>
      <c r="CEB6" s="35"/>
      <c r="CEC6" s="35"/>
      <c r="CED6" s="35"/>
      <c r="CEE6" s="35"/>
      <c r="CEF6" s="35"/>
      <c r="CEG6" s="35"/>
      <c r="CEH6" s="35"/>
      <c r="CEI6" s="35"/>
      <c r="CEJ6" s="35"/>
      <c r="CEK6" s="35"/>
      <c r="CEL6" s="35"/>
      <c r="CEM6" s="35"/>
      <c r="CEN6" s="35"/>
      <c r="CEO6" s="35"/>
      <c r="CEP6" s="35"/>
      <c r="CEQ6" s="35"/>
      <c r="CER6" s="35"/>
      <c r="CES6" s="35"/>
      <c r="CET6" s="35"/>
      <c r="CEU6" s="35"/>
      <c r="CEV6" s="35"/>
      <c r="CEW6" s="35"/>
      <c r="CEX6" s="35"/>
      <c r="CEY6" s="35"/>
      <c r="CEZ6" s="35"/>
      <c r="CFA6" s="35"/>
      <c r="CFB6" s="35"/>
      <c r="CFC6" s="35"/>
      <c r="CFD6" s="35"/>
      <c r="CFE6" s="35"/>
      <c r="CFF6" s="35"/>
      <c r="CFG6" s="35"/>
      <c r="CFH6" s="35"/>
      <c r="CFI6" s="35"/>
      <c r="CFJ6" s="35"/>
      <c r="CFK6" s="35"/>
      <c r="CFL6" s="35"/>
      <c r="CFM6" s="35"/>
      <c r="CFN6" s="35"/>
      <c r="CFO6" s="35"/>
      <c r="CFP6" s="35"/>
      <c r="CFQ6" s="35"/>
      <c r="CFR6" s="35"/>
      <c r="CFS6" s="35"/>
      <c r="CFT6" s="35"/>
      <c r="CFU6" s="35"/>
      <c r="CFV6" s="35"/>
      <c r="CFW6" s="35"/>
      <c r="CFX6" s="35"/>
      <c r="CFY6" s="35"/>
      <c r="CFZ6" s="35"/>
      <c r="CGA6" s="35"/>
      <c r="CGB6" s="35"/>
      <c r="CGC6" s="35"/>
      <c r="CGD6" s="35"/>
      <c r="CGE6" s="35"/>
      <c r="CGF6" s="35"/>
      <c r="CGG6" s="35"/>
      <c r="CGH6" s="35"/>
      <c r="CGI6" s="35"/>
      <c r="CGJ6" s="35"/>
      <c r="CGK6" s="35"/>
      <c r="CGL6" s="35"/>
      <c r="CGM6" s="35"/>
      <c r="CGN6" s="35"/>
      <c r="CGO6" s="35"/>
      <c r="CGP6" s="35"/>
      <c r="CGQ6" s="35"/>
      <c r="CGR6" s="35"/>
      <c r="CGS6" s="35"/>
      <c r="CGT6" s="35"/>
      <c r="CGU6" s="35"/>
      <c r="CGV6" s="35"/>
      <c r="CGW6" s="35"/>
      <c r="CGX6" s="35"/>
      <c r="CGY6" s="35"/>
      <c r="CGZ6" s="35"/>
      <c r="CHA6" s="35"/>
      <c r="CHB6" s="35"/>
      <c r="CHC6" s="35"/>
      <c r="CHD6" s="35"/>
      <c r="CHE6" s="35"/>
      <c r="CHF6" s="35"/>
      <c r="CHG6" s="35"/>
      <c r="CHH6" s="35"/>
      <c r="CHI6" s="35"/>
      <c r="CHJ6" s="35"/>
      <c r="CHK6" s="35"/>
      <c r="CHL6" s="35"/>
      <c r="CHM6" s="35"/>
      <c r="CHN6" s="35"/>
      <c r="CHO6" s="35"/>
      <c r="CHP6" s="35"/>
      <c r="CHQ6" s="35"/>
      <c r="CHR6" s="35"/>
      <c r="CHS6" s="35"/>
      <c r="CHT6" s="35"/>
      <c r="CHU6" s="35"/>
      <c r="CHV6" s="35"/>
      <c r="CHW6" s="35"/>
      <c r="CHX6" s="35"/>
      <c r="CHY6" s="35"/>
      <c r="CHZ6" s="35"/>
      <c r="CIA6" s="35"/>
      <c r="CIB6" s="35"/>
      <c r="CIC6" s="35"/>
      <c r="CID6" s="35"/>
      <c r="CIE6" s="35"/>
      <c r="CIF6" s="35"/>
      <c r="CIG6" s="35"/>
      <c r="CIH6" s="35"/>
      <c r="CII6" s="35"/>
      <c r="CIJ6" s="35"/>
      <c r="CIK6" s="35"/>
      <c r="CIL6" s="35"/>
      <c r="CIM6" s="35"/>
      <c r="CIN6" s="35"/>
      <c r="CIO6" s="35"/>
      <c r="CIP6" s="35"/>
      <c r="CIQ6" s="35"/>
      <c r="CIR6" s="35"/>
      <c r="CIS6" s="35"/>
      <c r="CIT6" s="35"/>
      <c r="CIU6" s="35"/>
      <c r="CIV6" s="35"/>
      <c r="CIW6" s="35"/>
      <c r="CIX6" s="35"/>
      <c r="CIY6" s="35"/>
      <c r="CIZ6" s="35"/>
      <c r="CJA6" s="35"/>
      <c r="CJB6" s="35"/>
      <c r="CJC6" s="35"/>
      <c r="CJD6" s="35"/>
      <c r="CJE6" s="35"/>
      <c r="CJF6" s="35"/>
      <c r="CJG6" s="35"/>
      <c r="CJH6" s="35"/>
      <c r="CJI6" s="35"/>
      <c r="CJJ6" s="35"/>
      <c r="CJK6" s="35"/>
      <c r="CJL6" s="35"/>
      <c r="CJM6" s="35"/>
      <c r="CJN6" s="35"/>
      <c r="CJO6" s="35"/>
      <c r="CJP6" s="35"/>
      <c r="CJQ6" s="35"/>
      <c r="CJR6" s="35"/>
      <c r="CJS6" s="35"/>
      <c r="CJT6" s="35"/>
      <c r="CJU6" s="35"/>
      <c r="CJV6" s="35"/>
      <c r="CJW6" s="35"/>
      <c r="CJX6" s="35"/>
      <c r="CJY6" s="35"/>
      <c r="CJZ6" s="35"/>
      <c r="CKA6" s="35"/>
      <c r="CKB6" s="35"/>
      <c r="CKC6" s="35"/>
      <c r="CKD6" s="35"/>
      <c r="CKE6" s="35"/>
      <c r="CKF6" s="35"/>
      <c r="CKG6" s="35"/>
      <c r="CKH6" s="35"/>
      <c r="CKI6" s="35"/>
      <c r="CKJ6" s="35"/>
      <c r="CKK6" s="35"/>
      <c r="CKL6" s="35"/>
      <c r="CKM6" s="35"/>
      <c r="CKN6" s="35"/>
      <c r="CKO6" s="35"/>
      <c r="CKP6" s="35"/>
      <c r="CKQ6" s="35"/>
      <c r="CKR6" s="35"/>
      <c r="CKS6" s="35"/>
      <c r="CKT6" s="35"/>
      <c r="CKU6" s="35"/>
      <c r="CKV6" s="35"/>
      <c r="CKW6" s="35"/>
      <c r="CKX6" s="35"/>
      <c r="CKY6" s="35"/>
      <c r="CKZ6" s="35"/>
      <c r="CLA6" s="35"/>
      <c r="CLB6" s="35"/>
      <c r="CLC6" s="35"/>
      <c r="CLD6" s="35"/>
      <c r="CLE6" s="35"/>
      <c r="CLF6" s="35"/>
      <c r="CLG6" s="35"/>
      <c r="CLH6" s="35"/>
      <c r="CLI6" s="35"/>
      <c r="CLJ6" s="35"/>
      <c r="CLK6" s="35"/>
      <c r="CLL6" s="35"/>
      <c r="CLM6" s="35"/>
      <c r="CLN6" s="35"/>
      <c r="CLO6" s="35"/>
      <c r="CLP6" s="35"/>
      <c r="CLQ6" s="35"/>
      <c r="CLR6" s="35"/>
      <c r="CLS6" s="35"/>
      <c r="CLT6" s="35"/>
      <c r="CLU6" s="35"/>
      <c r="CLV6" s="35"/>
      <c r="CLW6" s="35"/>
      <c r="CLX6" s="35"/>
      <c r="CLY6" s="35"/>
      <c r="CLZ6" s="35"/>
      <c r="CMA6" s="35"/>
      <c r="CMB6" s="35"/>
      <c r="CMC6" s="35"/>
      <c r="CMD6" s="35"/>
      <c r="CME6" s="35"/>
      <c r="CMF6" s="35"/>
      <c r="CMG6" s="35"/>
      <c r="CMH6" s="35"/>
      <c r="CMI6" s="35"/>
      <c r="CMJ6" s="35"/>
      <c r="CMK6" s="35"/>
      <c r="CML6" s="35"/>
      <c r="CMM6" s="35"/>
      <c r="CMN6" s="35"/>
      <c r="CMO6" s="35"/>
      <c r="CMP6" s="35"/>
      <c r="CMQ6" s="35"/>
      <c r="CMR6" s="35"/>
      <c r="CMS6" s="35"/>
      <c r="CMT6" s="35"/>
      <c r="CMU6" s="35"/>
      <c r="CMV6" s="35"/>
      <c r="CMW6" s="35"/>
      <c r="CMX6" s="35"/>
      <c r="CMY6" s="35"/>
      <c r="CMZ6" s="35"/>
      <c r="CNA6" s="35"/>
      <c r="CNB6" s="35"/>
      <c r="CNC6" s="35"/>
      <c r="CND6" s="35"/>
      <c r="CNE6" s="35"/>
      <c r="CNF6" s="35"/>
      <c r="CNG6" s="35"/>
      <c r="CNH6" s="35"/>
      <c r="CNI6" s="35"/>
      <c r="CNJ6" s="35"/>
      <c r="CNK6" s="35"/>
      <c r="CNL6" s="35"/>
      <c r="CNM6" s="35"/>
      <c r="CNN6" s="35"/>
      <c r="CNO6" s="35"/>
      <c r="CNP6" s="35"/>
      <c r="CNQ6" s="35"/>
      <c r="CNR6" s="35"/>
      <c r="CNS6" s="35"/>
      <c r="CNT6" s="35"/>
      <c r="CNU6" s="35"/>
      <c r="CNV6" s="35"/>
      <c r="CNW6" s="35"/>
      <c r="CNX6" s="35"/>
      <c r="CNY6" s="35"/>
      <c r="CNZ6" s="35"/>
      <c r="COA6" s="35"/>
      <c r="COB6" s="35"/>
      <c r="COC6" s="35"/>
      <c r="COD6" s="35"/>
      <c r="COE6" s="35"/>
      <c r="COF6" s="35"/>
      <c r="COG6" s="35"/>
      <c r="COH6" s="35"/>
      <c r="COI6" s="35"/>
      <c r="COJ6" s="35"/>
      <c r="COK6" s="35"/>
      <c r="COL6" s="35"/>
      <c r="COM6" s="35"/>
      <c r="CON6" s="35"/>
      <c r="COO6" s="35"/>
      <c r="COP6" s="35"/>
      <c r="COQ6" s="35"/>
      <c r="COR6" s="35"/>
      <c r="COS6" s="35"/>
      <c r="COT6" s="35"/>
      <c r="COU6" s="35"/>
      <c r="COV6" s="35"/>
      <c r="COW6" s="35"/>
      <c r="COX6" s="35"/>
      <c r="COY6" s="35"/>
      <c r="COZ6" s="35"/>
      <c r="CPA6" s="35"/>
      <c r="CPB6" s="35"/>
      <c r="CPC6" s="35"/>
      <c r="CPD6" s="35"/>
      <c r="CPE6" s="35"/>
      <c r="CPF6" s="35"/>
      <c r="CPG6" s="35"/>
      <c r="CPH6" s="35"/>
      <c r="CPI6" s="35"/>
      <c r="CPJ6" s="35"/>
      <c r="CPK6" s="35"/>
      <c r="CPL6" s="35"/>
      <c r="CPM6" s="35"/>
      <c r="CPN6" s="35"/>
      <c r="CPO6" s="35"/>
      <c r="CPP6" s="35"/>
      <c r="CPQ6" s="35"/>
      <c r="CPR6" s="35"/>
      <c r="CPS6" s="35"/>
      <c r="CPT6" s="35"/>
      <c r="CPU6" s="35"/>
      <c r="CPV6" s="35"/>
      <c r="CPW6" s="35"/>
      <c r="CPX6" s="35"/>
      <c r="CPY6" s="35"/>
      <c r="CPZ6" s="35"/>
      <c r="CQA6" s="35"/>
      <c r="CQB6" s="35"/>
      <c r="CQC6" s="35"/>
      <c r="CQD6" s="35"/>
      <c r="CQE6" s="35"/>
      <c r="CQF6" s="35"/>
      <c r="CQG6" s="35"/>
      <c r="CQH6" s="35"/>
      <c r="CQI6" s="35"/>
      <c r="CQJ6" s="35"/>
      <c r="CQK6" s="35"/>
      <c r="CQL6" s="35"/>
      <c r="CQM6" s="35"/>
      <c r="CQN6" s="35"/>
      <c r="CQO6" s="35"/>
      <c r="CQP6" s="35"/>
      <c r="CQQ6" s="35"/>
      <c r="CQR6" s="35"/>
      <c r="CQS6" s="35"/>
      <c r="CQT6" s="35"/>
      <c r="CQU6" s="35"/>
      <c r="CQV6" s="35"/>
      <c r="CQW6" s="35"/>
      <c r="CQX6" s="35"/>
      <c r="CQY6" s="35"/>
      <c r="CQZ6" s="35"/>
      <c r="CRA6" s="35"/>
      <c r="CRB6" s="35"/>
      <c r="CRC6" s="35"/>
      <c r="CRD6" s="35"/>
      <c r="CRE6" s="35"/>
      <c r="CRF6" s="35"/>
      <c r="CRG6" s="35"/>
      <c r="CRH6" s="35"/>
      <c r="CRI6" s="35"/>
      <c r="CRJ6" s="35"/>
      <c r="CRK6" s="35"/>
      <c r="CRL6" s="35"/>
      <c r="CRM6" s="35"/>
      <c r="CRN6" s="35"/>
      <c r="CRO6" s="35"/>
      <c r="CRP6" s="35"/>
      <c r="CRQ6" s="35"/>
      <c r="CRR6" s="35"/>
      <c r="CRS6" s="35"/>
      <c r="CRT6" s="35"/>
      <c r="CRU6" s="35"/>
      <c r="CRV6" s="35"/>
      <c r="CRW6" s="35"/>
      <c r="CRX6" s="35"/>
      <c r="CRY6" s="35"/>
      <c r="CRZ6" s="35"/>
      <c r="CSA6" s="35"/>
      <c r="CSB6" s="35"/>
      <c r="CSC6" s="35"/>
      <c r="CSD6" s="35"/>
      <c r="CSE6" s="35"/>
      <c r="CSF6" s="35"/>
      <c r="CSG6" s="35"/>
      <c r="CSH6" s="35"/>
      <c r="CSI6" s="35"/>
      <c r="CSJ6" s="35"/>
      <c r="CSK6" s="35"/>
      <c r="CSL6" s="35"/>
      <c r="CSM6" s="35"/>
      <c r="CSN6" s="35"/>
      <c r="CSO6" s="35"/>
      <c r="CSP6" s="35"/>
      <c r="CSQ6" s="35"/>
      <c r="CSR6" s="35"/>
      <c r="CSS6" s="35"/>
      <c r="CST6" s="35"/>
      <c r="CSU6" s="35"/>
      <c r="CSV6" s="35"/>
      <c r="CSW6" s="35"/>
      <c r="CSX6" s="35"/>
      <c r="CSY6" s="35"/>
      <c r="CSZ6" s="35"/>
      <c r="CTA6" s="35"/>
      <c r="CTB6" s="35"/>
      <c r="CTC6" s="35"/>
      <c r="CTD6" s="35"/>
      <c r="CTE6" s="35"/>
      <c r="CTF6" s="35"/>
      <c r="CTG6" s="35"/>
      <c r="CTH6" s="35"/>
      <c r="CTI6" s="35"/>
      <c r="CTJ6" s="35"/>
      <c r="CTK6" s="35"/>
      <c r="CTL6" s="35"/>
      <c r="CTM6" s="35"/>
      <c r="CTN6" s="35"/>
      <c r="CTO6" s="35"/>
      <c r="CTP6" s="35"/>
      <c r="CTQ6" s="35"/>
      <c r="CTR6" s="35"/>
      <c r="CTS6" s="35"/>
      <c r="CTT6" s="35"/>
      <c r="CTU6" s="35"/>
      <c r="CTV6" s="35"/>
      <c r="CTW6" s="35"/>
      <c r="CTX6" s="35"/>
      <c r="CTY6" s="35"/>
      <c r="CTZ6" s="35"/>
      <c r="CUA6" s="35"/>
      <c r="CUB6" s="35"/>
      <c r="CUC6" s="35"/>
      <c r="CUD6" s="35"/>
      <c r="CUE6" s="35"/>
      <c r="CUF6" s="35"/>
      <c r="CUG6" s="35"/>
      <c r="CUH6" s="35"/>
      <c r="CUI6" s="35"/>
      <c r="CUJ6" s="35"/>
      <c r="CUK6" s="35"/>
      <c r="CUL6" s="35"/>
      <c r="CUM6" s="35"/>
      <c r="CUN6" s="35"/>
      <c r="CUO6" s="35"/>
      <c r="CUP6" s="35"/>
      <c r="CUQ6" s="35"/>
      <c r="CUR6" s="35"/>
      <c r="CUS6" s="35"/>
      <c r="CUT6" s="35"/>
      <c r="CUU6" s="35"/>
      <c r="CUV6" s="35"/>
      <c r="CUW6" s="35"/>
      <c r="CUX6" s="35"/>
      <c r="CUY6" s="35"/>
      <c r="CUZ6" s="35"/>
      <c r="CVA6" s="35"/>
      <c r="CVB6" s="35"/>
      <c r="CVC6" s="35"/>
      <c r="CVD6" s="35"/>
      <c r="CVE6" s="35"/>
      <c r="CVF6" s="35"/>
      <c r="CVG6" s="35"/>
      <c r="CVH6" s="35"/>
      <c r="CVI6" s="35"/>
      <c r="CVJ6" s="35"/>
      <c r="CVK6" s="35"/>
      <c r="CVL6" s="35"/>
      <c r="CVM6" s="35"/>
      <c r="CVN6" s="35"/>
      <c r="CVO6" s="35"/>
      <c r="CVP6" s="35"/>
      <c r="CVQ6" s="35"/>
      <c r="CVR6" s="35"/>
      <c r="CVS6" s="35"/>
      <c r="CVT6" s="35"/>
      <c r="CVU6" s="35"/>
      <c r="CVV6" s="35"/>
      <c r="CVW6" s="35"/>
      <c r="CVX6" s="35"/>
      <c r="CVY6" s="35"/>
      <c r="CVZ6" s="35"/>
      <c r="CWA6" s="35"/>
      <c r="CWB6" s="35"/>
      <c r="CWC6" s="35"/>
      <c r="CWD6" s="35"/>
      <c r="CWE6" s="35"/>
      <c r="CWF6" s="35"/>
      <c r="CWG6" s="35"/>
      <c r="CWH6" s="35"/>
      <c r="CWI6" s="35"/>
      <c r="CWJ6" s="35"/>
      <c r="CWK6" s="35"/>
      <c r="CWL6" s="35"/>
      <c r="CWM6" s="35"/>
      <c r="CWN6" s="35"/>
      <c r="CWO6" s="35"/>
      <c r="CWP6" s="35"/>
      <c r="CWQ6" s="35"/>
      <c r="CWR6" s="35"/>
      <c r="CWS6" s="35"/>
      <c r="CWT6" s="35"/>
      <c r="CWU6" s="35"/>
      <c r="CWV6" s="35"/>
      <c r="CWW6" s="35"/>
      <c r="CWX6" s="35"/>
      <c r="CWY6" s="35"/>
      <c r="CWZ6" s="35"/>
      <c r="CXA6" s="35"/>
      <c r="CXB6" s="35"/>
      <c r="CXC6" s="35"/>
      <c r="CXD6" s="35"/>
      <c r="CXE6" s="35"/>
      <c r="CXF6" s="35"/>
      <c r="CXG6" s="35"/>
      <c r="CXH6" s="35"/>
      <c r="CXI6" s="35"/>
      <c r="CXJ6" s="35"/>
      <c r="CXK6" s="35"/>
      <c r="CXL6" s="35"/>
      <c r="CXM6" s="35"/>
      <c r="CXN6" s="35"/>
      <c r="CXO6" s="35"/>
      <c r="CXP6" s="35"/>
      <c r="CXQ6" s="35"/>
      <c r="CXR6" s="35"/>
      <c r="CXS6" s="35"/>
      <c r="CXT6" s="35"/>
      <c r="CXU6" s="35"/>
      <c r="CXV6" s="35"/>
      <c r="CXW6" s="35"/>
      <c r="CXX6" s="35"/>
      <c r="CXY6" s="35"/>
      <c r="CXZ6" s="35"/>
      <c r="CYA6" s="35"/>
      <c r="CYB6" s="35"/>
      <c r="CYC6" s="35"/>
      <c r="CYD6" s="35"/>
      <c r="CYE6" s="35"/>
      <c r="CYF6" s="35"/>
      <c r="CYG6" s="35"/>
      <c r="CYH6" s="35"/>
      <c r="CYI6" s="35"/>
      <c r="CYJ6" s="35"/>
      <c r="CYK6" s="35"/>
      <c r="CYL6" s="35"/>
      <c r="CYM6" s="35"/>
      <c r="CYN6" s="35"/>
      <c r="CYO6" s="35"/>
      <c r="CYP6" s="35"/>
      <c r="CYQ6" s="35"/>
      <c r="CYR6" s="35"/>
      <c r="CYS6" s="35"/>
      <c r="CYT6" s="35"/>
      <c r="CYU6" s="35"/>
      <c r="CYV6" s="35"/>
      <c r="CYW6" s="35"/>
      <c r="CYX6" s="35"/>
      <c r="CYY6" s="35"/>
      <c r="CYZ6" s="35"/>
      <c r="CZA6" s="35"/>
      <c r="CZB6" s="35"/>
      <c r="CZC6" s="35"/>
      <c r="CZD6" s="35"/>
      <c r="CZE6" s="35"/>
      <c r="CZF6" s="35"/>
      <c r="CZG6" s="35"/>
      <c r="CZH6" s="35"/>
      <c r="CZI6" s="35"/>
      <c r="CZJ6" s="35"/>
      <c r="CZK6" s="35"/>
      <c r="CZL6" s="35"/>
      <c r="CZM6" s="35"/>
      <c r="CZN6" s="35"/>
      <c r="CZO6" s="35"/>
      <c r="CZP6" s="35"/>
      <c r="CZQ6" s="35"/>
      <c r="CZR6" s="35"/>
      <c r="CZS6" s="35"/>
      <c r="CZT6" s="35"/>
      <c r="CZU6" s="35"/>
      <c r="CZV6" s="35"/>
      <c r="CZW6" s="35"/>
      <c r="CZX6" s="35"/>
      <c r="CZY6" s="35"/>
      <c r="CZZ6" s="35"/>
      <c r="DAA6" s="35"/>
      <c r="DAB6" s="35"/>
      <c r="DAC6" s="35"/>
      <c r="DAD6" s="35"/>
      <c r="DAE6" s="35"/>
      <c r="DAF6" s="35"/>
      <c r="DAG6" s="35"/>
      <c r="DAH6" s="35"/>
      <c r="DAI6" s="35"/>
      <c r="DAJ6" s="35"/>
      <c r="DAK6" s="35"/>
      <c r="DAL6" s="35"/>
      <c r="DAM6" s="35"/>
      <c r="DAN6" s="35"/>
      <c r="DAO6" s="35"/>
      <c r="DAP6" s="35"/>
      <c r="DAQ6" s="35"/>
      <c r="DAR6" s="35"/>
      <c r="DAS6" s="35"/>
      <c r="DAT6" s="35"/>
      <c r="DAU6" s="35"/>
      <c r="DAV6" s="35"/>
      <c r="DAW6" s="35"/>
      <c r="DAX6" s="35"/>
      <c r="DAY6" s="35"/>
      <c r="DAZ6" s="35"/>
      <c r="DBA6" s="35"/>
      <c r="DBB6" s="35"/>
      <c r="DBC6" s="35"/>
      <c r="DBD6" s="35"/>
      <c r="DBE6" s="35"/>
      <c r="DBF6" s="35"/>
      <c r="DBG6" s="35"/>
      <c r="DBH6" s="35"/>
      <c r="DBI6" s="35"/>
      <c r="DBJ6" s="35"/>
      <c r="DBK6" s="35"/>
      <c r="DBL6" s="35"/>
      <c r="DBM6" s="35"/>
      <c r="DBN6" s="35"/>
      <c r="DBO6" s="35"/>
      <c r="DBP6" s="35"/>
      <c r="DBQ6" s="35"/>
      <c r="DBR6" s="35"/>
      <c r="DBS6" s="35"/>
      <c r="DBT6" s="35"/>
      <c r="DBU6" s="35"/>
      <c r="DBV6" s="35"/>
      <c r="DBW6" s="35"/>
      <c r="DBX6" s="35"/>
      <c r="DBY6" s="35"/>
      <c r="DBZ6" s="35"/>
      <c r="DCA6" s="35"/>
      <c r="DCB6" s="35"/>
      <c r="DCC6" s="35"/>
      <c r="DCD6" s="35"/>
      <c r="DCE6" s="35"/>
      <c r="DCF6" s="35"/>
      <c r="DCG6" s="35"/>
      <c r="DCH6" s="35"/>
      <c r="DCI6" s="35"/>
      <c r="DCJ6" s="35"/>
      <c r="DCK6" s="35"/>
      <c r="DCL6" s="35"/>
      <c r="DCM6" s="35"/>
      <c r="DCN6" s="35"/>
      <c r="DCO6" s="35"/>
      <c r="DCP6" s="35"/>
      <c r="DCQ6" s="35"/>
      <c r="DCR6" s="35"/>
      <c r="DCS6" s="35"/>
      <c r="DCT6" s="35"/>
      <c r="DCU6" s="35"/>
      <c r="DCV6" s="35"/>
      <c r="DCW6" s="35"/>
      <c r="DCX6" s="35"/>
      <c r="DCY6" s="35"/>
      <c r="DCZ6" s="35"/>
      <c r="DDA6" s="35"/>
      <c r="DDB6" s="35"/>
      <c r="DDC6" s="35"/>
      <c r="DDD6" s="35"/>
      <c r="DDE6" s="35"/>
      <c r="DDF6" s="35"/>
      <c r="DDG6" s="35"/>
      <c r="DDH6" s="35"/>
      <c r="DDI6" s="35"/>
      <c r="DDJ6" s="35"/>
      <c r="DDK6" s="35"/>
      <c r="DDL6" s="35"/>
      <c r="DDM6" s="35"/>
      <c r="DDN6" s="35"/>
      <c r="DDO6" s="35"/>
      <c r="DDP6" s="35"/>
      <c r="DDQ6" s="35"/>
      <c r="DDR6" s="35"/>
      <c r="DDS6" s="35"/>
      <c r="DDT6" s="35"/>
      <c r="DDU6" s="35"/>
      <c r="DDV6" s="35"/>
      <c r="DDW6" s="35"/>
      <c r="DDX6" s="35"/>
      <c r="DDY6" s="35"/>
      <c r="DDZ6" s="35"/>
      <c r="DEA6" s="35"/>
      <c r="DEB6" s="35"/>
      <c r="DEC6" s="35"/>
      <c r="DED6" s="35"/>
      <c r="DEE6" s="35"/>
      <c r="DEF6" s="35"/>
      <c r="DEG6" s="35"/>
      <c r="DEH6" s="35"/>
      <c r="DEI6" s="35"/>
      <c r="DEJ6" s="35"/>
      <c r="DEK6" s="35"/>
      <c r="DEL6" s="35"/>
      <c r="DEM6" s="35"/>
      <c r="DEN6" s="35"/>
      <c r="DEO6" s="35"/>
      <c r="DEP6" s="35"/>
      <c r="DEQ6" s="35"/>
      <c r="DER6" s="35"/>
      <c r="DES6" s="35"/>
      <c r="DET6" s="35"/>
      <c r="DEU6" s="35"/>
      <c r="DEV6" s="35"/>
      <c r="DEW6" s="35"/>
      <c r="DEX6" s="35"/>
      <c r="DEY6" s="35"/>
      <c r="DEZ6" s="35"/>
      <c r="DFA6" s="35"/>
      <c r="DFB6" s="35"/>
      <c r="DFC6" s="35"/>
      <c r="DFD6" s="35"/>
      <c r="DFE6" s="35"/>
      <c r="DFF6" s="35"/>
      <c r="DFG6" s="35"/>
      <c r="DFH6" s="35"/>
      <c r="DFI6" s="35"/>
      <c r="DFJ6" s="35"/>
      <c r="DFK6" s="35"/>
      <c r="DFL6" s="35"/>
      <c r="DFM6" s="35"/>
      <c r="DFN6" s="35"/>
      <c r="DFO6" s="35"/>
      <c r="DFP6" s="35"/>
      <c r="DFQ6" s="35"/>
      <c r="DFR6" s="35"/>
      <c r="DFS6" s="35"/>
      <c r="DFT6" s="35"/>
      <c r="DFU6" s="35"/>
      <c r="DFV6" s="35"/>
      <c r="DFW6" s="35"/>
      <c r="DFX6" s="35"/>
      <c r="DFY6" s="35"/>
      <c r="DFZ6" s="35"/>
      <c r="DGA6" s="35"/>
      <c r="DGB6" s="35"/>
      <c r="DGC6" s="35"/>
      <c r="DGD6" s="35"/>
      <c r="DGE6" s="35"/>
      <c r="DGF6" s="35"/>
      <c r="DGG6" s="35"/>
      <c r="DGH6" s="35"/>
      <c r="DGI6" s="35"/>
      <c r="DGJ6" s="35"/>
      <c r="DGK6" s="35"/>
      <c r="DGL6" s="35"/>
      <c r="DGM6" s="35"/>
      <c r="DGN6" s="35"/>
      <c r="DGO6" s="35"/>
      <c r="DGP6" s="35"/>
      <c r="DGQ6" s="35"/>
      <c r="DGR6" s="35"/>
      <c r="DGS6" s="35"/>
      <c r="DGT6" s="35"/>
      <c r="DGU6" s="35"/>
      <c r="DGV6" s="35"/>
      <c r="DGW6" s="35"/>
      <c r="DGX6" s="35"/>
      <c r="DGY6" s="35"/>
      <c r="DGZ6" s="35"/>
      <c r="DHA6" s="35"/>
      <c r="DHB6" s="35"/>
      <c r="DHC6" s="35"/>
      <c r="DHD6" s="35"/>
      <c r="DHE6" s="35"/>
      <c r="DHF6" s="35"/>
      <c r="DHG6" s="35"/>
      <c r="DHH6" s="35"/>
      <c r="DHI6" s="35"/>
      <c r="DHJ6" s="35"/>
      <c r="DHK6" s="35"/>
      <c r="DHL6" s="35"/>
      <c r="DHM6" s="35"/>
      <c r="DHN6" s="35"/>
      <c r="DHO6" s="35"/>
      <c r="DHP6" s="35"/>
      <c r="DHQ6" s="35"/>
      <c r="DHR6" s="35"/>
      <c r="DHS6" s="35"/>
      <c r="DHT6" s="35"/>
      <c r="DHU6" s="35"/>
      <c r="DHV6" s="35"/>
      <c r="DHW6" s="35"/>
      <c r="DHX6" s="35"/>
      <c r="DHY6" s="35"/>
      <c r="DHZ6" s="35"/>
      <c r="DIA6" s="35"/>
      <c r="DIB6" s="35"/>
      <c r="DIC6" s="35"/>
      <c r="DID6" s="35"/>
      <c r="DIE6" s="35"/>
      <c r="DIF6" s="35"/>
      <c r="DIG6" s="35"/>
      <c r="DIH6" s="35"/>
      <c r="DII6" s="35"/>
      <c r="DIJ6" s="35"/>
      <c r="DIK6" s="35"/>
      <c r="DIL6" s="35"/>
      <c r="DIM6" s="35"/>
      <c r="DIN6" s="35"/>
      <c r="DIO6" s="35"/>
      <c r="DIP6" s="35"/>
      <c r="DIQ6" s="35"/>
      <c r="DIR6" s="35"/>
      <c r="DIS6" s="35"/>
      <c r="DIT6" s="35"/>
      <c r="DIU6" s="35"/>
      <c r="DIV6" s="35"/>
      <c r="DIW6" s="35"/>
      <c r="DIX6" s="35"/>
      <c r="DIY6" s="35"/>
      <c r="DIZ6" s="35"/>
      <c r="DJA6" s="35"/>
      <c r="DJB6" s="35"/>
      <c r="DJC6" s="35"/>
      <c r="DJD6" s="35"/>
      <c r="DJE6" s="35"/>
      <c r="DJF6" s="35"/>
      <c r="DJG6" s="35"/>
      <c r="DJH6" s="35"/>
      <c r="DJI6" s="35"/>
      <c r="DJJ6" s="35"/>
      <c r="DJK6" s="35"/>
      <c r="DJL6" s="35"/>
      <c r="DJM6" s="35"/>
      <c r="DJN6" s="35"/>
      <c r="DJO6" s="35"/>
      <c r="DJP6" s="35"/>
      <c r="DJQ6" s="35"/>
      <c r="DJR6" s="35"/>
      <c r="DJS6" s="35"/>
      <c r="DJT6" s="35"/>
      <c r="DJU6" s="35"/>
      <c r="DJV6" s="35"/>
      <c r="DJW6" s="35"/>
      <c r="DJX6" s="35"/>
      <c r="DJY6" s="35"/>
      <c r="DJZ6" s="35"/>
      <c r="DKA6" s="35"/>
      <c r="DKB6" s="35"/>
      <c r="DKC6" s="35"/>
      <c r="DKD6" s="35"/>
      <c r="DKE6" s="35"/>
      <c r="DKF6" s="35"/>
      <c r="DKG6" s="35"/>
      <c r="DKH6" s="35"/>
      <c r="DKI6" s="35"/>
      <c r="DKJ6" s="35"/>
      <c r="DKK6" s="35"/>
      <c r="DKL6" s="35"/>
      <c r="DKM6" s="35"/>
      <c r="DKN6" s="35"/>
      <c r="DKO6" s="35"/>
      <c r="DKP6" s="35"/>
      <c r="DKQ6" s="35"/>
      <c r="DKR6" s="35"/>
      <c r="DKS6" s="35"/>
      <c r="DKT6" s="35"/>
      <c r="DKU6" s="35"/>
      <c r="DKV6" s="35"/>
      <c r="DKW6" s="35"/>
      <c r="DKX6" s="35"/>
      <c r="DKY6" s="35"/>
      <c r="DKZ6" s="35"/>
      <c r="DLA6" s="35"/>
      <c r="DLB6" s="35"/>
      <c r="DLC6" s="35"/>
      <c r="DLD6" s="35"/>
      <c r="DLE6" s="35"/>
      <c r="DLF6" s="35"/>
      <c r="DLG6" s="35"/>
      <c r="DLH6" s="35"/>
      <c r="DLI6" s="35"/>
      <c r="DLJ6" s="35"/>
      <c r="DLK6" s="35"/>
      <c r="DLL6" s="35"/>
      <c r="DLM6" s="35"/>
      <c r="DLN6" s="35"/>
      <c r="DLO6" s="35"/>
      <c r="DLP6" s="35"/>
      <c r="DLQ6" s="35"/>
      <c r="DLR6" s="35"/>
      <c r="DLS6" s="35"/>
      <c r="DLT6" s="35"/>
      <c r="DLU6" s="35"/>
      <c r="DLV6" s="35"/>
      <c r="DLW6" s="35"/>
      <c r="DLX6" s="35"/>
      <c r="DLY6" s="35"/>
      <c r="DLZ6" s="35"/>
      <c r="DMA6" s="35"/>
      <c r="DMB6" s="35"/>
      <c r="DMC6" s="35"/>
      <c r="DMD6" s="35"/>
      <c r="DME6" s="35"/>
      <c r="DMF6" s="35"/>
      <c r="DMG6" s="35"/>
      <c r="DMH6" s="35"/>
      <c r="DMI6" s="35"/>
      <c r="DMJ6" s="35"/>
      <c r="DMK6" s="35"/>
      <c r="DML6" s="35"/>
      <c r="DMM6" s="35"/>
      <c r="DMN6" s="35"/>
      <c r="DMO6" s="35"/>
      <c r="DMP6" s="35"/>
      <c r="DMQ6" s="35"/>
      <c r="DMR6" s="35"/>
      <c r="DMS6" s="35"/>
      <c r="DMT6" s="35"/>
      <c r="DMU6" s="35"/>
      <c r="DMV6" s="35"/>
      <c r="DMW6" s="35"/>
      <c r="DMX6" s="35"/>
      <c r="DMY6" s="35"/>
      <c r="DMZ6" s="35"/>
      <c r="DNA6" s="35"/>
      <c r="DNB6" s="35"/>
      <c r="DNC6" s="35"/>
      <c r="DND6" s="35"/>
      <c r="DNE6" s="35"/>
      <c r="DNF6" s="35"/>
      <c r="DNG6" s="35"/>
      <c r="DNH6" s="35"/>
      <c r="DNI6" s="35"/>
      <c r="DNJ6" s="35"/>
      <c r="DNK6" s="35"/>
      <c r="DNL6" s="35"/>
      <c r="DNM6" s="35"/>
      <c r="DNN6" s="35"/>
      <c r="DNO6" s="35"/>
      <c r="DNP6" s="35"/>
      <c r="DNQ6" s="35"/>
      <c r="DNR6" s="35"/>
      <c r="DNS6" s="35"/>
      <c r="DNT6" s="35"/>
      <c r="DNU6" s="35"/>
      <c r="DNV6" s="35"/>
      <c r="DNW6" s="35"/>
      <c r="DNX6" s="35"/>
      <c r="DNY6" s="35"/>
      <c r="DNZ6" s="35"/>
      <c r="DOA6" s="35"/>
      <c r="DOB6" s="35"/>
      <c r="DOC6" s="35"/>
      <c r="DOD6" s="35"/>
      <c r="DOE6" s="35"/>
      <c r="DOF6" s="35"/>
      <c r="DOG6" s="35"/>
      <c r="DOH6" s="35"/>
      <c r="DOI6" s="35"/>
      <c r="DOJ6" s="35"/>
      <c r="DOK6" s="35"/>
      <c r="DOL6" s="35"/>
      <c r="DOM6" s="35"/>
      <c r="DON6" s="35"/>
      <c r="DOO6" s="35"/>
      <c r="DOP6" s="35"/>
      <c r="DOQ6" s="35"/>
      <c r="DOR6" s="35"/>
      <c r="DOS6" s="35"/>
      <c r="DOT6" s="35"/>
      <c r="DOU6" s="35"/>
      <c r="DOV6" s="35"/>
      <c r="DOW6" s="35"/>
      <c r="DOX6" s="35"/>
      <c r="DOY6" s="35"/>
      <c r="DOZ6" s="35"/>
      <c r="DPA6" s="35"/>
      <c r="DPB6" s="35"/>
      <c r="DPC6" s="35"/>
      <c r="DPD6" s="35"/>
      <c r="DPE6" s="35"/>
      <c r="DPF6" s="35"/>
      <c r="DPG6" s="35"/>
      <c r="DPH6" s="35"/>
      <c r="DPI6" s="35"/>
      <c r="DPJ6" s="35"/>
      <c r="DPK6" s="35"/>
      <c r="DPL6" s="35"/>
      <c r="DPM6" s="35"/>
      <c r="DPN6" s="35"/>
      <c r="DPO6" s="35"/>
      <c r="DPP6" s="35"/>
      <c r="DPQ6" s="35"/>
      <c r="DPR6" s="35"/>
      <c r="DPS6" s="35"/>
      <c r="DPT6" s="35"/>
      <c r="DPU6" s="35"/>
      <c r="DPV6" s="35"/>
      <c r="DPW6" s="35"/>
      <c r="DPX6" s="35"/>
      <c r="DPY6" s="35"/>
      <c r="DPZ6" s="35"/>
      <c r="DQA6" s="35"/>
      <c r="DQB6" s="35"/>
      <c r="DQC6" s="35"/>
      <c r="DQD6" s="35"/>
      <c r="DQE6" s="35"/>
      <c r="DQF6" s="35"/>
      <c r="DQG6" s="35"/>
      <c r="DQH6" s="35"/>
      <c r="DQI6" s="35"/>
      <c r="DQJ6" s="35"/>
      <c r="DQK6" s="35"/>
      <c r="DQL6" s="35"/>
      <c r="DQM6" s="35"/>
      <c r="DQN6" s="35"/>
      <c r="DQO6" s="35"/>
      <c r="DQP6" s="35"/>
      <c r="DQQ6" s="35"/>
      <c r="DQR6" s="35"/>
      <c r="DQS6" s="35"/>
      <c r="DQT6" s="35"/>
      <c r="DQU6" s="35"/>
      <c r="DQV6" s="35"/>
      <c r="DQW6" s="35"/>
      <c r="DQX6" s="35"/>
      <c r="DQY6" s="35"/>
      <c r="DQZ6" s="35"/>
      <c r="DRA6" s="35"/>
      <c r="DRB6" s="35"/>
      <c r="DRC6" s="35"/>
      <c r="DRD6" s="35"/>
      <c r="DRE6" s="35"/>
      <c r="DRF6" s="35"/>
      <c r="DRG6" s="35"/>
      <c r="DRH6" s="35"/>
      <c r="DRI6" s="35"/>
      <c r="DRJ6" s="35"/>
      <c r="DRK6" s="35"/>
      <c r="DRL6" s="35"/>
      <c r="DRM6" s="35"/>
      <c r="DRN6" s="35"/>
      <c r="DRO6" s="35"/>
      <c r="DRP6" s="35"/>
      <c r="DRQ6" s="35"/>
      <c r="DRR6" s="35"/>
      <c r="DRS6" s="35"/>
      <c r="DRT6" s="35"/>
      <c r="DRU6" s="35"/>
      <c r="DRV6" s="35"/>
      <c r="DRW6" s="35"/>
      <c r="DRX6" s="35"/>
      <c r="DRY6" s="35"/>
      <c r="DRZ6" s="35"/>
      <c r="DSA6" s="35"/>
      <c r="DSB6" s="35"/>
      <c r="DSC6" s="35"/>
      <c r="DSD6" s="35"/>
      <c r="DSE6" s="35"/>
      <c r="DSF6" s="35"/>
      <c r="DSG6" s="35"/>
      <c r="DSH6" s="35"/>
      <c r="DSI6" s="35"/>
      <c r="DSJ6" s="35"/>
      <c r="DSK6" s="35"/>
      <c r="DSL6" s="35"/>
      <c r="DSM6" s="35"/>
      <c r="DSN6" s="35"/>
      <c r="DSO6" s="35"/>
      <c r="DSP6" s="35"/>
      <c r="DSQ6" s="35"/>
      <c r="DSR6" s="35"/>
      <c r="DSS6" s="35"/>
      <c r="DST6" s="35"/>
      <c r="DSU6" s="35"/>
      <c r="DSV6" s="35"/>
      <c r="DSW6" s="35"/>
      <c r="DSX6" s="35"/>
      <c r="DSY6" s="35"/>
      <c r="DSZ6" s="35"/>
      <c r="DTA6" s="35"/>
      <c r="DTB6" s="35"/>
      <c r="DTC6" s="35"/>
      <c r="DTD6" s="35"/>
      <c r="DTE6" s="35"/>
      <c r="DTF6" s="35"/>
      <c r="DTG6" s="35"/>
      <c r="DTH6" s="35"/>
      <c r="DTI6" s="35"/>
      <c r="DTJ6" s="35"/>
      <c r="DTK6" s="35"/>
      <c r="DTL6" s="35"/>
      <c r="DTM6" s="35"/>
      <c r="DTN6" s="35"/>
      <c r="DTO6" s="35"/>
      <c r="DTP6" s="35"/>
      <c r="DTQ6" s="35"/>
      <c r="DTR6" s="35"/>
      <c r="DTS6" s="35"/>
      <c r="DTT6" s="35"/>
      <c r="DTU6" s="35"/>
      <c r="DTV6" s="35"/>
      <c r="DTW6" s="35"/>
      <c r="DTX6" s="35"/>
      <c r="DTY6" s="35"/>
      <c r="DTZ6" s="35"/>
      <c r="DUA6" s="35"/>
      <c r="DUB6" s="35"/>
      <c r="DUC6" s="35"/>
      <c r="DUD6" s="35"/>
      <c r="DUE6" s="35"/>
      <c r="DUF6" s="35"/>
      <c r="DUG6" s="35"/>
      <c r="DUH6" s="35"/>
      <c r="DUI6" s="35"/>
      <c r="DUJ6" s="35"/>
      <c r="DUK6" s="35"/>
      <c r="DUL6" s="35"/>
      <c r="DUM6" s="35"/>
      <c r="DUN6" s="35"/>
      <c r="DUO6" s="35"/>
      <c r="DUP6" s="35"/>
      <c r="DUQ6" s="35"/>
      <c r="DUR6" s="35"/>
      <c r="DUS6" s="35"/>
      <c r="DUT6" s="35"/>
      <c r="DUU6" s="35"/>
      <c r="DUV6" s="35"/>
      <c r="DUW6" s="35"/>
      <c r="DUX6" s="35"/>
      <c r="DUY6" s="35"/>
      <c r="DUZ6" s="35"/>
      <c r="DVA6" s="35"/>
      <c r="DVB6" s="35"/>
      <c r="DVC6" s="35"/>
      <c r="DVD6" s="35"/>
      <c r="DVE6" s="35"/>
      <c r="DVF6" s="35"/>
      <c r="DVG6" s="35"/>
      <c r="DVH6" s="35"/>
      <c r="DVI6" s="35"/>
      <c r="DVJ6" s="35"/>
      <c r="DVK6" s="35"/>
      <c r="DVL6" s="35"/>
      <c r="DVM6" s="35"/>
      <c r="DVN6" s="35"/>
      <c r="DVO6" s="35"/>
      <c r="DVP6" s="35"/>
      <c r="DVQ6" s="35"/>
      <c r="DVR6" s="35"/>
      <c r="DVS6" s="35"/>
      <c r="DVT6" s="35"/>
      <c r="DVU6" s="35"/>
      <c r="DVV6" s="35"/>
      <c r="DVW6" s="35"/>
      <c r="DVX6" s="35"/>
      <c r="DVY6" s="35"/>
      <c r="DVZ6" s="35"/>
      <c r="DWA6" s="35"/>
      <c r="DWB6" s="35"/>
      <c r="DWC6" s="35"/>
      <c r="DWD6" s="35"/>
      <c r="DWE6" s="35"/>
      <c r="DWF6" s="35"/>
      <c r="DWG6" s="35"/>
      <c r="DWH6" s="35"/>
      <c r="DWI6" s="35"/>
      <c r="DWJ6" s="35"/>
      <c r="DWK6" s="35"/>
      <c r="DWL6" s="35"/>
      <c r="DWM6" s="35"/>
      <c r="DWN6" s="35"/>
      <c r="DWO6" s="35"/>
      <c r="DWP6" s="35"/>
      <c r="DWQ6" s="35"/>
      <c r="DWR6" s="35"/>
      <c r="DWS6" s="35"/>
      <c r="DWT6" s="35"/>
      <c r="DWU6" s="35"/>
      <c r="DWV6" s="35"/>
      <c r="DWW6" s="35"/>
      <c r="DWX6" s="35"/>
      <c r="DWY6" s="35"/>
      <c r="DWZ6" s="35"/>
      <c r="DXA6" s="35"/>
      <c r="DXB6" s="35"/>
      <c r="DXC6" s="35"/>
      <c r="DXD6" s="35"/>
      <c r="DXE6" s="35"/>
      <c r="DXF6" s="35"/>
      <c r="DXG6" s="35"/>
      <c r="DXH6" s="35"/>
      <c r="DXI6" s="35"/>
      <c r="DXJ6" s="35"/>
      <c r="DXK6" s="35"/>
      <c r="DXL6" s="35"/>
      <c r="DXM6" s="35"/>
      <c r="DXN6" s="35"/>
      <c r="DXO6" s="35"/>
      <c r="DXP6" s="35"/>
      <c r="DXQ6" s="35"/>
      <c r="DXR6" s="35"/>
      <c r="DXS6" s="35"/>
      <c r="DXT6" s="35"/>
      <c r="DXU6" s="35"/>
      <c r="DXV6" s="35"/>
      <c r="DXW6" s="35"/>
      <c r="DXX6" s="35"/>
      <c r="DXY6" s="35"/>
      <c r="DXZ6" s="35"/>
      <c r="DYA6" s="35"/>
      <c r="DYB6" s="35"/>
      <c r="DYC6" s="35"/>
      <c r="DYD6" s="35"/>
      <c r="DYE6" s="35"/>
      <c r="DYF6" s="35"/>
      <c r="DYG6" s="35"/>
      <c r="DYH6" s="35"/>
      <c r="DYI6" s="35"/>
      <c r="DYJ6" s="35"/>
      <c r="DYK6" s="35"/>
      <c r="DYL6" s="35"/>
      <c r="DYM6" s="35"/>
      <c r="DYN6" s="35"/>
      <c r="DYO6" s="35"/>
      <c r="DYP6" s="35"/>
      <c r="DYQ6" s="35"/>
      <c r="DYR6" s="35"/>
      <c r="DYS6" s="35"/>
      <c r="DYT6" s="35"/>
      <c r="DYU6" s="35"/>
      <c r="DYV6" s="35"/>
      <c r="DYW6" s="35"/>
      <c r="DYX6" s="35"/>
      <c r="DYY6" s="35"/>
      <c r="DYZ6" s="35"/>
      <c r="DZA6" s="35"/>
      <c r="DZB6" s="35"/>
      <c r="DZC6" s="35"/>
      <c r="DZD6" s="35"/>
      <c r="DZE6" s="35"/>
      <c r="DZF6" s="35"/>
      <c r="DZG6" s="35"/>
      <c r="DZH6" s="35"/>
      <c r="DZI6" s="35"/>
      <c r="DZJ6" s="35"/>
      <c r="DZK6" s="35"/>
      <c r="DZL6" s="35"/>
      <c r="DZM6" s="35"/>
      <c r="DZN6" s="35"/>
      <c r="DZO6" s="35"/>
      <c r="DZP6" s="35"/>
      <c r="DZQ6" s="35"/>
      <c r="DZR6" s="35"/>
      <c r="DZS6" s="35"/>
      <c r="DZT6" s="35"/>
      <c r="DZU6" s="35"/>
      <c r="DZV6" s="35"/>
      <c r="DZW6" s="35"/>
      <c r="DZX6" s="35"/>
      <c r="DZY6" s="35"/>
      <c r="DZZ6" s="35"/>
      <c r="EAA6" s="35"/>
      <c r="EAB6" s="35"/>
      <c r="EAC6" s="35"/>
      <c r="EAD6" s="35"/>
      <c r="EAE6" s="35"/>
      <c r="EAF6" s="35"/>
      <c r="EAG6" s="35"/>
      <c r="EAH6" s="35"/>
      <c r="EAI6" s="35"/>
      <c r="EAJ6" s="35"/>
      <c r="EAK6" s="35"/>
      <c r="EAL6" s="35"/>
      <c r="EAM6" s="35"/>
      <c r="EAN6" s="35"/>
      <c r="EAO6" s="35"/>
      <c r="EAP6" s="35"/>
      <c r="EAQ6" s="35"/>
      <c r="EAR6" s="35"/>
      <c r="EAS6" s="35"/>
      <c r="EAT6" s="35"/>
      <c r="EAU6" s="35"/>
      <c r="EAV6" s="35"/>
      <c r="EAW6" s="35"/>
      <c r="EAX6" s="35"/>
      <c r="EAY6" s="35"/>
      <c r="EAZ6" s="35"/>
      <c r="EBA6" s="35"/>
      <c r="EBB6" s="35"/>
      <c r="EBC6" s="35"/>
      <c r="EBD6" s="35"/>
      <c r="EBE6" s="35"/>
      <c r="EBF6" s="35"/>
      <c r="EBG6" s="35"/>
      <c r="EBH6" s="35"/>
      <c r="EBI6" s="35"/>
      <c r="EBJ6" s="35"/>
      <c r="EBK6" s="35"/>
      <c r="EBL6" s="35"/>
      <c r="EBM6" s="35"/>
      <c r="EBN6" s="35"/>
      <c r="EBO6" s="35"/>
      <c r="EBP6" s="35"/>
      <c r="EBQ6" s="35"/>
      <c r="EBR6" s="35"/>
      <c r="EBS6" s="35"/>
      <c r="EBT6" s="35"/>
      <c r="EBU6" s="35"/>
      <c r="EBV6" s="35"/>
      <c r="EBW6" s="35"/>
      <c r="EBX6" s="35"/>
      <c r="EBY6" s="35"/>
      <c r="EBZ6" s="35"/>
      <c r="ECA6" s="35"/>
      <c r="ECB6" s="35"/>
      <c r="ECC6" s="35"/>
      <c r="ECD6" s="35"/>
      <c r="ECE6" s="35"/>
      <c r="ECF6" s="35"/>
      <c r="ECG6" s="35"/>
      <c r="ECH6" s="35"/>
      <c r="ECI6" s="35"/>
      <c r="ECJ6" s="35"/>
      <c r="ECK6" s="35"/>
      <c r="ECL6" s="35"/>
      <c r="ECM6" s="35"/>
      <c r="ECN6" s="35"/>
      <c r="ECO6" s="35"/>
      <c r="ECP6" s="35"/>
      <c r="ECQ6" s="35"/>
      <c r="ECR6" s="35"/>
      <c r="ECS6" s="35"/>
      <c r="ECT6" s="35"/>
      <c r="ECU6" s="35"/>
      <c r="ECV6" s="35"/>
      <c r="ECW6" s="35"/>
      <c r="ECX6" s="35"/>
      <c r="ECY6" s="35"/>
      <c r="ECZ6" s="35"/>
      <c r="EDA6" s="35"/>
      <c r="EDB6" s="35"/>
      <c r="EDC6" s="35"/>
      <c r="EDD6" s="35"/>
      <c r="EDE6" s="35"/>
      <c r="EDF6" s="35"/>
      <c r="EDG6" s="35"/>
      <c r="EDH6" s="35"/>
      <c r="EDI6" s="35"/>
      <c r="EDJ6" s="35"/>
      <c r="EDK6" s="35"/>
      <c r="EDL6" s="35"/>
      <c r="EDM6" s="35"/>
      <c r="EDN6" s="35"/>
      <c r="EDO6" s="35"/>
      <c r="EDP6" s="35"/>
      <c r="EDQ6" s="35"/>
      <c r="EDR6" s="35"/>
      <c r="EDS6" s="35"/>
      <c r="EDT6" s="35"/>
      <c r="EDU6" s="35"/>
      <c r="EDV6" s="35"/>
      <c r="EDW6" s="35"/>
      <c r="EDX6" s="35"/>
      <c r="EDY6" s="35"/>
      <c r="EDZ6" s="35"/>
      <c r="EEA6" s="35"/>
      <c r="EEB6" s="35"/>
      <c r="EEC6" s="35"/>
      <c r="EED6" s="35"/>
      <c r="EEE6" s="35"/>
      <c r="EEF6" s="35"/>
      <c r="EEG6" s="35"/>
      <c r="EEH6" s="35"/>
      <c r="EEI6" s="35"/>
      <c r="EEJ6" s="35"/>
      <c r="EEK6" s="35"/>
      <c r="EEL6" s="35"/>
      <c r="EEM6" s="35"/>
      <c r="EEN6" s="35"/>
      <c r="EEO6" s="35"/>
      <c r="EEP6" s="35"/>
      <c r="EEQ6" s="35"/>
      <c r="EER6" s="35"/>
      <c r="EES6" s="35"/>
      <c r="EET6" s="35"/>
      <c r="EEU6" s="35"/>
      <c r="EEV6" s="35"/>
      <c r="EEW6" s="35"/>
      <c r="EEX6" s="35"/>
      <c r="EEY6" s="35"/>
      <c r="EEZ6" s="35"/>
      <c r="EFA6" s="35"/>
      <c r="EFB6" s="35"/>
      <c r="EFC6" s="35"/>
      <c r="EFD6" s="35"/>
      <c r="EFE6" s="35"/>
      <c r="EFF6" s="35"/>
      <c r="EFG6" s="35"/>
      <c r="EFH6" s="35"/>
      <c r="EFI6" s="35"/>
      <c r="EFJ6" s="35"/>
      <c r="EFK6" s="35"/>
      <c r="EFL6" s="35"/>
      <c r="EFM6" s="35"/>
      <c r="EFN6" s="35"/>
      <c r="EFO6" s="35"/>
      <c r="EFP6" s="35"/>
      <c r="EFQ6" s="35"/>
      <c r="EFR6" s="35"/>
      <c r="EFS6" s="35"/>
      <c r="EFT6" s="35"/>
      <c r="EFU6" s="35"/>
      <c r="EFV6" s="35"/>
      <c r="EFW6" s="35"/>
      <c r="EFX6" s="35"/>
      <c r="EFY6" s="35"/>
      <c r="EFZ6" s="35"/>
      <c r="EGA6" s="35"/>
      <c r="EGB6" s="35"/>
      <c r="EGC6" s="35"/>
      <c r="EGD6" s="35"/>
      <c r="EGE6" s="35"/>
      <c r="EGF6" s="35"/>
      <c r="EGG6" s="35"/>
      <c r="EGH6" s="35"/>
      <c r="EGI6" s="35"/>
      <c r="EGJ6" s="35"/>
      <c r="EGK6" s="35"/>
      <c r="EGL6" s="35"/>
      <c r="EGM6" s="35"/>
      <c r="EGN6" s="35"/>
      <c r="EGO6" s="35"/>
      <c r="EGP6" s="35"/>
      <c r="EGQ6" s="35"/>
      <c r="EGR6" s="35"/>
      <c r="EGS6" s="35"/>
      <c r="EGT6" s="35"/>
      <c r="EGU6" s="35"/>
      <c r="EGV6" s="35"/>
      <c r="EGW6" s="35"/>
      <c r="EGX6" s="35"/>
      <c r="EGY6" s="35"/>
      <c r="EGZ6" s="35"/>
      <c r="EHA6" s="35"/>
      <c r="EHB6" s="35"/>
      <c r="EHC6" s="35"/>
      <c r="EHD6" s="35"/>
      <c r="EHE6" s="35"/>
      <c r="EHF6" s="35"/>
      <c r="EHG6" s="35"/>
      <c r="EHH6" s="35"/>
      <c r="EHI6" s="35"/>
      <c r="EHJ6" s="35"/>
      <c r="EHK6" s="35"/>
      <c r="EHL6" s="35"/>
      <c r="EHM6" s="35"/>
      <c r="EHN6" s="35"/>
      <c r="EHO6" s="35"/>
      <c r="EHP6" s="35"/>
      <c r="EHQ6" s="35"/>
      <c r="EHR6" s="35"/>
      <c r="EHS6" s="35"/>
      <c r="EHT6" s="35"/>
      <c r="EHU6" s="35"/>
      <c r="EHV6" s="35"/>
      <c r="EHW6" s="35"/>
      <c r="EHX6" s="35"/>
      <c r="EHY6" s="35"/>
      <c r="EHZ6" s="35"/>
      <c r="EIA6" s="35"/>
      <c r="EIB6" s="35"/>
      <c r="EIC6" s="35"/>
      <c r="EID6" s="35"/>
      <c r="EIE6" s="35"/>
      <c r="EIF6" s="35"/>
      <c r="EIG6" s="35"/>
      <c r="EIH6" s="35"/>
      <c r="EII6" s="35"/>
      <c r="EIJ6" s="35"/>
      <c r="EIK6" s="35"/>
      <c r="EIL6" s="35"/>
      <c r="EIM6" s="35"/>
      <c r="EIN6" s="35"/>
      <c r="EIO6" s="35"/>
      <c r="EIP6" s="35"/>
      <c r="EIQ6" s="35"/>
      <c r="EIR6" s="35"/>
      <c r="EIS6" s="35"/>
      <c r="EIT6" s="35"/>
      <c r="EIU6" s="35"/>
      <c r="EIV6" s="35"/>
      <c r="EIW6" s="35"/>
      <c r="EIX6" s="35"/>
      <c r="EIY6" s="35"/>
      <c r="EIZ6" s="35"/>
      <c r="EJA6" s="35"/>
      <c r="EJB6" s="35"/>
      <c r="EJC6" s="35"/>
      <c r="EJD6" s="35"/>
      <c r="EJE6" s="35"/>
      <c r="EJF6" s="35"/>
      <c r="EJG6" s="35"/>
      <c r="EJH6" s="35"/>
      <c r="EJI6" s="35"/>
      <c r="EJJ6" s="35"/>
      <c r="EJK6" s="35"/>
      <c r="EJL6" s="35"/>
      <c r="EJM6" s="35"/>
      <c r="EJN6" s="35"/>
      <c r="EJO6" s="35"/>
      <c r="EJP6" s="35"/>
      <c r="EJQ6" s="35"/>
      <c r="EJR6" s="35"/>
      <c r="EJS6" s="35"/>
      <c r="EJT6" s="35"/>
      <c r="EJU6" s="35"/>
      <c r="EJV6" s="35"/>
      <c r="EJW6" s="35"/>
      <c r="EJX6" s="35"/>
      <c r="EJY6" s="35"/>
      <c r="EJZ6" s="35"/>
      <c r="EKA6" s="35"/>
      <c r="EKB6" s="35"/>
      <c r="EKC6" s="35"/>
      <c r="EKD6" s="35"/>
      <c r="EKE6" s="35"/>
      <c r="EKF6" s="35"/>
      <c r="EKG6" s="35"/>
      <c r="EKH6" s="35"/>
      <c r="EKI6" s="35"/>
      <c r="EKJ6" s="35"/>
      <c r="EKK6" s="35"/>
      <c r="EKL6" s="35"/>
      <c r="EKM6" s="35"/>
      <c r="EKN6" s="35"/>
      <c r="EKO6" s="35"/>
      <c r="EKP6" s="35"/>
      <c r="EKQ6" s="35"/>
      <c r="EKR6" s="35"/>
      <c r="EKS6" s="35"/>
      <c r="EKT6" s="35"/>
      <c r="EKU6" s="35"/>
      <c r="EKV6" s="35"/>
      <c r="EKW6" s="35"/>
      <c r="EKX6" s="35"/>
      <c r="EKY6" s="35"/>
      <c r="EKZ6" s="35"/>
      <c r="ELA6" s="35"/>
      <c r="ELB6" s="35"/>
      <c r="ELC6" s="35"/>
      <c r="ELD6" s="35"/>
      <c r="ELE6" s="35"/>
      <c r="ELF6" s="35"/>
      <c r="ELG6" s="35"/>
      <c r="ELH6" s="35"/>
      <c r="ELI6" s="35"/>
      <c r="ELJ6" s="35"/>
      <c r="ELK6" s="35"/>
      <c r="ELL6" s="35"/>
      <c r="ELM6" s="35"/>
      <c r="ELN6" s="35"/>
      <c r="ELO6" s="35"/>
      <c r="ELP6" s="35"/>
      <c r="ELQ6" s="35"/>
      <c r="ELR6" s="35"/>
      <c r="ELS6" s="35"/>
      <c r="ELT6" s="35"/>
      <c r="ELU6" s="35"/>
      <c r="ELV6" s="35"/>
      <c r="ELW6" s="35"/>
      <c r="ELX6" s="35"/>
      <c r="ELY6" s="35"/>
      <c r="ELZ6" s="35"/>
      <c r="EMA6" s="35"/>
      <c r="EMB6" s="35"/>
      <c r="EMC6" s="35"/>
      <c r="EMD6" s="35"/>
      <c r="EME6" s="35"/>
      <c r="EMF6" s="35"/>
      <c r="EMG6" s="35"/>
      <c r="EMH6" s="35"/>
      <c r="EMI6" s="35"/>
      <c r="EMJ6" s="35"/>
      <c r="EMK6" s="35"/>
      <c r="EML6" s="35"/>
      <c r="EMM6" s="35"/>
      <c r="EMN6" s="35"/>
      <c r="EMO6" s="35"/>
      <c r="EMP6" s="35"/>
      <c r="EMQ6" s="35"/>
      <c r="EMR6" s="35"/>
      <c r="EMS6" s="35"/>
      <c r="EMT6" s="35"/>
      <c r="EMU6" s="35"/>
      <c r="EMV6" s="35"/>
      <c r="EMW6" s="35"/>
      <c r="EMX6" s="35"/>
      <c r="EMY6" s="35"/>
      <c r="EMZ6" s="35"/>
      <c r="ENA6" s="35"/>
      <c r="ENB6" s="35"/>
      <c r="ENC6" s="35"/>
      <c r="END6" s="35"/>
      <c r="ENE6" s="35"/>
      <c r="ENF6" s="35"/>
      <c r="ENG6" s="35"/>
      <c r="ENH6" s="35"/>
      <c r="ENI6" s="35"/>
      <c r="ENJ6" s="35"/>
      <c r="ENK6" s="35"/>
      <c r="ENL6" s="35"/>
      <c r="ENM6" s="35"/>
      <c r="ENN6" s="35"/>
      <c r="ENO6" s="35"/>
      <c r="ENP6" s="35"/>
      <c r="ENQ6" s="35"/>
      <c r="ENR6" s="35"/>
      <c r="ENS6" s="35"/>
      <c r="ENT6" s="35"/>
      <c r="ENU6" s="35"/>
      <c r="ENV6" s="35"/>
      <c r="ENW6" s="35"/>
      <c r="ENX6" s="35"/>
      <c r="ENY6" s="35"/>
      <c r="ENZ6" s="35"/>
      <c r="EOA6" s="35"/>
      <c r="EOB6" s="35"/>
      <c r="EOC6" s="35"/>
      <c r="EOD6" s="35"/>
      <c r="EOE6" s="35"/>
      <c r="EOF6" s="35"/>
      <c r="EOG6" s="35"/>
      <c r="EOH6" s="35"/>
      <c r="EOI6" s="35"/>
      <c r="EOJ6" s="35"/>
      <c r="EOK6" s="35"/>
      <c r="EOL6" s="35"/>
      <c r="EOM6" s="35"/>
      <c r="EON6" s="35"/>
      <c r="EOO6" s="35"/>
      <c r="EOP6" s="35"/>
      <c r="EOQ6" s="35"/>
      <c r="EOR6" s="35"/>
      <c r="EOS6" s="35"/>
      <c r="EOT6" s="35"/>
      <c r="EOU6" s="35"/>
      <c r="EOV6" s="35"/>
      <c r="EOW6" s="35"/>
      <c r="EOX6" s="35"/>
      <c r="EOY6" s="35"/>
      <c r="EOZ6" s="35"/>
      <c r="EPA6" s="35"/>
      <c r="EPB6" s="35"/>
      <c r="EPC6" s="35"/>
      <c r="EPD6" s="35"/>
      <c r="EPE6" s="35"/>
      <c r="EPF6" s="35"/>
      <c r="EPG6" s="35"/>
      <c r="EPH6" s="35"/>
      <c r="EPI6" s="35"/>
      <c r="EPJ6" s="35"/>
      <c r="EPK6" s="35"/>
      <c r="EPL6" s="35"/>
      <c r="EPM6" s="35"/>
      <c r="EPN6" s="35"/>
      <c r="EPO6" s="35"/>
      <c r="EPP6" s="35"/>
      <c r="EPQ6" s="35"/>
      <c r="EPR6" s="35"/>
      <c r="EPS6" s="35"/>
      <c r="EPT6" s="35"/>
      <c r="EPU6" s="35"/>
      <c r="EPV6" s="35"/>
      <c r="EPW6" s="35"/>
      <c r="EPX6" s="35"/>
      <c r="EPY6" s="35"/>
      <c r="EPZ6" s="35"/>
      <c r="EQA6" s="35"/>
      <c r="EQB6" s="35"/>
      <c r="EQC6" s="35"/>
      <c r="EQD6" s="35"/>
      <c r="EQE6" s="35"/>
      <c r="EQF6" s="35"/>
      <c r="EQG6" s="35"/>
      <c r="EQH6" s="35"/>
      <c r="EQI6" s="35"/>
      <c r="EQJ6" s="35"/>
      <c r="EQK6" s="35"/>
      <c r="EQL6" s="35"/>
      <c r="EQM6" s="35"/>
      <c r="EQN6" s="35"/>
      <c r="EQO6" s="35"/>
      <c r="EQP6" s="35"/>
      <c r="EQQ6" s="35"/>
      <c r="EQR6" s="35"/>
      <c r="EQS6" s="35"/>
      <c r="EQT6" s="35"/>
      <c r="EQU6" s="35"/>
      <c r="EQV6" s="35"/>
      <c r="EQW6" s="35"/>
      <c r="EQX6" s="35"/>
      <c r="EQY6" s="35"/>
      <c r="EQZ6" s="35"/>
      <c r="ERA6" s="35"/>
      <c r="ERB6" s="35"/>
      <c r="ERC6" s="35"/>
      <c r="ERD6" s="35"/>
      <c r="ERE6" s="35"/>
      <c r="ERF6" s="35"/>
      <c r="ERG6" s="35"/>
      <c r="ERH6" s="35"/>
      <c r="ERI6" s="35"/>
      <c r="ERJ6" s="35"/>
      <c r="ERK6" s="35"/>
      <c r="ERL6" s="35"/>
      <c r="ERM6" s="35"/>
      <c r="ERN6" s="35"/>
      <c r="ERO6" s="35"/>
      <c r="ERP6" s="35"/>
      <c r="ERQ6" s="35"/>
      <c r="ERR6" s="35"/>
      <c r="ERS6" s="35"/>
      <c r="ERT6" s="35"/>
      <c r="ERU6" s="35"/>
      <c r="ERV6" s="35"/>
      <c r="ERW6" s="35"/>
      <c r="ERX6" s="35"/>
      <c r="ERY6" s="35"/>
      <c r="ERZ6" s="35"/>
      <c r="ESA6" s="35"/>
      <c r="ESB6" s="35"/>
      <c r="ESC6" s="35"/>
      <c r="ESD6" s="35"/>
      <c r="ESE6" s="35"/>
      <c r="ESF6" s="35"/>
      <c r="ESG6" s="35"/>
      <c r="ESH6" s="35"/>
      <c r="ESI6" s="35"/>
      <c r="ESJ6" s="35"/>
      <c r="ESK6" s="35"/>
      <c r="ESL6" s="35"/>
      <c r="ESM6" s="35"/>
      <c r="ESN6" s="35"/>
      <c r="ESO6" s="35"/>
      <c r="ESP6" s="35"/>
      <c r="ESQ6" s="35"/>
      <c r="ESR6" s="35"/>
      <c r="ESS6" s="35"/>
      <c r="EST6" s="35"/>
      <c r="ESU6" s="35"/>
      <c r="ESV6" s="35"/>
      <c r="ESW6" s="35"/>
      <c r="ESX6" s="35"/>
      <c r="ESY6" s="35"/>
      <c r="ESZ6" s="35"/>
      <c r="ETA6" s="35"/>
      <c r="ETB6" s="35"/>
      <c r="ETC6" s="35"/>
      <c r="ETD6" s="35"/>
      <c r="ETE6" s="35"/>
      <c r="ETF6" s="35"/>
      <c r="ETG6" s="35"/>
      <c r="ETH6" s="35"/>
      <c r="ETI6" s="35"/>
      <c r="ETJ6" s="35"/>
      <c r="ETK6" s="35"/>
      <c r="ETL6" s="35"/>
      <c r="ETM6" s="35"/>
      <c r="ETN6" s="35"/>
      <c r="ETO6" s="35"/>
      <c r="ETP6" s="35"/>
      <c r="ETQ6" s="35"/>
      <c r="ETR6" s="35"/>
      <c r="ETS6" s="35"/>
      <c r="ETT6" s="35"/>
      <c r="ETU6" s="35"/>
      <c r="ETV6" s="35"/>
      <c r="ETW6" s="35"/>
      <c r="ETX6" s="35"/>
      <c r="ETY6" s="35"/>
      <c r="ETZ6" s="35"/>
      <c r="EUA6" s="35"/>
      <c r="EUB6" s="35"/>
      <c r="EUC6" s="35"/>
      <c r="EUD6" s="35"/>
      <c r="EUE6" s="35"/>
      <c r="EUF6" s="35"/>
      <c r="EUG6" s="35"/>
      <c r="EUH6" s="35"/>
      <c r="EUI6" s="35"/>
      <c r="EUJ6" s="35"/>
      <c r="EUK6" s="35"/>
      <c r="EUL6" s="35"/>
      <c r="EUM6" s="35"/>
      <c r="EUN6" s="35"/>
      <c r="EUO6" s="35"/>
      <c r="EUP6" s="35"/>
      <c r="EUQ6" s="35"/>
      <c r="EUR6" s="35"/>
      <c r="EUS6" s="35"/>
      <c r="EUT6" s="35"/>
      <c r="EUU6" s="35"/>
      <c r="EUV6" s="35"/>
      <c r="EUW6" s="35"/>
      <c r="EUX6" s="35"/>
      <c r="EUY6" s="35"/>
      <c r="EUZ6" s="35"/>
      <c r="EVA6" s="35"/>
      <c r="EVB6" s="35"/>
      <c r="EVC6" s="35"/>
      <c r="EVD6" s="35"/>
      <c r="EVE6" s="35"/>
      <c r="EVF6" s="35"/>
      <c r="EVG6" s="35"/>
      <c r="EVH6" s="35"/>
      <c r="EVI6" s="35"/>
      <c r="EVJ6" s="35"/>
      <c r="EVK6" s="35"/>
      <c r="EVL6" s="35"/>
      <c r="EVM6" s="35"/>
      <c r="EVN6" s="35"/>
      <c r="EVO6" s="35"/>
      <c r="EVP6" s="35"/>
      <c r="EVQ6" s="35"/>
      <c r="EVR6" s="35"/>
      <c r="EVS6" s="35"/>
      <c r="EVT6" s="35"/>
      <c r="EVU6" s="35"/>
      <c r="EVV6" s="35"/>
      <c r="EVW6" s="35"/>
      <c r="EVX6" s="35"/>
      <c r="EVY6" s="35"/>
      <c r="EVZ6" s="35"/>
      <c r="EWA6" s="35"/>
      <c r="EWB6" s="35"/>
      <c r="EWC6" s="35"/>
      <c r="EWD6" s="35"/>
      <c r="EWE6" s="35"/>
      <c r="EWF6" s="35"/>
      <c r="EWG6" s="35"/>
      <c r="EWH6" s="35"/>
      <c r="EWI6" s="35"/>
      <c r="EWJ6" s="35"/>
      <c r="EWK6" s="35"/>
      <c r="EWL6" s="35"/>
      <c r="EWM6" s="35"/>
      <c r="EWN6" s="35"/>
      <c r="EWO6" s="35"/>
      <c r="EWP6" s="35"/>
      <c r="EWQ6" s="35"/>
      <c r="EWR6" s="35"/>
      <c r="EWS6" s="35"/>
      <c r="EWT6" s="35"/>
      <c r="EWU6" s="35"/>
      <c r="EWV6" s="35"/>
      <c r="EWW6" s="35"/>
      <c r="EWX6" s="35"/>
      <c r="EWY6" s="35"/>
      <c r="EWZ6" s="35"/>
      <c r="EXA6" s="35"/>
      <c r="EXB6" s="35"/>
      <c r="EXC6" s="35"/>
      <c r="EXD6" s="35"/>
      <c r="EXE6" s="35"/>
      <c r="EXF6" s="35"/>
      <c r="EXG6" s="35"/>
      <c r="EXH6" s="35"/>
      <c r="EXI6" s="35"/>
      <c r="EXJ6" s="35"/>
      <c r="EXK6" s="35"/>
      <c r="EXL6" s="35"/>
      <c r="EXM6" s="35"/>
      <c r="EXN6" s="35"/>
      <c r="EXO6" s="35"/>
      <c r="EXP6" s="35"/>
      <c r="EXQ6" s="35"/>
      <c r="EXR6" s="35"/>
      <c r="EXS6" s="35"/>
      <c r="EXT6" s="35"/>
      <c r="EXU6" s="35"/>
      <c r="EXV6" s="35"/>
      <c r="EXW6" s="35"/>
      <c r="EXX6" s="35"/>
      <c r="EXY6" s="35"/>
      <c r="EXZ6" s="35"/>
      <c r="EYA6" s="35"/>
      <c r="EYB6" s="35"/>
      <c r="EYC6" s="35"/>
      <c r="EYD6" s="35"/>
      <c r="EYE6" s="35"/>
      <c r="EYF6" s="35"/>
      <c r="EYG6" s="35"/>
      <c r="EYH6" s="35"/>
      <c r="EYI6" s="35"/>
      <c r="EYJ6" s="35"/>
      <c r="EYK6" s="35"/>
      <c r="EYL6" s="35"/>
      <c r="EYM6" s="35"/>
      <c r="EYN6" s="35"/>
      <c r="EYO6" s="35"/>
      <c r="EYP6" s="35"/>
      <c r="EYQ6" s="35"/>
      <c r="EYR6" s="35"/>
      <c r="EYS6" s="35"/>
      <c r="EYT6" s="35"/>
      <c r="EYU6" s="35"/>
      <c r="EYV6" s="35"/>
      <c r="EYW6" s="35"/>
      <c r="EYX6" s="35"/>
      <c r="EYY6" s="35"/>
      <c r="EYZ6" s="35"/>
      <c r="EZA6" s="35"/>
      <c r="EZB6" s="35"/>
      <c r="EZC6" s="35"/>
      <c r="EZD6" s="35"/>
      <c r="EZE6" s="35"/>
      <c r="EZF6" s="35"/>
      <c r="EZG6" s="35"/>
      <c r="EZH6" s="35"/>
      <c r="EZI6" s="35"/>
      <c r="EZJ6" s="35"/>
      <c r="EZK6" s="35"/>
      <c r="EZL6" s="35"/>
      <c r="EZM6" s="35"/>
      <c r="EZN6" s="35"/>
      <c r="EZO6" s="35"/>
      <c r="EZP6" s="35"/>
      <c r="EZQ6" s="35"/>
      <c r="EZR6" s="35"/>
      <c r="EZS6" s="35"/>
      <c r="EZT6" s="35"/>
      <c r="EZU6" s="35"/>
      <c r="EZV6" s="35"/>
      <c r="EZW6" s="35"/>
      <c r="EZX6" s="35"/>
      <c r="EZY6" s="35"/>
      <c r="EZZ6" s="35"/>
      <c r="FAA6" s="35"/>
      <c r="FAB6" s="35"/>
      <c r="FAC6" s="35"/>
      <c r="FAD6" s="35"/>
      <c r="FAE6" s="35"/>
      <c r="FAF6" s="35"/>
      <c r="FAG6" s="35"/>
      <c r="FAH6" s="35"/>
      <c r="FAI6" s="35"/>
      <c r="FAJ6" s="35"/>
      <c r="FAK6" s="35"/>
      <c r="FAL6" s="35"/>
      <c r="FAM6" s="35"/>
      <c r="FAN6" s="35"/>
      <c r="FAO6" s="35"/>
      <c r="FAP6" s="35"/>
      <c r="FAQ6" s="35"/>
      <c r="FAR6" s="35"/>
      <c r="FAS6" s="35"/>
      <c r="FAT6" s="35"/>
      <c r="FAU6" s="35"/>
      <c r="FAV6" s="35"/>
      <c r="FAW6" s="35"/>
      <c r="FAX6" s="35"/>
      <c r="FAY6" s="35"/>
      <c r="FAZ6" s="35"/>
      <c r="FBA6" s="35"/>
      <c r="FBB6" s="35"/>
      <c r="FBC6" s="35"/>
      <c r="FBD6" s="35"/>
      <c r="FBE6" s="35"/>
      <c r="FBF6" s="35"/>
      <c r="FBG6" s="35"/>
      <c r="FBH6" s="35"/>
      <c r="FBI6" s="35"/>
      <c r="FBJ6" s="35"/>
      <c r="FBK6" s="35"/>
      <c r="FBL6" s="35"/>
      <c r="FBM6" s="35"/>
      <c r="FBN6" s="35"/>
      <c r="FBO6" s="35"/>
      <c r="FBP6" s="35"/>
      <c r="FBQ6" s="35"/>
      <c r="FBR6" s="35"/>
      <c r="FBS6" s="35"/>
      <c r="FBT6" s="35"/>
      <c r="FBU6" s="35"/>
      <c r="FBV6" s="35"/>
      <c r="FBW6" s="35"/>
      <c r="FBX6" s="35"/>
      <c r="FBY6" s="35"/>
      <c r="FBZ6" s="35"/>
      <c r="FCA6" s="35"/>
      <c r="FCB6" s="35"/>
      <c r="FCC6" s="35"/>
      <c r="FCD6" s="35"/>
      <c r="FCE6" s="35"/>
      <c r="FCF6" s="35"/>
      <c r="FCG6" s="35"/>
      <c r="FCH6" s="35"/>
      <c r="FCI6" s="35"/>
      <c r="FCJ6" s="35"/>
      <c r="FCK6" s="35"/>
      <c r="FCL6" s="35"/>
      <c r="FCM6" s="35"/>
      <c r="FCN6" s="35"/>
      <c r="FCO6" s="35"/>
      <c r="FCP6" s="35"/>
      <c r="FCQ6" s="35"/>
      <c r="FCR6" s="35"/>
      <c r="FCS6" s="35"/>
      <c r="FCT6" s="35"/>
      <c r="FCU6" s="35"/>
      <c r="FCV6" s="35"/>
      <c r="FCW6" s="35"/>
      <c r="FCX6" s="35"/>
      <c r="FCY6" s="35"/>
      <c r="FCZ6" s="35"/>
      <c r="FDA6" s="35"/>
      <c r="FDB6" s="35"/>
      <c r="FDC6" s="35"/>
      <c r="FDD6" s="35"/>
      <c r="FDE6" s="35"/>
      <c r="FDF6" s="35"/>
      <c r="FDG6" s="35"/>
      <c r="FDH6" s="35"/>
      <c r="FDI6" s="35"/>
      <c r="FDJ6" s="35"/>
      <c r="FDK6" s="35"/>
      <c r="FDL6" s="35"/>
      <c r="FDM6" s="35"/>
      <c r="FDN6" s="35"/>
      <c r="FDO6" s="35"/>
      <c r="FDP6" s="35"/>
      <c r="FDQ6" s="35"/>
      <c r="FDR6" s="35"/>
      <c r="FDS6" s="35"/>
      <c r="FDT6" s="35"/>
      <c r="FDU6" s="35"/>
      <c r="FDV6" s="35"/>
      <c r="FDW6" s="35"/>
      <c r="FDX6" s="35"/>
      <c r="FDY6" s="35"/>
      <c r="FDZ6" s="35"/>
      <c r="FEA6" s="35"/>
      <c r="FEB6" s="35"/>
      <c r="FEC6" s="35"/>
      <c r="FED6" s="35"/>
      <c r="FEE6" s="35"/>
      <c r="FEF6" s="35"/>
      <c r="FEG6" s="35"/>
      <c r="FEH6" s="35"/>
      <c r="FEI6" s="35"/>
      <c r="FEJ6" s="35"/>
      <c r="FEK6" s="35"/>
      <c r="FEL6" s="35"/>
      <c r="FEM6" s="35"/>
      <c r="FEN6" s="35"/>
      <c r="FEO6" s="35"/>
      <c r="FEP6" s="35"/>
      <c r="FEQ6" s="35"/>
      <c r="FER6" s="35"/>
      <c r="FES6" s="35"/>
      <c r="FET6" s="35"/>
      <c r="FEU6" s="35"/>
      <c r="FEV6" s="35"/>
      <c r="FEW6" s="35"/>
      <c r="FEX6" s="35"/>
      <c r="FEY6" s="35"/>
      <c r="FEZ6" s="35"/>
      <c r="FFA6" s="35"/>
      <c r="FFB6" s="35"/>
      <c r="FFC6" s="35"/>
      <c r="FFD6" s="35"/>
      <c r="FFE6" s="35"/>
      <c r="FFF6" s="35"/>
      <c r="FFG6" s="35"/>
      <c r="FFH6" s="35"/>
      <c r="FFI6" s="35"/>
      <c r="FFJ6" s="35"/>
      <c r="FFK6" s="35"/>
      <c r="FFL6" s="35"/>
      <c r="FFM6" s="35"/>
      <c r="FFN6" s="35"/>
      <c r="FFO6" s="35"/>
      <c r="FFP6" s="35"/>
      <c r="FFQ6" s="35"/>
      <c r="FFR6" s="35"/>
      <c r="FFS6" s="35"/>
      <c r="FFT6" s="35"/>
      <c r="FFU6" s="35"/>
      <c r="FFV6" s="35"/>
      <c r="FFW6" s="35"/>
      <c r="FFX6" s="35"/>
      <c r="FFY6" s="35"/>
      <c r="FFZ6" s="35"/>
      <c r="FGA6" s="35"/>
      <c r="FGB6" s="35"/>
      <c r="FGC6" s="35"/>
      <c r="FGD6" s="35"/>
      <c r="FGE6" s="35"/>
      <c r="FGF6" s="35"/>
      <c r="FGG6" s="35"/>
      <c r="FGH6" s="35"/>
      <c r="FGI6" s="35"/>
      <c r="FGJ6" s="35"/>
      <c r="FGK6" s="35"/>
      <c r="FGL6" s="35"/>
      <c r="FGM6" s="35"/>
      <c r="FGN6" s="35"/>
      <c r="FGO6" s="35"/>
      <c r="FGP6" s="35"/>
      <c r="FGQ6" s="35"/>
      <c r="FGR6" s="35"/>
      <c r="FGS6" s="35"/>
      <c r="FGT6" s="35"/>
      <c r="FGU6" s="35"/>
      <c r="FGV6" s="35"/>
      <c r="FGW6" s="35"/>
      <c r="FGX6" s="35"/>
      <c r="FGY6" s="35"/>
      <c r="FGZ6" s="35"/>
      <c r="FHA6" s="35"/>
      <c r="FHB6" s="35"/>
      <c r="FHC6" s="35"/>
      <c r="FHD6" s="35"/>
      <c r="FHE6" s="35"/>
      <c r="FHF6" s="35"/>
      <c r="FHG6" s="35"/>
      <c r="FHH6" s="35"/>
      <c r="FHI6" s="35"/>
      <c r="FHJ6" s="35"/>
      <c r="FHK6" s="35"/>
      <c r="FHL6" s="35"/>
      <c r="FHM6" s="35"/>
      <c r="FHN6" s="35"/>
      <c r="FHO6" s="35"/>
      <c r="FHP6" s="35"/>
      <c r="FHQ6" s="35"/>
    </row>
    <row r="7" spans="1:4281" ht="12.75">
      <c r="A7" s="308"/>
      <c r="B7" s="309"/>
      <c r="C7" s="310"/>
      <c r="D7" s="311"/>
      <c r="E7" s="311"/>
      <c r="F7" s="312"/>
      <c r="G7" s="313"/>
      <c r="H7" s="314"/>
      <c r="I7" s="336"/>
    </row>
    <row r="8" spans="1:4281" s="84" customFormat="1" ht="25.5">
      <c r="A8" s="302" t="s">
        <v>1</v>
      </c>
      <c r="B8" s="302" t="s">
        <v>7</v>
      </c>
      <c r="C8" s="302" t="s">
        <v>11</v>
      </c>
      <c r="D8" s="303" t="s">
        <v>10</v>
      </c>
      <c r="E8" s="304" t="s">
        <v>6</v>
      </c>
      <c r="F8" s="305" t="s">
        <v>5</v>
      </c>
      <c r="G8" s="306" t="s">
        <v>136</v>
      </c>
      <c r="H8" s="307" t="s">
        <v>27</v>
      </c>
      <c r="I8" s="337" t="s">
        <v>188</v>
      </c>
    </row>
    <row r="9" spans="1:4281" s="84" customFormat="1" ht="24.95" customHeight="1">
      <c r="A9" s="186"/>
      <c r="B9" s="187" t="s">
        <v>135</v>
      </c>
      <c r="C9" s="186"/>
      <c r="D9" s="254"/>
      <c r="E9" s="188"/>
      <c r="F9" s="235"/>
      <c r="G9" s="232"/>
      <c r="H9" s="281"/>
      <c r="I9" s="232"/>
    </row>
    <row r="10" spans="1:4281" s="84" customFormat="1" ht="30" customHeight="1">
      <c r="A10" s="262" t="s">
        <v>0</v>
      </c>
      <c r="B10" s="267" t="s">
        <v>273</v>
      </c>
      <c r="C10" s="262"/>
      <c r="D10" s="263"/>
      <c r="E10" s="264"/>
      <c r="F10" s="265">
        <f>SUBTOTAL(9,F11:F30)</f>
        <v>13416000</v>
      </c>
      <c r="G10" s="266">
        <f>H10/F10</f>
        <v>1</v>
      </c>
      <c r="H10" s="282">
        <f>SUBTOTAL(9,H11:H30)</f>
        <v>13416000</v>
      </c>
      <c r="I10" s="266"/>
    </row>
    <row r="11" spans="1:4281" s="247" customFormat="1" ht="22.5" customHeight="1" collapsed="1">
      <c r="A11" s="246" t="s">
        <v>24</v>
      </c>
      <c r="B11" s="245" t="s">
        <v>178</v>
      </c>
      <c r="C11" s="246"/>
      <c r="D11" s="132"/>
      <c r="E11" s="132"/>
      <c r="F11" s="332">
        <f>SUBTOTAL(9,F12:F30)</f>
        <v>13416000</v>
      </c>
      <c r="G11" s="268">
        <f>H11/F11</f>
        <v>1</v>
      </c>
      <c r="H11" s="283">
        <f>SUBTOTAL(9,H12:H30)</f>
        <v>13416000</v>
      </c>
      <c r="I11" s="338"/>
      <c r="J11" s="250"/>
    </row>
    <row r="12" spans="1:4281" s="248" customFormat="1" ht="17.100000000000001" hidden="1" customHeight="1" outlineLevel="1">
      <c r="A12" s="339" t="s">
        <v>56</v>
      </c>
      <c r="B12" s="270" t="s">
        <v>242</v>
      </c>
      <c r="C12" s="271"/>
      <c r="D12" s="272"/>
      <c r="E12" s="273"/>
      <c r="F12" s="274"/>
      <c r="G12" s="275"/>
      <c r="H12" s="285"/>
      <c r="I12" s="275" t="s">
        <v>190</v>
      </c>
    </row>
    <row r="13" spans="1:4281" s="248" customFormat="1" ht="17.100000000000001" hidden="1" customHeight="1" outlineLevel="1">
      <c r="A13" s="339" t="s">
        <v>57</v>
      </c>
      <c r="B13" s="270" t="s">
        <v>192</v>
      </c>
      <c r="C13" s="271"/>
      <c r="D13" s="272"/>
      <c r="E13" s="273"/>
      <c r="F13" s="274"/>
      <c r="G13" s="275"/>
      <c r="H13" s="285"/>
      <c r="I13" s="275" t="s">
        <v>193</v>
      </c>
    </row>
    <row r="14" spans="1:4281" s="248" customFormat="1" ht="17.100000000000001" hidden="1" customHeight="1" outlineLevel="1">
      <c r="A14" s="339" t="s">
        <v>58</v>
      </c>
      <c r="B14" s="270" t="s">
        <v>195</v>
      </c>
      <c r="C14" s="271"/>
      <c r="D14" s="272"/>
      <c r="E14" s="273"/>
      <c r="F14" s="274"/>
      <c r="G14" s="275"/>
      <c r="H14" s="285"/>
      <c r="I14" s="275" t="s">
        <v>196</v>
      </c>
    </row>
    <row r="15" spans="1:4281" s="248" customFormat="1" ht="17.100000000000001" hidden="1" customHeight="1" outlineLevel="1">
      <c r="A15" s="339" t="s">
        <v>181</v>
      </c>
      <c r="B15" s="270" t="s">
        <v>228</v>
      </c>
      <c r="C15" s="271"/>
      <c r="D15" s="272"/>
      <c r="E15" s="273"/>
      <c r="F15" s="274"/>
      <c r="G15" s="275"/>
      <c r="H15" s="285"/>
      <c r="I15" s="275" t="s">
        <v>235</v>
      </c>
    </row>
    <row r="16" spans="1:4281" s="248" customFormat="1" ht="17.100000000000001" hidden="1" customHeight="1" outlineLevel="1">
      <c r="A16" s="339" t="s">
        <v>182</v>
      </c>
      <c r="B16" s="270" t="s">
        <v>229</v>
      </c>
      <c r="C16" s="271"/>
      <c r="D16" s="272"/>
      <c r="E16" s="273"/>
      <c r="F16" s="274"/>
      <c r="G16" s="275"/>
      <c r="H16" s="285"/>
      <c r="I16" s="275" t="s">
        <v>236</v>
      </c>
    </row>
    <row r="17" spans="1:9" s="248" customFormat="1" ht="17.100000000000001" hidden="1" customHeight="1" outlineLevel="1">
      <c r="A17" s="339" t="s">
        <v>189</v>
      </c>
      <c r="B17" s="270" t="s">
        <v>198</v>
      </c>
      <c r="C17" s="271"/>
      <c r="D17" s="272"/>
      <c r="E17" s="273"/>
      <c r="F17" s="274"/>
      <c r="G17" s="275"/>
      <c r="H17" s="285"/>
      <c r="I17" s="275" t="s">
        <v>199</v>
      </c>
    </row>
    <row r="18" spans="1:9" s="248" customFormat="1" ht="17.100000000000001" hidden="1" customHeight="1" outlineLevel="1">
      <c r="A18" s="339" t="s">
        <v>191</v>
      </c>
      <c r="B18" s="270" t="s">
        <v>179</v>
      </c>
      <c r="C18" s="271"/>
      <c r="D18" s="272"/>
      <c r="E18" s="273"/>
      <c r="F18" s="274"/>
      <c r="G18" s="275"/>
      <c r="H18" s="285"/>
      <c r="I18" s="275" t="s">
        <v>30</v>
      </c>
    </row>
    <row r="19" spans="1:9" s="248" customFormat="1" ht="17.100000000000001" hidden="1" customHeight="1" outlineLevel="1">
      <c r="A19" s="339" t="s">
        <v>194</v>
      </c>
      <c r="B19" s="270" t="s">
        <v>180</v>
      </c>
      <c r="C19" s="271"/>
      <c r="D19" s="272"/>
      <c r="E19" s="273"/>
      <c r="F19" s="274"/>
      <c r="G19" s="275"/>
      <c r="H19" s="285"/>
      <c r="I19" s="275" t="s">
        <v>201</v>
      </c>
    </row>
    <row r="20" spans="1:9" s="248" customFormat="1" ht="17.100000000000001" hidden="1" customHeight="1" outlineLevel="1">
      <c r="A20" s="339" t="s">
        <v>197</v>
      </c>
      <c r="B20" s="270" t="s">
        <v>88</v>
      </c>
      <c r="C20" s="271"/>
      <c r="D20" s="272"/>
      <c r="E20" s="273"/>
      <c r="F20" s="274"/>
      <c r="G20" s="275"/>
      <c r="H20" s="285"/>
      <c r="I20" s="275" t="s">
        <v>200</v>
      </c>
    </row>
    <row r="21" spans="1:9" s="248" customFormat="1" ht="17.100000000000001" hidden="1" customHeight="1" outlineLevel="1">
      <c r="A21" s="339" t="s">
        <v>231</v>
      </c>
      <c r="B21" s="270" t="s">
        <v>239</v>
      </c>
      <c r="C21" s="271"/>
      <c r="D21" s="272"/>
      <c r="E21" s="273"/>
      <c r="F21" s="274"/>
      <c r="G21" s="275"/>
      <c r="H21" s="285"/>
      <c r="I21" s="275" t="s">
        <v>203</v>
      </c>
    </row>
    <row r="22" spans="1:9" s="248" customFormat="1" ht="17.100000000000001" hidden="1" customHeight="1" outlineLevel="1">
      <c r="A22" s="339" t="s">
        <v>232</v>
      </c>
      <c r="B22" s="270" t="s">
        <v>202</v>
      </c>
      <c r="C22" s="271"/>
      <c r="D22" s="272"/>
      <c r="E22" s="273"/>
      <c r="F22" s="274"/>
      <c r="G22" s="275"/>
      <c r="H22" s="285"/>
      <c r="I22" s="275" t="s">
        <v>99</v>
      </c>
    </row>
    <row r="23" spans="1:9" s="248" customFormat="1" ht="17.100000000000001" hidden="1" customHeight="1" outlineLevel="1">
      <c r="A23" s="356" t="s">
        <v>233</v>
      </c>
      <c r="B23" s="357" t="s">
        <v>230</v>
      </c>
      <c r="C23" s="358"/>
      <c r="D23" s="359"/>
      <c r="E23" s="360"/>
      <c r="F23" s="361"/>
      <c r="G23" s="363"/>
      <c r="H23" s="361"/>
      <c r="I23" s="362" t="s">
        <v>237</v>
      </c>
    </row>
    <row r="24" spans="1:9" s="248" customFormat="1" ht="17.100000000000001" hidden="1" customHeight="1" outlineLevel="1">
      <c r="A24" s="371" t="s">
        <v>278</v>
      </c>
      <c r="B24" s="270" t="s">
        <v>234</v>
      </c>
      <c r="C24" s="271"/>
      <c r="D24" s="272"/>
      <c r="E24" s="273"/>
      <c r="F24" s="274"/>
      <c r="G24" s="275"/>
      <c r="H24" s="285"/>
      <c r="I24" s="275" t="s">
        <v>238</v>
      </c>
    </row>
    <row r="25" spans="1:9" s="248" customFormat="1" ht="17.100000000000001" hidden="1" customHeight="1" outlineLevel="1">
      <c r="A25" s="371" t="s">
        <v>279</v>
      </c>
      <c r="B25" s="270" t="s">
        <v>245</v>
      </c>
      <c r="C25" s="271"/>
      <c r="D25" s="272"/>
      <c r="E25" s="273"/>
      <c r="F25" s="274"/>
      <c r="G25" s="275"/>
      <c r="H25" s="285"/>
      <c r="I25" s="275" t="s">
        <v>247</v>
      </c>
    </row>
    <row r="26" spans="1:9" s="248" customFormat="1" ht="17.100000000000001" hidden="1" customHeight="1" outlineLevel="1">
      <c r="A26" s="371" t="s">
        <v>280</v>
      </c>
      <c r="B26" s="270" t="s">
        <v>246</v>
      </c>
      <c r="C26" s="271"/>
      <c r="D26" s="272"/>
      <c r="E26" s="273"/>
      <c r="F26" s="274"/>
      <c r="G26" s="275"/>
      <c r="H26" s="285"/>
      <c r="I26" s="275" t="s">
        <v>248</v>
      </c>
    </row>
    <row r="27" spans="1:9" s="248" customFormat="1" ht="15" hidden="1" customHeight="1" outlineLevel="1">
      <c r="A27" s="371" t="s">
        <v>289</v>
      </c>
      <c r="B27" s="270" t="s">
        <v>290</v>
      </c>
      <c r="C27" s="271"/>
      <c r="D27" s="272"/>
      <c r="E27" s="273"/>
      <c r="F27" s="274"/>
      <c r="G27" s="275"/>
      <c r="H27" s="274"/>
      <c r="I27" s="275" t="s">
        <v>291</v>
      </c>
    </row>
    <row r="28" spans="1:9" s="248" customFormat="1" ht="15" customHeight="1">
      <c r="A28" s="371" t="s">
        <v>294</v>
      </c>
      <c r="B28" s="373" t="s">
        <v>295</v>
      </c>
      <c r="C28" s="374"/>
      <c r="D28" s="375"/>
      <c r="E28" s="376"/>
      <c r="F28" s="274"/>
      <c r="G28" s="384"/>
      <c r="H28" s="274"/>
      <c r="I28" s="277"/>
    </row>
    <row r="29" spans="1:9" s="248" customFormat="1" ht="15" customHeight="1">
      <c r="A29" s="377"/>
      <c r="B29" s="270" t="s">
        <v>308</v>
      </c>
      <c r="C29" s="374"/>
      <c r="D29" s="375"/>
      <c r="E29" s="376"/>
      <c r="F29" s="274">
        <f>SUBTOTAL(9,F30:F31)</f>
        <v>13416000</v>
      </c>
      <c r="G29" s="384">
        <f>H29/F29</f>
        <v>1</v>
      </c>
      <c r="H29" s="274">
        <f>SUBTOTAL(9,H30:H31)</f>
        <v>13416000</v>
      </c>
      <c r="I29" s="277" t="s">
        <v>304</v>
      </c>
    </row>
    <row r="30" spans="1:9" s="248" customFormat="1" ht="20.100000000000001" customHeight="1" outlineLevel="1">
      <c r="A30" s="377">
        <v>17.100000000000001</v>
      </c>
      <c r="B30" s="382" t="s">
        <v>309</v>
      </c>
      <c r="C30" s="378" t="s">
        <v>298</v>
      </c>
      <c r="D30" s="379">
        <v>1</v>
      </c>
      <c r="E30" s="104">
        <v>13416000</v>
      </c>
      <c r="F30" s="385">
        <f>D30*E30</f>
        <v>13416000</v>
      </c>
      <c r="G30" s="386">
        <v>1</v>
      </c>
      <c r="H30" s="385">
        <f>F30*G30</f>
        <v>13416000</v>
      </c>
      <c r="I30" s="277"/>
    </row>
    <row r="31" spans="1:9" s="248" customFormat="1" ht="28.5" hidden="1" customHeight="1">
      <c r="A31" s="372" t="s">
        <v>25</v>
      </c>
      <c r="B31" s="245" t="s">
        <v>183</v>
      </c>
      <c r="C31" s="246"/>
      <c r="D31" s="132"/>
      <c r="E31" s="132"/>
      <c r="F31" s="133"/>
      <c r="G31" s="268"/>
      <c r="H31" s="283"/>
      <c r="I31" s="338"/>
    </row>
    <row r="32" spans="1:9" s="248" customFormat="1" ht="17.100000000000001" hidden="1" customHeight="1" outlineLevel="1">
      <c r="A32" s="371" t="s">
        <v>66</v>
      </c>
      <c r="B32" s="270" t="s">
        <v>215</v>
      </c>
      <c r="C32" s="271" t="s">
        <v>90</v>
      </c>
      <c r="D32" s="272"/>
      <c r="E32" s="278"/>
      <c r="F32" s="274"/>
      <c r="G32" s="275"/>
      <c r="H32" s="284"/>
      <c r="I32" s="275" t="s">
        <v>204</v>
      </c>
    </row>
    <row r="33" spans="1:15" s="244" customFormat="1" ht="15" hidden="1" outlineLevel="1">
      <c r="A33" s="371" t="s">
        <v>67</v>
      </c>
      <c r="B33" s="270" t="s">
        <v>216</v>
      </c>
      <c r="C33" s="271"/>
      <c r="D33" s="272"/>
      <c r="E33" s="278"/>
      <c r="F33" s="274"/>
      <c r="G33" s="275"/>
      <c r="H33" s="284"/>
      <c r="I33" s="275" t="s">
        <v>226</v>
      </c>
      <c r="J33" s="252"/>
      <c r="N33" s="249"/>
      <c r="O33" s="249"/>
    </row>
    <row r="34" spans="1:15" s="243" customFormat="1" ht="27.75" hidden="1" customHeight="1" outlineLevel="1">
      <c r="A34" s="371" t="s">
        <v>68</v>
      </c>
      <c r="B34" s="270" t="s">
        <v>214</v>
      </c>
      <c r="C34" s="271" t="s">
        <v>90</v>
      </c>
      <c r="D34" s="272"/>
      <c r="E34" s="278"/>
      <c r="F34" s="274">
        <f>SUBTOTAL(9,F35:F35)</f>
        <v>0</v>
      </c>
      <c r="G34" s="275"/>
      <c r="H34" s="284">
        <f>SUBTOTAL(9,H35:H35)</f>
        <v>0</v>
      </c>
      <c r="I34" s="275" t="s">
        <v>205</v>
      </c>
      <c r="M34" s="251"/>
    </row>
    <row r="35" spans="1:15" s="243" customFormat="1" ht="27.75" hidden="1" customHeight="1" outlineLevel="1">
      <c r="A35" s="371" t="s">
        <v>281</v>
      </c>
      <c r="B35" s="270" t="s">
        <v>213</v>
      </c>
      <c r="C35" s="271"/>
      <c r="D35" s="272"/>
      <c r="E35" s="273"/>
      <c r="F35" s="274"/>
      <c r="G35" s="277"/>
      <c r="H35" s="284"/>
      <c r="I35" s="277" t="s">
        <v>206</v>
      </c>
      <c r="M35" s="251"/>
    </row>
    <row r="36" spans="1:15" s="243" customFormat="1" ht="27.75" hidden="1" customHeight="1" outlineLevel="1">
      <c r="A36" s="371" t="s">
        <v>282</v>
      </c>
      <c r="B36" s="270" t="s">
        <v>207</v>
      </c>
      <c r="C36" s="103"/>
      <c r="D36" s="253"/>
      <c r="E36" s="104"/>
      <c r="F36" s="105"/>
      <c r="G36" s="276"/>
      <c r="H36" s="286"/>
      <c r="I36" s="277" t="s">
        <v>208</v>
      </c>
      <c r="M36" s="251"/>
    </row>
    <row r="37" spans="1:15" s="243" customFormat="1" ht="27.75" hidden="1" customHeight="1" outlineLevel="1">
      <c r="A37" s="371" t="s">
        <v>283</v>
      </c>
      <c r="B37" s="270" t="s">
        <v>209</v>
      </c>
      <c r="C37" s="103"/>
      <c r="D37" s="253"/>
      <c r="E37" s="104"/>
      <c r="F37" s="105"/>
      <c r="G37" s="276"/>
      <c r="H37" s="286"/>
      <c r="I37" s="277" t="s">
        <v>210</v>
      </c>
      <c r="M37" s="251"/>
    </row>
    <row r="38" spans="1:15" s="243" customFormat="1" ht="27.75" hidden="1" customHeight="1" outlineLevel="1">
      <c r="A38" s="371" t="s">
        <v>284</v>
      </c>
      <c r="B38" s="270" t="s">
        <v>211</v>
      </c>
      <c r="C38" s="103"/>
      <c r="D38" s="253"/>
      <c r="E38" s="104"/>
      <c r="F38" s="105"/>
      <c r="G38" s="276"/>
      <c r="H38" s="286"/>
      <c r="I38" s="277" t="s">
        <v>212</v>
      </c>
      <c r="M38" s="251"/>
    </row>
    <row r="39" spans="1:15" s="243" customFormat="1" ht="27.75" hidden="1" customHeight="1" outlineLevel="1">
      <c r="A39" s="371" t="s">
        <v>285</v>
      </c>
      <c r="B39" s="270" t="s">
        <v>217</v>
      </c>
      <c r="C39" s="271"/>
      <c r="D39" s="272"/>
      <c r="E39" s="273"/>
      <c r="F39" s="274"/>
      <c r="G39" s="277"/>
      <c r="H39" s="287"/>
      <c r="I39" s="277" t="s">
        <v>222</v>
      </c>
      <c r="M39" s="251"/>
    </row>
    <row r="40" spans="1:15" s="243" customFormat="1" ht="27.75" hidden="1" customHeight="1" outlineLevel="1">
      <c r="A40" s="371" t="s">
        <v>286</v>
      </c>
      <c r="B40" s="270" t="s">
        <v>218</v>
      </c>
      <c r="C40" s="271"/>
      <c r="D40" s="272"/>
      <c r="E40" s="273"/>
      <c r="F40" s="274"/>
      <c r="G40" s="277"/>
      <c r="H40" s="287"/>
      <c r="I40" s="277" t="s">
        <v>219</v>
      </c>
      <c r="M40" s="251"/>
    </row>
    <row r="41" spans="1:15" s="243" customFormat="1" ht="27.75" hidden="1" customHeight="1" outlineLevel="1">
      <c r="A41" s="371" t="s">
        <v>287</v>
      </c>
      <c r="B41" s="270" t="s">
        <v>243</v>
      </c>
      <c r="C41" s="271"/>
      <c r="D41" s="272"/>
      <c r="E41" s="273"/>
      <c r="F41" s="274"/>
      <c r="G41" s="277"/>
      <c r="H41" s="287"/>
      <c r="I41" s="277" t="s">
        <v>244</v>
      </c>
      <c r="M41" s="251"/>
    </row>
    <row r="42" spans="1:15" s="243" customFormat="1" ht="27.75" hidden="1" customHeight="1" outlineLevel="1">
      <c r="A42" s="371" t="s">
        <v>288</v>
      </c>
      <c r="B42" s="270" t="s">
        <v>220</v>
      </c>
      <c r="C42" s="271"/>
      <c r="D42" s="272"/>
      <c r="E42" s="273"/>
      <c r="F42" s="274"/>
      <c r="G42" s="277"/>
      <c r="H42" s="287"/>
      <c r="I42" s="277" t="s">
        <v>221</v>
      </c>
      <c r="M42" s="251"/>
    </row>
    <row r="43" spans="1:15" s="243" customFormat="1" ht="28.5" hidden="1" customHeight="1">
      <c r="A43" s="372" t="s">
        <v>30</v>
      </c>
      <c r="B43" s="245" t="s">
        <v>257</v>
      </c>
      <c r="C43" s="246"/>
      <c r="D43" s="132"/>
      <c r="E43" s="132"/>
      <c r="F43" s="133"/>
      <c r="G43" s="268"/>
      <c r="H43" s="283"/>
      <c r="I43" s="338" t="s">
        <v>258</v>
      </c>
      <c r="M43" s="251"/>
    </row>
    <row r="44" spans="1:15" s="243" customFormat="1" ht="28.5" hidden="1" customHeight="1">
      <c r="A44" s="372" t="s">
        <v>99</v>
      </c>
      <c r="B44" s="245" t="s">
        <v>240</v>
      </c>
      <c r="C44" s="246"/>
      <c r="D44" s="132"/>
      <c r="E44" s="132"/>
      <c r="F44" s="133"/>
      <c r="G44" s="268"/>
      <c r="H44" s="283"/>
      <c r="I44" s="338" t="s">
        <v>241</v>
      </c>
      <c r="M44" s="251"/>
    </row>
    <row r="45" spans="1:15" s="243" customFormat="1" ht="28.5" hidden="1" customHeight="1">
      <c r="A45" s="372" t="s">
        <v>199</v>
      </c>
      <c r="B45" s="245" t="s">
        <v>262</v>
      </c>
      <c r="C45" s="246"/>
      <c r="D45" s="132"/>
      <c r="E45" s="132"/>
      <c r="F45" s="133"/>
      <c r="G45" s="268"/>
      <c r="H45" s="283"/>
      <c r="I45" s="338" t="s">
        <v>263</v>
      </c>
      <c r="M45" s="251"/>
    </row>
    <row r="46" spans="1:15" s="84" customFormat="1" ht="24.95" hidden="1" customHeight="1">
      <c r="A46" s="262" t="s">
        <v>2</v>
      </c>
      <c r="B46" s="267" t="s">
        <v>184</v>
      </c>
      <c r="C46" s="262"/>
      <c r="D46" s="263"/>
      <c r="E46" s="264"/>
      <c r="F46" s="265"/>
      <c r="G46" s="266"/>
      <c r="H46" s="282">
        <f>SUBTOTAL(9,H47:H51)</f>
        <v>0</v>
      </c>
      <c r="I46" s="266"/>
    </row>
    <row r="47" spans="1:15" s="243" customFormat="1" ht="27.75" hidden="1" customHeight="1" outlineLevel="1">
      <c r="A47" s="340">
        <v>1</v>
      </c>
      <c r="B47" s="270" t="s">
        <v>256</v>
      </c>
      <c r="C47" s="103"/>
      <c r="D47" s="253"/>
      <c r="E47" s="104"/>
      <c r="F47" s="105"/>
      <c r="G47" s="276"/>
      <c r="H47" s="286"/>
      <c r="I47" s="277" t="s">
        <v>253</v>
      </c>
      <c r="M47" s="251"/>
    </row>
    <row r="48" spans="1:15" s="243" customFormat="1" ht="27.75" hidden="1" customHeight="1" outlineLevel="1">
      <c r="A48" s="340">
        <v>2</v>
      </c>
      <c r="B48" s="270" t="s">
        <v>250</v>
      </c>
      <c r="C48" s="103"/>
      <c r="D48" s="253"/>
      <c r="E48" s="104"/>
      <c r="F48" s="105"/>
      <c r="G48" s="276"/>
      <c r="H48" s="286"/>
      <c r="I48" s="277" t="s">
        <v>254</v>
      </c>
      <c r="M48" s="251"/>
    </row>
    <row r="49" spans="1:254" s="243" customFormat="1" ht="27.75" hidden="1" customHeight="1" outlineLevel="1">
      <c r="A49" s="340">
        <v>3</v>
      </c>
      <c r="B49" s="270" t="s">
        <v>251</v>
      </c>
      <c r="C49" s="103"/>
      <c r="D49" s="253"/>
      <c r="E49" s="104"/>
      <c r="F49" s="105"/>
      <c r="G49" s="276"/>
      <c r="H49" s="286"/>
      <c r="I49" s="277" t="s">
        <v>255</v>
      </c>
      <c r="M49" s="251"/>
    </row>
    <row r="50" spans="1:254" s="243" customFormat="1" ht="27.75" hidden="1" customHeight="1" outlineLevel="1">
      <c r="A50" s="340">
        <v>4</v>
      </c>
      <c r="B50" s="270" t="s">
        <v>252</v>
      </c>
      <c r="C50" s="271"/>
      <c r="D50" s="272"/>
      <c r="E50" s="273"/>
      <c r="F50" s="274"/>
      <c r="G50" s="277"/>
      <c r="H50" s="287"/>
      <c r="I50" s="277" t="s">
        <v>249</v>
      </c>
      <c r="M50" s="251"/>
    </row>
    <row r="51" spans="1:254" s="243" customFormat="1" ht="27.75" hidden="1" customHeight="1" outlineLevel="1">
      <c r="A51" s="340">
        <v>5</v>
      </c>
      <c r="B51" s="270" t="s">
        <v>267</v>
      </c>
      <c r="C51" s="271"/>
      <c r="D51" s="272"/>
      <c r="E51" s="273"/>
      <c r="F51" s="274"/>
      <c r="G51" s="277"/>
      <c r="H51" s="287"/>
      <c r="I51" s="277" t="s">
        <v>268</v>
      </c>
      <c r="M51" s="251"/>
    </row>
    <row r="52" spans="1:254" s="84" customFormat="1" ht="30" customHeight="1">
      <c r="A52" s="186"/>
      <c r="B52" s="269" t="s">
        <v>274</v>
      </c>
      <c r="C52" s="186"/>
      <c r="D52" s="254"/>
      <c r="E52" s="188"/>
      <c r="F52" s="235"/>
      <c r="G52" s="189"/>
      <c r="H52" s="281"/>
      <c r="I52" s="189"/>
    </row>
    <row r="53" spans="1:254" s="243" customFormat="1" ht="24.95" hidden="1" customHeight="1">
      <c r="A53" s="246" t="s">
        <v>24</v>
      </c>
      <c r="B53" s="245" t="s">
        <v>264</v>
      </c>
      <c r="C53" s="246"/>
      <c r="D53" s="132"/>
      <c r="E53" s="132"/>
      <c r="F53" s="300">
        <f>SUBTOTAL(9,F54:F56)</f>
        <v>0</v>
      </c>
      <c r="G53" s="301"/>
      <c r="H53" s="300">
        <f>SUBTOTAL(9,H54:H56)</f>
        <v>0</v>
      </c>
      <c r="I53" s="341" t="s">
        <v>265</v>
      </c>
      <c r="M53" s="251"/>
    </row>
    <row r="54" spans="1:254" s="84" customFormat="1" ht="30" hidden="1" customHeight="1">
      <c r="A54" s="262">
        <v>1</v>
      </c>
      <c r="B54" s="267" t="s">
        <v>185</v>
      </c>
      <c r="C54" s="262"/>
      <c r="D54" s="263"/>
      <c r="E54" s="264"/>
      <c r="F54" s="265"/>
      <c r="G54" s="266"/>
      <c r="H54" s="282"/>
      <c r="I54" s="266"/>
    </row>
    <row r="55" spans="1:254" s="84" customFormat="1" ht="30" hidden="1" customHeight="1">
      <c r="A55" s="262">
        <v>2</v>
      </c>
      <c r="B55" s="267" t="s">
        <v>186</v>
      </c>
      <c r="C55" s="262"/>
      <c r="D55" s="263"/>
      <c r="E55" s="264"/>
      <c r="F55" s="265"/>
      <c r="G55" s="266"/>
      <c r="H55" s="282"/>
      <c r="I55" s="266"/>
    </row>
    <row r="56" spans="1:254" s="84" customFormat="1" ht="30" hidden="1" customHeight="1">
      <c r="A56" s="262">
        <v>3</v>
      </c>
      <c r="B56" s="267" t="s">
        <v>187</v>
      </c>
      <c r="C56" s="262"/>
      <c r="D56" s="263"/>
      <c r="E56" s="264"/>
      <c r="F56" s="265"/>
      <c r="G56" s="266"/>
      <c r="H56" s="282"/>
      <c r="I56" s="266"/>
    </row>
    <row r="57" spans="1:254" s="243" customFormat="1" ht="24.95" hidden="1" customHeight="1">
      <c r="A57" s="246" t="s">
        <v>25</v>
      </c>
      <c r="B57" s="245" t="s">
        <v>59</v>
      </c>
      <c r="C57" s="246"/>
      <c r="D57" s="132"/>
      <c r="E57" s="132"/>
      <c r="F57" s="300">
        <f>SUBTOTAL(9,F58:F60)</f>
        <v>0</v>
      </c>
      <c r="G57" s="301"/>
      <c r="H57" s="300">
        <f>SUBTOTAL(9,H58:H60)</f>
        <v>0</v>
      </c>
      <c r="I57" s="341" t="s">
        <v>266</v>
      </c>
      <c r="M57" s="251"/>
    </row>
    <row r="58" spans="1:254" s="84" customFormat="1" ht="24.95" customHeight="1">
      <c r="A58" s="186" t="s">
        <v>24</v>
      </c>
      <c r="B58" s="367" t="s">
        <v>59</v>
      </c>
      <c r="C58" s="186"/>
      <c r="D58" s="254"/>
      <c r="E58" s="188"/>
      <c r="F58" s="368"/>
      <c r="G58" s="232"/>
      <c r="H58" s="281"/>
      <c r="I58" s="232"/>
    </row>
    <row r="59" spans="1:254" s="84" customFormat="1" ht="24.95" customHeight="1">
      <c r="A59" s="186" t="s">
        <v>25</v>
      </c>
      <c r="B59" s="367" t="s">
        <v>114</v>
      </c>
      <c r="C59" s="186"/>
      <c r="D59" s="254"/>
      <c r="E59" s="188"/>
      <c r="F59" s="368"/>
      <c r="G59" s="232"/>
      <c r="H59" s="281"/>
      <c r="I59" s="370"/>
    </row>
    <row r="60" spans="1:254" s="84" customFormat="1" ht="24.95" customHeight="1">
      <c r="A60" s="262"/>
      <c r="B60" s="269" t="s">
        <v>223</v>
      </c>
      <c r="C60" s="262"/>
      <c r="D60" s="263"/>
      <c r="E60" s="264"/>
      <c r="F60" s="265"/>
      <c r="G60" s="266"/>
      <c r="H60" s="282"/>
      <c r="I60" s="189" t="s">
        <v>227</v>
      </c>
    </row>
    <row r="61" spans="1:254" s="84" customFormat="1" ht="24.95" customHeight="1">
      <c r="A61" s="262" t="s">
        <v>0</v>
      </c>
      <c r="B61" s="267" t="s">
        <v>224</v>
      </c>
      <c r="C61" s="262"/>
      <c r="D61" s="263"/>
      <c r="E61" s="264"/>
      <c r="F61" s="265"/>
      <c r="G61" s="266"/>
      <c r="H61" s="282"/>
      <c r="I61" s="266"/>
    </row>
    <row r="62" spans="1:254" s="84" customFormat="1" ht="24.95" customHeight="1">
      <c r="A62" s="262" t="s">
        <v>2</v>
      </c>
      <c r="B62" s="267" t="s">
        <v>225</v>
      </c>
      <c r="C62" s="262"/>
      <c r="D62" s="263"/>
      <c r="E62" s="264"/>
      <c r="F62" s="265"/>
      <c r="G62" s="266"/>
      <c r="H62" s="282"/>
      <c r="I62" s="266"/>
    </row>
    <row r="63" spans="1:254" s="60" customFormat="1" ht="24.75" customHeight="1">
      <c r="A63" s="156"/>
      <c r="B63" s="157" t="s">
        <v>26</v>
      </c>
      <c r="C63" s="158"/>
      <c r="D63" s="255"/>
      <c r="E63" s="160"/>
      <c r="F63" s="236">
        <f>SUBTOTAL(9,F11:F59)</f>
        <v>13416000</v>
      </c>
      <c r="G63" s="162">
        <f>H63/F63</f>
        <v>1</v>
      </c>
      <c r="H63" s="236">
        <f>SUBTOTAL(9,H11:H59)</f>
        <v>13416000</v>
      </c>
      <c r="I63" s="162" t="s">
        <v>261</v>
      </c>
      <c r="J63" s="45"/>
      <c r="K63" s="46"/>
      <c r="L63" s="49"/>
      <c r="M63" s="50"/>
      <c r="N63" s="48"/>
      <c r="O63" s="45"/>
      <c r="P63" s="46"/>
      <c r="Q63" s="46"/>
      <c r="R63" s="47"/>
      <c r="S63" s="48"/>
      <c r="T63" s="49"/>
      <c r="U63" s="50"/>
      <c r="V63" s="48"/>
      <c r="W63" s="45"/>
      <c r="X63" s="46"/>
      <c r="Y63" s="46"/>
      <c r="Z63" s="47"/>
      <c r="AA63" s="48"/>
      <c r="AB63" s="49"/>
      <c r="AC63" s="50"/>
      <c r="AD63" s="48"/>
      <c r="AE63" s="45"/>
      <c r="AF63" s="46"/>
      <c r="AG63" s="46"/>
      <c r="AH63" s="47"/>
      <c r="AI63" s="48"/>
      <c r="AJ63" s="49"/>
      <c r="AK63" s="50"/>
      <c r="AL63" s="48"/>
      <c r="AM63" s="45"/>
      <c r="AN63" s="46"/>
      <c r="AO63" s="46"/>
      <c r="AP63" s="47"/>
      <c r="AQ63" s="48"/>
      <c r="AR63" s="49"/>
      <c r="AS63" s="50"/>
      <c r="AT63" s="48"/>
      <c r="AU63" s="45"/>
      <c r="AV63" s="46"/>
      <c r="AW63" s="46"/>
      <c r="AX63" s="47"/>
      <c r="AY63" s="48"/>
      <c r="AZ63" s="49"/>
      <c r="BA63" s="50"/>
      <c r="BB63" s="48"/>
      <c r="BC63" s="45"/>
      <c r="BD63" s="46"/>
      <c r="BE63" s="46"/>
      <c r="BF63" s="47"/>
      <c r="BG63" s="48"/>
      <c r="BH63" s="49"/>
      <c r="BI63" s="50"/>
      <c r="BJ63" s="48"/>
      <c r="BK63" s="45"/>
      <c r="BL63" s="46"/>
      <c r="BM63" s="46"/>
      <c r="BN63" s="47"/>
      <c r="BO63" s="48"/>
      <c r="BP63" s="49"/>
      <c r="BQ63" s="50"/>
      <c r="BR63" s="48"/>
      <c r="BS63" s="45"/>
      <c r="BT63" s="46"/>
      <c r="BU63" s="46"/>
      <c r="BV63" s="47"/>
      <c r="BW63" s="48"/>
      <c r="BX63" s="49"/>
      <c r="BY63" s="50"/>
      <c r="BZ63" s="48"/>
      <c r="CA63" s="45"/>
      <c r="CB63" s="46"/>
      <c r="CC63" s="46"/>
      <c r="CD63" s="47"/>
      <c r="CE63" s="48"/>
      <c r="CF63" s="49"/>
      <c r="CG63" s="50"/>
      <c r="CH63" s="48"/>
      <c r="CI63" s="45"/>
      <c r="CJ63" s="46"/>
      <c r="CK63" s="46"/>
      <c r="CL63" s="47"/>
      <c r="CM63" s="48"/>
      <c r="CN63" s="49"/>
      <c r="CO63" s="50"/>
      <c r="CP63" s="48"/>
      <c r="CQ63" s="45"/>
      <c r="CR63" s="46"/>
      <c r="CS63" s="46"/>
      <c r="CT63" s="47"/>
      <c r="CU63" s="48"/>
      <c r="CV63" s="49"/>
      <c r="CW63" s="50"/>
      <c r="CX63" s="48"/>
      <c r="CY63" s="45"/>
      <c r="CZ63" s="46"/>
      <c r="DA63" s="46"/>
      <c r="DB63" s="47"/>
      <c r="DC63" s="48"/>
      <c r="DD63" s="49"/>
      <c r="DE63" s="50"/>
      <c r="DF63" s="48"/>
      <c r="DG63" s="45"/>
      <c r="DH63" s="46"/>
      <c r="DI63" s="46"/>
      <c r="DJ63" s="47"/>
      <c r="DK63" s="48"/>
      <c r="DL63" s="49"/>
      <c r="DM63" s="50"/>
      <c r="DN63" s="48"/>
      <c r="DO63" s="45"/>
      <c r="DP63" s="46"/>
      <c r="DQ63" s="46"/>
      <c r="DR63" s="47"/>
      <c r="DS63" s="48"/>
      <c r="DT63" s="49"/>
      <c r="DU63" s="50"/>
      <c r="DV63" s="48"/>
      <c r="DW63" s="45"/>
      <c r="DX63" s="46"/>
      <c r="DY63" s="46"/>
      <c r="DZ63" s="47"/>
      <c r="EA63" s="48"/>
      <c r="EB63" s="49"/>
      <c r="EC63" s="50"/>
      <c r="ED63" s="48"/>
      <c r="EE63" s="45"/>
      <c r="EF63" s="46"/>
      <c r="EG63" s="46"/>
      <c r="EH63" s="47"/>
      <c r="EI63" s="48"/>
      <c r="EJ63" s="49"/>
      <c r="EK63" s="50"/>
      <c r="EL63" s="48"/>
      <c r="EM63" s="45"/>
      <c r="EN63" s="46"/>
      <c r="EO63" s="46"/>
      <c r="EP63" s="47"/>
      <c r="EQ63" s="48"/>
      <c r="ER63" s="49"/>
      <c r="ES63" s="50"/>
      <c r="ET63" s="48"/>
      <c r="EU63" s="45"/>
      <c r="EV63" s="46"/>
      <c r="EW63" s="46"/>
      <c r="EX63" s="47"/>
      <c r="EY63" s="48"/>
      <c r="EZ63" s="49"/>
      <c r="FA63" s="50"/>
      <c r="FB63" s="48"/>
      <c r="FC63" s="45"/>
      <c r="FD63" s="46"/>
      <c r="FE63" s="46"/>
      <c r="FF63" s="47"/>
      <c r="FG63" s="48"/>
      <c r="FH63" s="49"/>
      <c r="FI63" s="50"/>
      <c r="FJ63" s="48"/>
      <c r="FK63" s="45"/>
      <c r="FL63" s="46"/>
      <c r="FM63" s="46"/>
      <c r="FN63" s="47"/>
      <c r="FO63" s="48"/>
      <c r="FP63" s="49"/>
      <c r="FQ63" s="50"/>
      <c r="FR63" s="48"/>
      <c r="FS63" s="45"/>
      <c r="FT63" s="46"/>
      <c r="FU63" s="46"/>
      <c r="FV63" s="47"/>
      <c r="FW63" s="48"/>
      <c r="FX63" s="49"/>
      <c r="FY63" s="50"/>
      <c r="FZ63" s="48"/>
      <c r="GA63" s="45"/>
      <c r="GB63" s="46"/>
      <c r="GC63" s="46"/>
      <c r="GD63" s="47"/>
      <c r="GE63" s="48"/>
      <c r="GF63" s="49"/>
      <c r="GG63" s="50"/>
      <c r="GH63" s="48"/>
      <c r="GI63" s="45"/>
      <c r="GJ63" s="46"/>
      <c r="GK63" s="46"/>
      <c r="GL63" s="47"/>
      <c r="GM63" s="48"/>
      <c r="GN63" s="49"/>
      <c r="GO63" s="50"/>
      <c r="GP63" s="48"/>
      <c r="GQ63" s="45"/>
      <c r="GR63" s="46"/>
      <c r="GS63" s="46"/>
      <c r="GT63" s="47"/>
      <c r="GU63" s="48"/>
      <c r="GV63" s="49"/>
      <c r="GW63" s="50"/>
      <c r="GX63" s="48"/>
      <c r="GY63" s="45"/>
      <c r="GZ63" s="46"/>
      <c r="HA63" s="46"/>
      <c r="HB63" s="47"/>
      <c r="HC63" s="48"/>
      <c r="HD63" s="49"/>
      <c r="HE63" s="50"/>
      <c r="HF63" s="48"/>
      <c r="HG63" s="45"/>
      <c r="HH63" s="46"/>
      <c r="HI63" s="46"/>
      <c r="HJ63" s="47"/>
      <c r="HK63" s="48"/>
      <c r="HL63" s="49"/>
      <c r="HM63" s="50"/>
      <c r="HN63" s="48"/>
      <c r="HO63" s="45"/>
      <c r="HP63" s="46"/>
      <c r="HQ63" s="46"/>
      <c r="HR63" s="47"/>
      <c r="HS63" s="48"/>
      <c r="HT63" s="49"/>
      <c r="HU63" s="50"/>
      <c r="HV63" s="48"/>
      <c r="HW63" s="45"/>
      <c r="HX63" s="46"/>
      <c r="HY63" s="46"/>
      <c r="HZ63" s="47"/>
      <c r="IA63" s="48"/>
      <c r="IB63" s="49"/>
      <c r="IC63" s="50"/>
      <c r="ID63" s="48"/>
      <c r="IE63" s="45"/>
      <c r="IF63" s="46"/>
      <c r="IG63" s="46"/>
      <c r="IH63" s="47"/>
      <c r="II63" s="48"/>
      <c r="IJ63" s="49"/>
      <c r="IK63" s="50"/>
      <c r="IL63" s="48"/>
      <c r="IM63" s="45"/>
      <c r="IN63" s="46"/>
      <c r="IO63" s="46"/>
      <c r="IP63" s="47"/>
      <c r="IQ63" s="48"/>
      <c r="IR63" s="49"/>
      <c r="IS63" s="50"/>
      <c r="IT63" s="48"/>
    </row>
    <row r="64" spans="1:254" s="44" customFormat="1" ht="24.75" customHeight="1">
      <c r="A64" s="342"/>
      <c r="B64" s="157" t="s">
        <v>137</v>
      </c>
      <c r="C64" s="158"/>
      <c r="D64" s="255"/>
      <c r="E64" s="160"/>
      <c r="F64" s="236">
        <f>F63*10%</f>
        <v>1341600</v>
      </c>
      <c r="G64" s="190"/>
      <c r="H64" s="236">
        <f>H63*10%</f>
        <v>1341600</v>
      </c>
      <c r="I64" s="343"/>
      <c r="J64" s="45"/>
      <c r="K64" s="46"/>
      <c r="L64" s="49"/>
      <c r="M64" s="50"/>
      <c r="N64" s="48"/>
      <c r="O64" s="45"/>
      <c r="P64" s="46"/>
      <c r="Q64" s="46"/>
      <c r="R64" s="47"/>
      <c r="S64" s="48"/>
      <c r="T64" s="49"/>
      <c r="U64" s="50"/>
      <c r="V64" s="48"/>
      <c r="W64" s="45"/>
      <c r="X64" s="46"/>
      <c r="Y64" s="46"/>
      <c r="Z64" s="47"/>
      <c r="AA64" s="48"/>
      <c r="AB64" s="49"/>
      <c r="AC64" s="50"/>
      <c r="AD64" s="48"/>
      <c r="AE64" s="45"/>
      <c r="AF64" s="46"/>
      <c r="AG64" s="46"/>
      <c r="AH64" s="47"/>
      <c r="AI64" s="48"/>
      <c r="AJ64" s="49"/>
      <c r="AK64" s="50"/>
      <c r="AL64" s="48"/>
      <c r="AM64" s="45"/>
      <c r="AN64" s="46"/>
      <c r="AO64" s="46"/>
      <c r="AP64" s="47"/>
      <c r="AQ64" s="48"/>
      <c r="AR64" s="49"/>
      <c r="AS64" s="50"/>
      <c r="AT64" s="48"/>
      <c r="AU64" s="45"/>
      <c r="AV64" s="46"/>
      <c r="AW64" s="46"/>
      <c r="AX64" s="47"/>
      <c r="AY64" s="48"/>
      <c r="AZ64" s="49"/>
      <c r="BA64" s="50"/>
      <c r="BB64" s="48"/>
      <c r="BC64" s="45"/>
      <c r="BD64" s="46"/>
      <c r="BE64" s="46"/>
      <c r="BF64" s="47"/>
      <c r="BG64" s="48"/>
      <c r="BH64" s="49"/>
      <c r="BI64" s="50"/>
      <c r="BJ64" s="48"/>
      <c r="BK64" s="45"/>
      <c r="BL64" s="46"/>
      <c r="BM64" s="46"/>
      <c r="BN64" s="47"/>
      <c r="BO64" s="48"/>
      <c r="BP64" s="49"/>
      <c r="BQ64" s="50"/>
      <c r="BR64" s="48"/>
      <c r="BS64" s="45"/>
      <c r="BT64" s="46"/>
      <c r="BU64" s="46"/>
      <c r="BV64" s="47"/>
      <c r="BW64" s="48"/>
      <c r="BX64" s="49"/>
      <c r="BY64" s="50"/>
      <c r="BZ64" s="48"/>
      <c r="CA64" s="45"/>
      <c r="CB64" s="46"/>
      <c r="CC64" s="46"/>
      <c r="CD64" s="47"/>
      <c r="CE64" s="48"/>
      <c r="CF64" s="49"/>
      <c r="CG64" s="50"/>
      <c r="CH64" s="48"/>
      <c r="CI64" s="45"/>
      <c r="CJ64" s="46"/>
      <c r="CK64" s="46"/>
      <c r="CL64" s="47"/>
      <c r="CM64" s="48"/>
      <c r="CN64" s="49"/>
      <c r="CO64" s="50"/>
      <c r="CP64" s="48"/>
      <c r="CQ64" s="45"/>
      <c r="CR64" s="46"/>
      <c r="CS64" s="46"/>
      <c r="CT64" s="47"/>
      <c r="CU64" s="48"/>
      <c r="CV64" s="49"/>
      <c r="CW64" s="50"/>
      <c r="CX64" s="48"/>
      <c r="CY64" s="45"/>
      <c r="CZ64" s="46"/>
      <c r="DA64" s="46"/>
      <c r="DB64" s="47"/>
      <c r="DC64" s="48"/>
      <c r="DD64" s="49"/>
      <c r="DE64" s="50"/>
      <c r="DF64" s="48"/>
      <c r="DG64" s="45"/>
      <c r="DH64" s="46"/>
      <c r="DI64" s="46"/>
      <c r="DJ64" s="47"/>
      <c r="DK64" s="48"/>
      <c r="DL64" s="49"/>
      <c r="DM64" s="50"/>
      <c r="DN64" s="48"/>
      <c r="DO64" s="45"/>
      <c r="DP64" s="46"/>
      <c r="DQ64" s="46"/>
      <c r="DR64" s="47"/>
      <c r="DS64" s="48"/>
      <c r="DT64" s="49"/>
      <c r="DU64" s="50"/>
      <c r="DV64" s="48"/>
      <c r="DW64" s="45"/>
      <c r="DX64" s="46"/>
      <c r="DY64" s="46"/>
      <c r="DZ64" s="47"/>
      <c r="EA64" s="48"/>
      <c r="EB64" s="49"/>
      <c r="EC64" s="50"/>
      <c r="ED64" s="48"/>
      <c r="EE64" s="45"/>
      <c r="EF64" s="46"/>
      <c r="EG64" s="46"/>
      <c r="EH64" s="47"/>
      <c r="EI64" s="48"/>
      <c r="EJ64" s="49"/>
      <c r="EK64" s="50"/>
      <c r="EL64" s="48"/>
      <c r="EM64" s="45"/>
      <c r="EN64" s="46"/>
      <c r="EO64" s="46"/>
      <c r="EP64" s="47"/>
      <c r="EQ64" s="48"/>
      <c r="ER64" s="49"/>
      <c r="ES64" s="50"/>
      <c r="ET64" s="48"/>
      <c r="EU64" s="45"/>
      <c r="EV64" s="46"/>
      <c r="EW64" s="46"/>
      <c r="EX64" s="47"/>
      <c r="EY64" s="48"/>
      <c r="EZ64" s="49"/>
      <c r="FA64" s="50"/>
      <c r="FB64" s="48"/>
      <c r="FC64" s="45"/>
      <c r="FD64" s="46"/>
      <c r="FE64" s="46"/>
      <c r="FF64" s="47"/>
      <c r="FG64" s="48"/>
      <c r="FH64" s="49"/>
      <c r="FI64" s="50"/>
      <c r="FJ64" s="48"/>
      <c r="FK64" s="45"/>
      <c r="FL64" s="46"/>
      <c r="FM64" s="46"/>
      <c r="FN64" s="47"/>
      <c r="FO64" s="48"/>
      <c r="FP64" s="49"/>
      <c r="FQ64" s="50"/>
      <c r="FR64" s="48"/>
      <c r="FS64" s="45"/>
      <c r="FT64" s="46"/>
      <c r="FU64" s="46"/>
      <c r="FV64" s="47"/>
      <c r="FW64" s="48"/>
      <c r="FX64" s="49"/>
      <c r="FY64" s="50"/>
      <c r="FZ64" s="48"/>
      <c r="GA64" s="45"/>
      <c r="GB64" s="46"/>
      <c r="GC64" s="46"/>
      <c r="GD64" s="47"/>
      <c r="GE64" s="48"/>
      <c r="GF64" s="49"/>
      <c r="GG64" s="50"/>
      <c r="GH64" s="48"/>
      <c r="GI64" s="45"/>
      <c r="GJ64" s="46"/>
      <c r="GK64" s="46"/>
      <c r="GL64" s="47"/>
      <c r="GM64" s="48"/>
      <c r="GN64" s="49"/>
      <c r="GO64" s="50"/>
      <c r="GP64" s="48"/>
      <c r="GQ64" s="45"/>
      <c r="GR64" s="46"/>
      <c r="GS64" s="46"/>
      <c r="GT64" s="47"/>
      <c r="GU64" s="48"/>
      <c r="GV64" s="49"/>
      <c r="GW64" s="50"/>
      <c r="GX64" s="48"/>
      <c r="GY64" s="45"/>
      <c r="GZ64" s="46"/>
      <c r="HA64" s="46"/>
      <c r="HB64" s="47"/>
      <c r="HC64" s="48"/>
      <c r="HD64" s="49"/>
      <c r="HE64" s="50"/>
      <c r="HF64" s="48"/>
      <c r="HG64" s="45"/>
      <c r="HH64" s="46"/>
      <c r="HI64" s="46"/>
      <c r="HJ64" s="47"/>
      <c r="HK64" s="48"/>
      <c r="HL64" s="49"/>
      <c r="HM64" s="50"/>
      <c r="HN64" s="48"/>
      <c r="HO64" s="45"/>
      <c r="HP64" s="46"/>
      <c r="HQ64" s="46"/>
      <c r="HR64" s="47"/>
      <c r="HS64" s="48"/>
      <c r="HT64" s="49"/>
      <c r="HU64" s="50"/>
      <c r="HV64" s="48"/>
      <c r="HW64" s="45"/>
      <c r="HX64" s="46"/>
      <c r="HY64" s="46"/>
      <c r="HZ64" s="47"/>
      <c r="IA64" s="48"/>
      <c r="IB64" s="49"/>
      <c r="IC64" s="50"/>
      <c r="ID64" s="48"/>
      <c r="IE64" s="45"/>
      <c r="IF64" s="46"/>
      <c r="IG64" s="46"/>
      <c r="IH64" s="47"/>
      <c r="II64" s="48"/>
      <c r="IJ64" s="49"/>
      <c r="IK64" s="50"/>
      <c r="IL64" s="48"/>
      <c r="IM64" s="45"/>
      <c r="IN64" s="46"/>
      <c r="IO64" s="46"/>
      <c r="IP64" s="47"/>
      <c r="IQ64" s="48"/>
      <c r="IR64" s="49"/>
      <c r="IS64" s="50"/>
      <c r="IT64" s="48"/>
    </row>
    <row r="65" spans="1:254" s="44" customFormat="1" ht="24.75" customHeight="1">
      <c r="A65" s="344"/>
      <c r="B65" s="335" t="s">
        <v>138</v>
      </c>
      <c r="C65" s="315"/>
      <c r="D65" s="316"/>
      <c r="E65" s="317"/>
      <c r="F65" s="318">
        <f>F63+F64</f>
        <v>14757600</v>
      </c>
      <c r="G65" s="319">
        <f>H65/F65</f>
        <v>1</v>
      </c>
      <c r="H65" s="318">
        <f>H63+H64</f>
        <v>14757600</v>
      </c>
      <c r="I65" s="345"/>
      <c r="J65" s="45"/>
      <c r="K65" s="46"/>
      <c r="L65" s="49"/>
      <c r="M65" s="50"/>
      <c r="N65" s="48"/>
      <c r="O65" s="45"/>
      <c r="P65" s="46"/>
      <c r="Q65" s="46"/>
      <c r="R65" s="47"/>
      <c r="S65" s="48"/>
      <c r="T65" s="49"/>
      <c r="U65" s="50"/>
      <c r="V65" s="48"/>
      <c r="W65" s="45"/>
      <c r="X65" s="46"/>
      <c r="Y65" s="46"/>
      <c r="Z65" s="47"/>
      <c r="AA65" s="48"/>
      <c r="AB65" s="49"/>
      <c r="AC65" s="50"/>
      <c r="AD65" s="48"/>
      <c r="AE65" s="45"/>
      <c r="AF65" s="46"/>
      <c r="AG65" s="46"/>
      <c r="AH65" s="47"/>
      <c r="AI65" s="48"/>
      <c r="AJ65" s="49"/>
      <c r="AK65" s="50"/>
      <c r="AL65" s="48"/>
      <c r="AM65" s="45"/>
      <c r="AN65" s="46"/>
      <c r="AO65" s="46"/>
      <c r="AP65" s="47"/>
      <c r="AQ65" s="48"/>
      <c r="AR65" s="49"/>
      <c r="AS65" s="50"/>
      <c r="AT65" s="48"/>
      <c r="AU65" s="45"/>
      <c r="AV65" s="46"/>
      <c r="AW65" s="46"/>
      <c r="AX65" s="47"/>
      <c r="AY65" s="48"/>
      <c r="AZ65" s="49"/>
      <c r="BA65" s="50"/>
      <c r="BB65" s="48"/>
      <c r="BC65" s="45"/>
      <c r="BD65" s="46"/>
      <c r="BE65" s="46"/>
      <c r="BF65" s="47"/>
      <c r="BG65" s="48"/>
      <c r="BH65" s="49"/>
      <c r="BI65" s="50"/>
      <c r="BJ65" s="48"/>
      <c r="BK65" s="45"/>
      <c r="BL65" s="46"/>
      <c r="BM65" s="46"/>
      <c r="BN65" s="47"/>
      <c r="BO65" s="48"/>
      <c r="BP65" s="49"/>
      <c r="BQ65" s="50"/>
      <c r="BR65" s="48"/>
      <c r="BS65" s="45"/>
      <c r="BT65" s="46"/>
      <c r="BU65" s="46"/>
      <c r="BV65" s="47"/>
      <c r="BW65" s="48"/>
      <c r="BX65" s="49"/>
      <c r="BY65" s="50"/>
      <c r="BZ65" s="48"/>
      <c r="CA65" s="45"/>
      <c r="CB65" s="46"/>
      <c r="CC65" s="46"/>
      <c r="CD65" s="47"/>
      <c r="CE65" s="48"/>
      <c r="CF65" s="49"/>
      <c r="CG65" s="50"/>
      <c r="CH65" s="48"/>
      <c r="CI65" s="45"/>
      <c r="CJ65" s="46"/>
      <c r="CK65" s="46"/>
      <c r="CL65" s="47"/>
      <c r="CM65" s="48"/>
      <c r="CN65" s="49"/>
      <c r="CO65" s="50"/>
      <c r="CP65" s="48"/>
      <c r="CQ65" s="45"/>
      <c r="CR65" s="46"/>
      <c r="CS65" s="46"/>
      <c r="CT65" s="47"/>
      <c r="CU65" s="48"/>
      <c r="CV65" s="49"/>
      <c r="CW65" s="50"/>
      <c r="CX65" s="48"/>
      <c r="CY65" s="45"/>
      <c r="CZ65" s="46"/>
      <c r="DA65" s="46"/>
      <c r="DB65" s="47"/>
      <c r="DC65" s="48"/>
      <c r="DD65" s="49"/>
      <c r="DE65" s="50"/>
      <c r="DF65" s="48"/>
      <c r="DG65" s="45"/>
      <c r="DH65" s="46"/>
      <c r="DI65" s="46"/>
      <c r="DJ65" s="47"/>
      <c r="DK65" s="48"/>
      <c r="DL65" s="49"/>
      <c r="DM65" s="50"/>
      <c r="DN65" s="48"/>
      <c r="DO65" s="45"/>
      <c r="DP65" s="46"/>
      <c r="DQ65" s="46"/>
      <c r="DR65" s="47"/>
      <c r="DS65" s="48"/>
      <c r="DT65" s="49"/>
      <c r="DU65" s="50"/>
      <c r="DV65" s="48"/>
      <c r="DW65" s="45"/>
      <c r="DX65" s="46"/>
      <c r="DY65" s="46"/>
      <c r="DZ65" s="47"/>
      <c r="EA65" s="48"/>
      <c r="EB65" s="49"/>
      <c r="EC65" s="50"/>
      <c r="ED65" s="48"/>
      <c r="EE65" s="45"/>
      <c r="EF65" s="46"/>
      <c r="EG65" s="46"/>
      <c r="EH65" s="47"/>
      <c r="EI65" s="48"/>
      <c r="EJ65" s="49"/>
      <c r="EK65" s="50"/>
      <c r="EL65" s="48"/>
      <c r="EM65" s="45"/>
      <c r="EN65" s="46"/>
      <c r="EO65" s="46"/>
      <c r="EP65" s="47"/>
      <c r="EQ65" s="48"/>
      <c r="ER65" s="49"/>
      <c r="ES65" s="50"/>
      <c r="ET65" s="48"/>
      <c r="EU65" s="45"/>
      <c r="EV65" s="46"/>
      <c r="EW65" s="46"/>
      <c r="EX65" s="47"/>
      <c r="EY65" s="48"/>
      <c r="EZ65" s="49"/>
      <c r="FA65" s="50"/>
      <c r="FB65" s="48"/>
      <c r="FC65" s="45"/>
      <c r="FD65" s="46"/>
      <c r="FE65" s="46"/>
      <c r="FF65" s="47"/>
      <c r="FG65" s="48"/>
      <c r="FH65" s="49"/>
      <c r="FI65" s="50"/>
      <c r="FJ65" s="48"/>
      <c r="FK65" s="45"/>
      <c r="FL65" s="46"/>
      <c r="FM65" s="46"/>
      <c r="FN65" s="47"/>
      <c r="FO65" s="48"/>
      <c r="FP65" s="49"/>
      <c r="FQ65" s="50"/>
      <c r="FR65" s="48"/>
      <c r="FS65" s="45"/>
      <c r="FT65" s="46"/>
      <c r="FU65" s="46"/>
      <c r="FV65" s="47"/>
      <c r="FW65" s="48"/>
      <c r="FX65" s="49"/>
      <c r="FY65" s="50"/>
      <c r="FZ65" s="48"/>
      <c r="GA65" s="45"/>
      <c r="GB65" s="46"/>
      <c r="GC65" s="46"/>
      <c r="GD65" s="47"/>
      <c r="GE65" s="48"/>
      <c r="GF65" s="49"/>
      <c r="GG65" s="50"/>
      <c r="GH65" s="48"/>
      <c r="GI65" s="45"/>
      <c r="GJ65" s="46"/>
      <c r="GK65" s="46"/>
      <c r="GL65" s="47"/>
      <c r="GM65" s="48"/>
      <c r="GN65" s="49"/>
      <c r="GO65" s="50"/>
      <c r="GP65" s="48"/>
      <c r="GQ65" s="45"/>
      <c r="GR65" s="46"/>
      <c r="GS65" s="46"/>
      <c r="GT65" s="47"/>
      <c r="GU65" s="48"/>
      <c r="GV65" s="49"/>
      <c r="GW65" s="50"/>
      <c r="GX65" s="48"/>
      <c r="GY65" s="45"/>
      <c r="GZ65" s="46"/>
      <c r="HA65" s="46"/>
      <c r="HB65" s="47"/>
      <c r="HC65" s="48"/>
      <c r="HD65" s="49"/>
      <c r="HE65" s="50"/>
      <c r="HF65" s="48"/>
      <c r="HG65" s="45"/>
      <c r="HH65" s="46"/>
      <c r="HI65" s="46"/>
      <c r="HJ65" s="47"/>
      <c r="HK65" s="48"/>
      <c r="HL65" s="49"/>
      <c r="HM65" s="50"/>
      <c r="HN65" s="48"/>
      <c r="HO65" s="45"/>
      <c r="HP65" s="46"/>
      <c r="HQ65" s="46"/>
      <c r="HR65" s="47"/>
      <c r="HS65" s="48"/>
      <c r="HT65" s="49"/>
      <c r="HU65" s="50"/>
      <c r="HV65" s="48"/>
      <c r="HW65" s="45"/>
      <c r="HX65" s="46"/>
      <c r="HY65" s="46"/>
      <c r="HZ65" s="47"/>
      <c r="IA65" s="48"/>
      <c r="IB65" s="49"/>
      <c r="IC65" s="50"/>
      <c r="ID65" s="48"/>
      <c r="IE65" s="45"/>
      <c r="IF65" s="46"/>
      <c r="IG65" s="46"/>
      <c r="IH65" s="47"/>
      <c r="II65" s="48"/>
      <c r="IJ65" s="49"/>
      <c r="IK65" s="50"/>
      <c r="IL65" s="48"/>
      <c r="IM65" s="45"/>
      <c r="IN65" s="46"/>
      <c r="IO65" s="46"/>
      <c r="IP65" s="47"/>
      <c r="IQ65" s="48"/>
      <c r="IR65" s="49"/>
      <c r="IS65" s="50"/>
      <c r="IT65" s="48"/>
    </row>
    <row r="66" spans="1:254" s="44" customFormat="1" ht="24.75" customHeight="1">
      <c r="A66" s="346"/>
      <c r="B66" s="327"/>
      <c r="C66" s="327"/>
      <c r="D66" s="328"/>
      <c r="E66" s="329"/>
      <c r="F66" s="330"/>
      <c r="G66" s="331"/>
      <c r="H66" s="330"/>
      <c r="I66" s="343"/>
      <c r="J66" s="45"/>
      <c r="K66" s="46"/>
      <c r="L66" s="49"/>
      <c r="M66" s="50"/>
      <c r="N66" s="48"/>
      <c r="O66" s="45"/>
      <c r="P66" s="46"/>
      <c r="Q66" s="46"/>
      <c r="R66" s="47"/>
      <c r="S66" s="48"/>
      <c r="T66" s="49"/>
      <c r="U66" s="50"/>
      <c r="V66" s="48"/>
      <c r="W66" s="45"/>
      <c r="X66" s="46"/>
      <c r="Y66" s="46"/>
      <c r="Z66" s="47"/>
      <c r="AA66" s="48"/>
      <c r="AB66" s="49"/>
      <c r="AC66" s="50"/>
      <c r="AD66" s="48"/>
      <c r="AE66" s="45"/>
      <c r="AF66" s="46"/>
      <c r="AG66" s="46"/>
      <c r="AH66" s="47"/>
      <c r="AI66" s="48"/>
      <c r="AJ66" s="49"/>
      <c r="AK66" s="50"/>
      <c r="AL66" s="48"/>
      <c r="AM66" s="45"/>
      <c r="AN66" s="46"/>
      <c r="AO66" s="46"/>
      <c r="AP66" s="47"/>
      <c r="AQ66" s="48"/>
      <c r="AR66" s="49"/>
      <c r="AS66" s="50"/>
      <c r="AT66" s="48"/>
      <c r="AU66" s="45"/>
      <c r="AV66" s="46"/>
      <c r="AW66" s="46"/>
      <c r="AX66" s="47"/>
      <c r="AY66" s="48"/>
      <c r="AZ66" s="49"/>
      <c r="BA66" s="50"/>
      <c r="BB66" s="48"/>
      <c r="BC66" s="45"/>
      <c r="BD66" s="46"/>
      <c r="BE66" s="46"/>
      <c r="BF66" s="47"/>
      <c r="BG66" s="48"/>
      <c r="BH66" s="49"/>
      <c r="BI66" s="50"/>
      <c r="BJ66" s="48"/>
      <c r="BK66" s="45"/>
      <c r="BL66" s="46"/>
      <c r="BM66" s="46"/>
      <c r="BN66" s="47"/>
      <c r="BO66" s="48"/>
      <c r="BP66" s="49"/>
      <c r="BQ66" s="50"/>
      <c r="BR66" s="48"/>
      <c r="BS66" s="45"/>
      <c r="BT66" s="46"/>
      <c r="BU66" s="46"/>
      <c r="BV66" s="47"/>
      <c r="BW66" s="48"/>
      <c r="BX66" s="49"/>
      <c r="BY66" s="50"/>
      <c r="BZ66" s="48"/>
      <c r="CA66" s="45"/>
      <c r="CB66" s="46"/>
      <c r="CC66" s="46"/>
      <c r="CD66" s="47"/>
      <c r="CE66" s="48"/>
      <c r="CF66" s="49"/>
      <c r="CG66" s="50"/>
      <c r="CH66" s="48"/>
      <c r="CI66" s="45"/>
      <c r="CJ66" s="46"/>
      <c r="CK66" s="46"/>
      <c r="CL66" s="47"/>
      <c r="CM66" s="48"/>
      <c r="CN66" s="49"/>
      <c r="CO66" s="50"/>
      <c r="CP66" s="48"/>
      <c r="CQ66" s="45"/>
      <c r="CR66" s="46"/>
      <c r="CS66" s="46"/>
      <c r="CT66" s="47"/>
      <c r="CU66" s="48"/>
      <c r="CV66" s="49"/>
      <c r="CW66" s="50"/>
      <c r="CX66" s="48"/>
      <c r="CY66" s="45"/>
      <c r="CZ66" s="46"/>
      <c r="DA66" s="46"/>
      <c r="DB66" s="47"/>
      <c r="DC66" s="48"/>
      <c r="DD66" s="49"/>
      <c r="DE66" s="50"/>
      <c r="DF66" s="48"/>
      <c r="DG66" s="45"/>
      <c r="DH66" s="46"/>
      <c r="DI66" s="46"/>
      <c r="DJ66" s="47"/>
      <c r="DK66" s="48"/>
      <c r="DL66" s="49"/>
      <c r="DM66" s="50"/>
      <c r="DN66" s="48"/>
      <c r="DO66" s="45"/>
      <c r="DP66" s="46"/>
      <c r="DQ66" s="46"/>
      <c r="DR66" s="47"/>
      <c r="DS66" s="48"/>
      <c r="DT66" s="49"/>
      <c r="DU66" s="50"/>
      <c r="DV66" s="48"/>
      <c r="DW66" s="45"/>
      <c r="DX66" s="46"/>
      <c r="DY66" s="46"/>
      <c r="DZ66" s="47"/>
      <c r="EA66" s="48"/>
      <c r="EB66" s="49"/>
      <c r="EC66" s="50"/>
      <c r="ED66" s="48"/>
      <c r="EE66" s="45"/>
      <c r="EF66" s="46"/>
      <c r="EG66" s="46"/>
      <c r="EH66" s="47"/>
      <c r="EI66" s="48"/>
      <c r="EJ66" s="49"/>
      <c r="EK66" s="50"/>
      <c r="EL66" s="48"/>
      <c r="EM66" s="45"/>
      <c r="EN66" s="46"/>
      <c r="EO66" s="46"/>
      <c r="EP66" s="47"/>
      <c r="EQ66" s="48"/>
      <c r="ER66" s="49"/>
      <c r="ES66" s="50"/>
      <c r="ET66" s="48"/>
      <c r="EU66" s="45"/>
      <c r="EV66" s="46"/>
      <c r="EW66" s="46"/>
      <c r="EX66" s="47"/>
      <c r="EY66" s="48"/>
      <c r="EZ66" s="49"/>
      <c r="FA66" s="50"/>
      <c r="FB66" s="48"/>
      <c r="FC66" s="45"/>
      <c r="FD66" s="46"/>
      <c r="FE66" s="46"/>
      <c r="FF66" s="47"/>
      <c r="FG66" s="48"/>
      <c r="FH66" s="49"/>
      <c r="FI66" s="50"/>
      <c r="FJ66" s="48"/>
      <c r="FK66" s="45"/>
      <c r="FL66" s="46"/>
      <c r="FM66" s="46"/>
      <c r="FN66" s="47"/>
      <c r="FO66" s="48"/>
      <c r="FP66" s="49"/>
      <c r="FQ66" s="50"/>
      <c r="FR66" s="48"/>
      <c r="FS66" s="45"/>
      <c r="FT66" s="46"/>
      <c r="FU66" s="46"/>
      <c r="FV66" s="47"/>
      <c r="FW66" s="48"/>
      <c r="FX66" s="49"/>
      <c r="FY66" s="50"/>
      <c r="FZ66" s="48"/>
      <c r="GA66" s="45"/>
      <c r="GB66" s="46"/>
      <c r="GC66" s="46"/>
      <c r="GD66" s="47"/>
      <c r="GE66" s="48"/>
      <c r="GF66" s="49"/>
      <c r="GG66" s="50"/>
      <c r="GH66" s="48"/>
      <c r="GI66" s="45"/>
      <c r="GJ66" s="46"/>
      <c r="GK66" s="46"/>
      <c r="GL66" s="47"/>
      <c r="GM66" s="48"/>
      <c r="GN66" s="49"/>
      <c r="GO66" s="50"/>
      <c r="GP66" s="48"/>
      <c r="GQ66" s="45"/>
      <c r="GR66" s="46"/>
      <c r="GS66" s="46"/>
      <c r="GT66" s="47"/>
      <c r="GU66" s="48"/>
      <c r="GV66" s="49"/>
      <c r="GW66" s="50"/>
      <c r="GX66" s="48"/>
      <c r="GY66" s="45"/>
      <c r="GZ66" s="46"/>
      <c r="HA66" s="46"/>
      <c r="HB66" s="47"/>
      <c r="HC66" s="48"/>
      <c r="HD66" s="49"/>
      <c r="HE66" s="50"/>
      <c r="HF66" s="48"/>
      <c r="HG66" s="45"/>
      <c r="HH66" s="46"/>
      <c r="HI66" s="46"/>
      <c r="HJ66" s="47"/>
      <c r="HK66" s="48"/>
      <c r="HL66" s="49"/>
      <c r="HM66" s="50"/>
      <c r="HN66" s="48"/>
      <c r="HO66" s="45"/>
      <c r="HP66" s="46"/>
      <c r="HQ66" s="46"/>
      <c r="HR66" s="47"/>
      <c r="HS66" s="48"/>
      <c r="HT66" s="49"/>
      <c r="HU66" s="50"/>
      <c r="HV66" s="48"/>
      <c r="HW66" s="45"/>
      <c r="HX66" s="46"/>
      <c r="HY66" s="46"/>
      <c r="HZ66" s="47"/>
      <c r="IA66" s="48"/>
      <c r="IB66" s="49"/>
      <c r="IC66" s="50"/>
      <c r="ID66" s="48"/>
      <c r="IE66" s="45"/>
      <c r="IF66" s="46"/>
      <c r="IG66" s="46"/>
      <c r="IH66" s="47"/>
      <c r="II66" s="48"/>
      <c r="IJ66" s="49"/>
      <c r="IK66" s="50"/>
      <c r="IL66" s="48"/>
      <c r="IM66" s="45"/>
      <c r="IN66" s="46"/>
      <c r="IO66" s="46"/>
      <c r="IP66" s="47"/>
      <c r="IQ66" s="48"/>
      <c r="IR66" s="49"/>
      <c r="IS66" s="50"/>
      <c r="IT66" s="48"/>
    </row>
    <row r="67" spans="1:254" s="44" customFormat="1" ht="24.75" customHeight="1">
      <c r="A67" s="347"/>
      <c r="B67" s="321" t="s">
        <v>139</v>
      </c>
      <c r="C67" s="320"/>
      <c r="D67" s="322"/>
      <c r="E67" s="323"/>
      <c r="F67" s="324"/>
      <c r="G67" s="325"/>
      <c r="H67" s="326"/>
      <c r="I67" s="348"/>
      <c r="J67" s="45"/>
      <c r="K67" s="46"/>
      <c r="L67" s="49"/>
      <c r="M67" s="50"/>
      <c r="N67" s="48"/>
      <c r="O67" s="45"/>
      <c r="P67" s="46"/>
      <c r="Q67" s="46"/>
      <c r="R67" s="47"/>
      <c r="S67" s="48"/>
      <c r="T67" s="49"/>
      <c r="U67" s="50"/>
      <c r="V67" s="48"/>
      <c r="W67" s="45"/>
      <c r="X67" s="46"/>
      <c r="Y67" s="46"/>
      <c r="Z67" s="47"/>
      <c r="AA67" s="48"/>
      <c r="AB67" s="49"/>
      <c r="AC67" s="50"/>
      <c r="AD67" s="48"/>
      <c r="AE67" s="45"/>
      <c r="AF67" s="46"/>
      <c r="AG67" s="46"/>
      <c r="AH67" s="47"/>
      <c r="AI67" s="48"/>
      <c r="AJ67" s="49"/>
      <c r="AK67" s="50"/>
      <c r="AL67" s="48"/>
      <c r="AM67" s="45"/>
      <c r="AN67" s="46"/>
      <c r="AO67" s="46"/>
      <c r="AP67" s="47"/>
      <c r="AQ67" s="48"/>
      <c r="AR67" s="49"/>
      <c r="AS67" s="50"/>
      <c r="AT67" s="48"/>
      <c r="AU67" s="45"/>
      <c r="AV67" s="46"/>
      <c r="AW67" s="46"/>
      <c r="AX67" s="47"/>
      <c r="AY67" s="48"/>
      <c r="AZ67" s="49"/>
      <c r="BA67" s="50"/>
      <c r="BB67" s="48"/>
      <c r="BC67" s="45"/>
      <c r="BD67" s="46"/>
      <c r="BE67" s="46"/>
      <c r="BF67" s="47"/>
      <c r="BG67" s="48"/>
      <c r="BH67" s="49"/>
      <c r="BI67" s="50"/>
      <c r="BJ67" s="48"/>
      <c r="BK67" s="45"/>
      <c r="BL67" s="46"/>
      <c r="BM67" s="46"/>
      <c r="BN67" s="47"/>
      <c r="BO67" s="48"/>
      <c r="BP67" s="49"/>
      <c r="BQ67" s="50"/>
      <c r="BR67" s="48"/>
      <c r="BS67" s="45"/>
      <c r="BT67" s="46"/>
      <c r="BU67" s="46"/>
      <c r="BV67" s="47"/>
      <c r="BW67" s="48"/>
      <c r="BX67" s="49"/>
      <c r="BY67" s="50"/>
      <c r="BZ67" s="48"/>
      <c r="CA67" s="45"/>
      <c r="CB67" s="46"/>
      <c r="CC67" s="46"/>
      <c r="CD67" s="47"/>
      <c r="CE67" s="48"/>
      <c r="CF67" s="49"/>
      <c r="CG67" s="50"/>
      <c r="CH67" s="48"/>
      <c r="CI67" s="45"/>
      <c r="CJ67" s="46"/>
      <c r="CK67" s="46"/>
      <c r="CL67" s="47"/>
      <c r="CM67" s="48"/>
      <c r="CN67" s="49"/>
      <c r="CO67" s="50"/>
      <c r="CP67" s="48"/>
      <c r="CQ67" s="45"/>
      <c r="CR67" s="46"/>
      <c r="CS67" s="46"/>
      <c r="CT67" s="47"/>
      <c r="CU67" s="48"/>
      <c r="CV67" s="49"/>
      <c r="CW67" s="50"/>
      <c r="CX67" s="48"/>
      <c r="CY67" s="45"/>
      <c r="CZ67" s="46"/>
      <c r="DA67" s="46"/>
      <c r="DB67" s="47"/>
      <c r="DC67" s="48"/>
      <c r="DD67" s="49"/>
      <c r="DE67" s="50"/>
      <c r="DF67" s="48"/>
      <c r="DG67" s="45"/>
      <c r="DH67" s="46"/>
      <c r="DI67" s="46"/>
      <c r="DJ67" s="47"/>
      <c r="DK67" s="48"/>
      <c r="DL67" s="49"/>
      <c r="DM67" s="50"/>
      <c r="DN67" s="48"/>
      <c r="DO67" s="45"/>
      <c r="DP67" s="46"/>
      <c r="DQ67" s="46"/>
      <c r="DR67" s="47"/>
      <c r="DS67" s="48"/>
      <c r="DT67" s="49"/>
      <c r="DU67" s="50"/>
      <c r="DV67" s="48"/>
      <c r="DW67" s="45"/>
      <c r="DX67" s="46"/>
      <c r="DY67" s="46"/>
      <c r="DZ67" s="47"/>
      <c r="EA67" s="48"/>
      <c r="EB67" s="49"/>
      <c r="EC67" s="50"/>
      <c r="ED67" s="48"/>
      <c r="EE67" s="45"/>
      <c r="EF67" s="46"/>
      <c r="EG67" s="46"/>
      <c r="EH67" s="47"/>
      <c r="EI67" s="48"/>
      <c r="EJ67" s="49"/>
      <c r="EK67" s="50"/>
      <c r="EL67" s="48"/>
      <c r="EM67" s="45"/>
      <c r="EN67" s="46"/>
      <c r="EO67" s="46"/>
      <c r="EP67" s="47"/>
      <c r="EQ67" s="48"/>
      <c r="ER67" s="49"/>
      <c r="ES67" s="50"/>
      <c r="ET67" s="48"/>
      <c r="EU67" s="45"/>
      <c r="EV67" s="46"/>
      <c r="EW67" s="46"/>
      <c r="EX67" s="47"/>
      <c r="EY67" s="48"/>
      <c r="EZ67" s="49"/>
      <c r="FA67" s="50"/>
      <c r="FB67" s="48"/>
      <c r="FC67" s="45"/>
      <c r="FD67" s="46"/>
      <c r="FE67" s="46"/>
      <c r="FF67" s="47"/>
      <c r="FG67" s="48"/>
      <c r="FH67" s="49"/>
      <c r="FI67" s="50"/>
      <c r="FJ67" s="48"/>
      <c r="FK67" s="45"/>
      <c r="FL67" s="46"/>
      <c r="FM67" s="46"/>
      <c r="FN67" s="47"/>
      <c r="FO67" s="48"/>
      <c r="FP67" s="49"/>
      <c r="FQ67" s="50"/>
      <c r="FR67" s="48"/>
      <c r="FS67" s="45"/>
      <c r="FT67" s="46"/>
      <c r="FU67" s="46"/>
      <c r="FV67" s="47"/>
      <c r="FW67" s="48"/>
      <c r="FX67" s="49"/>
      <c r="FY67" s="50"/>
      <c r="FZ67" s="48"/>
      <c r="GA67" s="45"/>
      <c r="GB67" s="46"/>
      <c r="GC67" s="46"/>
      <c r="GD67" s="47"/>
      <c r="GE67" s="48"/>
      <c r="GF67" s="49"/>
      <c r="GG67" s="50"/>
      <c r="GH67" s="48"/>
      <c r="GI67" s="45"/>
      <c r="GJ67" s="46"/>
      <c r="GK67" s="46"/>
      <c r="GL67" s="47"/>
      <c r="GM67" s="48"/>
      <c r="GN67" s="49"/>
      <c r="GO67" s="50"/>
      <c r="GP67" s="48"/>
      <c r="GQ67" s="45"/>
      <c r="GR67" s="46"/>
      <c r="GS67" s="46"/>
      <c r="GT67" s="47"/>
      <c r="GU67" s="48"/>
      <c r="GV67" s="49"/>
      <c r="GW67" s="50"/>
      <c r="GX67" s="48"/>
      <c r="GY67" s="45"/>
      <c r="GZ67" s="46"/>
      <c r="HA67" s="46"/>
      <c r="HB67" s="47"/>
      <c r="HC67" s="48"/>
      <c r="HD67" s="49"/>
      <c r="HE67" s="50"/>
      <c r="HF67" s="48"/>
      <c r="HG67" s="45"/>
      <c r="HH67" s="46"/>
      <c r="HI67" s="46"/>
      <c r="HJ67" s="47"/>
      <c r="HK67" s="48"/>
      <c r="HL67" s="49"/>
      <c r="HM67" s="50"/>
      <c r="HN67" s="48"/>
      <c r="HO67" s="45"/>
      <c r="HP67" s="46"/>
      <c r="HQ67" s="46"/>
      <c r="HR67" s="47"/>
      <c r="HS67" s="48"/>
      <c r="HT67" s="49"/>
      <c r="HU67" s="50"/>
      <c r="HV67" s="48"/>
      <c r="HW67" s="45"/>
      <c r="HX67" s="46"/>
      <c r="HY67" s="46"/>
      <c r="HZ67" s="47"/>
      <c r="IA67" s="48"/>
      <c r="IB67" s="49"/>
      <c r="IC67" s="50"/>
      <c r="ID67" s="48"/>
      <c r="IE67" s="45"/>
      <c r="IF67" s="46"/>
      <c r="IG67" s="46"/>
      <c r="IH67" s="47"/>
      <c r="II67" s="48"/>
      <c r="IJ67" s="49"/>
      <c r="IK67" s="50"/>
      <c r="IL67" s="48"/>
      <c r="IM67" s="45"/>
      <c r="IN67" s="46"/>
      <c r="IO67" s="46"/>
      <c r="IP67" s="47"/>
      <c r="IQ67" s="48"/>
      <c r="IR67" s="49"/>
      <c r="IS67" s="50"/>
      <c r="IT67" s="48"/>
    </row>
    <row r="68" spans="1:254" s="44" customFormat="1" ht="24.75" customHeight="1">
      <c r="A68" s="349">
        <v>1</v>
      </c>
      <c r="B68" s="192" t="s">
        <v>140</v>
      </c>
      <c r="C68" s="191"/>
      <c r="D68" s="256"/>
      <c r="E68" s="193"/>
      <c r="F68" s="237"/>
      <c r="G68" s="194"/>
      <c r="H68" s="288">
        <f>F65</f>
        <v>14757600</v>
      </c>
      <c r="I68" s="350"/>
      <c r="J68" s="45"/>
      <c r="K68" s="46"/>
      <c r="L68" s="49"/>
      <c r="M68" s="50"/>
      <c r="N68" s="48"/>
      <c r="O68" s="45"/>
      <c r="P68" s="46"/>
      <c r="Q68" s="46"/>
      <c r="R68" s="47"/>
      <c r="S68" s="48"/>
      <c r="T68" s="49"/>
      <c r="U68" s="50"/>
      <c r="V68" s="48"/>
      <c r="W68" s="45"/>
      <c r="X68" s="46"/>
      <c r="Y68" s="46"/>
      <c r="Z68" s="47"/>
      <c r="AA68" s="48"/>
      <c r="AB68" s="49"/>
      <c r="AC68" s="50"/>
      <c r="AD68" s="48"/>
      <c r="AE68" s="45"/>
      <c r="AF68" s="46"/>
      <c r="AG68" s="46"/>
      <c r="AH68" s="47"/>
      <c r="AI68" s="48"/>
      <c r="AJ68" s="49"/>
      <c r="AK68" s="50"/>
      <c r="AL68" s="48"/>
      <c r="AM68" s="45"/>
      <c r="AN68" s="46"/>
      <c r="AO68" s="46"/>
      <c r="AP68" s="47"/>
      <c r="AQ68" s="48"/>
      <c r="AR68" s="49"/>
      <c r="AS68" s="50"/>
      <c r="AT68" s="48"/>
      <c r="AU68" s="45"/>
      <c r="AV68" s="46"/>
      <c r="AW68" s="46"/>
      <c r="AX68" s="47"/>
      <c r="AY68" s="48"/>
      <c r="AZ68" s="49"/>
      <c r="BA68" s="50"/>
      <c r="BB68" s="48"/>
      <c r="BC68" s="45"/>
      <c r="BD68" s="46"/>
      <c r="BE68" s="46"/>
      <c r="BF68" s="47"/>
      <c r="BG68" s="48"/>
      <c r="BH68" s="49"/>
      <c r="BI68" s="50"/>
      <c r="BJ68" s="48"/>
      <c r="BK68" s="45"/>
      <c r="BL68" s="46"/>
      <c r="BM68" s="46"/>
      <c r="BN68" s="47"/>
      <c r="BO68" s="48"/>
      <c r="BP68" s="49"/>
      <c r="BQ68" s="50"/>
      <c r="BR68" s="48"/>
      <c r="BS68" s="45"/>
      <c r="BT68" s="46"/>
      <c r="BU68" s="46"/>
      <c r="BV68" s="47"/>
      <c r="BW68" s="48"/>
      <c r="BX68" s="49"/>
      <c r="BY68" s="50"/>
      <c r="BZ68" s="48"/>
      <c r="CA68" s="45"/>
      <c r="CB68" s="46"/>
      <c r="CC68" s="46"/>
      <c r="CD68" s="47"/>
      <c r="CE68" s="48"/>
      <c r="CF68" s="49"/>
      <c r="CG68" s="50"/>
      <c r="CH68" s="48"/>
      <c r="CI68" s="45"/>
      <c r="CJ68" s="46"/>
      <c r="CK68" s="46"/>
      <c r="CL68" s="47"/>
      <c r="CM68" s="48"/>
      <c r="CN68" s="49"/>
      <c r="CO68" s="50"/>
      <c r="CP68" s="48"/>
      <c r="CQ68" s="45"/>
      <c r="CR68" s="46"/>
      <c r="CS68" s="46"/>
      <c r="CT68" s="47"/>
      <c r="CU68" s="48"/>
      <c r="CV68" s="49"/>
      <c r="CW68" s="50"/>
      <c r="CX68" s="48"/>
      <c r="CY68" s="45"/>
      <c r="CZ68" s="46"/>
      <c r="DA68" s="46"/>
      <c r="DB68" s="47"/>
      <c r="DC68" s="48"/>
      <c r="DD68" s="49"/>
      <c r="DE68" s="50"/>
      <c r="DF68" s="48"/>
      <c r="DG68" s="45"/>
      <c r="DH68" s="46"/>
      <c r="DI68" s="46"/>
      <c r="DJ68" s="47"/>
      <c r="DK68" s="48"/>
      <c r="DL68" s="49"/>
      <c r="DM68" s="50"/>
      <c r="DN68" s="48"/>
      <c r="DO68" s="45"/>
      <c r="DP68" s="46"/>
      <c r="DQ68" s="46"/>
      <c r="DR68" s="47"/>
      <c r="DS68" s="48"/>
      <c r="DT68" s="49"/>
      <c r="DU68" s="50"/>
      <c r="DV68" s="48"/>
      <c r="DW68" s="45"/>
      <c r="DX68" s="46"/>
      <c r="DY68" s="46"/>
      <c r="DZ68" s="47"/>
      <c r="EA68" s="48"/>
      <c r="EB68" s="49"/>
      <c r="EC68" s="50"/>
      <c r="ED68" s="48"/>
      <c r="EE68" s="45"/>
      <c r="EF68" s="46"/>
      <c r="EG68" s="46"/>
      <c r="EH68" s="47"/>
      <c r="EI68" s="48"/>
      <c r="EJ68" s="49"/>
      <c r="EK68" s="50"/>
      <c r="EL68" s="48"/>
      <c r="EM68" s="45"/>
      <c r="EN68" s="46"/>
      <c r="EO68" s="46"/>
      <c r="EP68" s="47"/>
      <c r="EQ68" s="48"/>
      <c r="ER68" s="49"/>
      <c r="ES68" s="50"/>
      <c r="ET68" s="48"/>
      <c r="EU68" s="45"/>
      <c r="EV68" s="46"/>
      <c r="EW68" s="46"/>
      <c r="EX68" s="47"/>
      <c r="EY68" s="48"/>
      <c r="EZ68" s="49"/>
      <c r="FA68" s="50"/>
      <c r="FB68" s="48"/>
      <c r="FC68" s="45"/>
      <c r="FD68" s="46"/>
      <c r="FE68" s="46"/>
      <c r="FF68" s="47"/>
      <c r="FG68" s="48"/>
      <c r="FH68" s="49"/>
      <c r="FI68" s="50"/>
      <c r="FJ68" s="48"/>
      <c r="FK68" s="45"/>
      <c r="FL68" s="46"/>
      <c r="FM68" s="46"/>
      <c r="FN68" s="47"/>
      <c r="FO68" s="48"/>
      <c r="FP68" s="49"/>
      <c r="FQ68" s="50"/>
      <c r="FR68" s="48"/>
      <c r="FS68" s="45"/>
      <c r="FT68" s="46"/>
      <c r="FU68" s="46"/>
      <c r="FV68" s="47"/>
      <c r="FW68" s="48"/>
      <c r="FX68" s="49"/>
      <c r="FY68" s="50"/>
      <c r="FZ68" s="48"/>
      <c r="GA68" s="45"/>
      <c r="GB68" s="46"/>
      <c r="GC68" s="46"/>
      <c r="GD68" s="47"/>
      <c r="GE68" s="48"/>
      <c r="GF68" s="49"/>
      <c r="GG68" s="50"/>
      <c r="GH68" s="48"/>
      <c r="GI68" s="45"/>
      <c r="GJ68" s="46"/>
      <c r="GK68" s="46"/>
      <c r="GL68" s="47"/>
      <c r="GM68" s="48"/>
      <c r="GN68" s="49"/>
      <c r="GO68" s="50"/>
      <c r="GP68" s="48"/>
      <c r="GQ68" s="45"/>
      <c r="GR68" s="46"/>
      <c r="GS68" s="46"/>
      <c r="GT68" s="47"/>
      <c r="GU68" s="48"/>
      <c r="GV68" s="49"/>
      <c r="GW68" s="50"/>
      <c r="GX68" s="48"/>
      <c r="GY68" s="45"/>
      <c r="GZ68" s="46"/>
      <c r="HA68" s="46"/>
      <c r="HB68" s="47"/>
      <c r="HC68" s="48"/>
      <c r="HD68" s="49"/>
      <c r="HE68" s="50"/>
      <c r="HF68" s="48"/>
      <c r="HG68" s="45"/>
      <c r="HH68" s="46"/>
      <c r="HI68" s="46"/>
      <c r="HJ68" s="47"/>
      <c r="HK68" s="48"/>
      <c r="HL68" s="49"/>
      <c r="HM68" s="50"/>
      <c r="HN68" s="48"/>
      <c r="HO68" s="45"/>
      <c r="HP68" s="46"/>
      <c r="HQ68" s="46"/>
      <c r="HR68" s="47"/>
      <c r="HS68" s="48"/>
      <c r="HT68" s="49"/>
      <c r="HU68" s="50"/>
      <c r="HV68" s="48"/>
      <c r="HW68" s="45"/>
      <c r="HX68" s="46"/>
      <c r="HY68" s="46"/>
      <c r="HZ68" s="47"/>
      <c r="IA68" s="48"/>
      <c r="IB68" s="49"/>
      <c r="IC68" s="50"/>
      <c r="ID68" s="48"/>
      <c r="IE68" s="45"/>
      <c r="IF68" s="46"/>
      <c r="IG68" s="46"/>
      <c r="IH68" s="47"/>
      <c r="II68" s="48"/>
      <c r="IJ68" s="49"/>
      <c r="IK68" s="50"/>
      <c r="IL68" s="48"/>
      <c r="IM68" s="45"/>
      <c r="IN68" s="46"/>
      <c r="IO68" s="46"/>
      <c r="IP68" s="47"/>
      <c r="IQ68" s="48"/>
      <c r="IR68" s="49"/>
      <c r="IS68" s="50"/>
      <c r="IT68" s="48"/>
    </row>
    <row r="69" spans="1:254" s="44" customFormat="1" ht="24.75" customHeight="1">
      <c r="A69" s="349">
        <v>2</v>
      </c>
      <c r="B69" s="192" t="s">
        <v>275</v>
      </c>
      <c r="C69" s="191"/>
      <c r="D69" s="256"/>
      <c r="E69" s="193"/>
      <c r="F69" s="237"/>
      <c r="G69" s="194"/>
      <c r="H69" s="288">
        <f>H65</f>
        <v>14757600</v>
      </c>
      <c r="I69" s="350"/>
      <c r="J69" s="45"/>
      <c r="K69" s="46"/>
      <c r="L69" s="49"/>
      <c r="M69" s="50"/>
      <c r="N69" s="48"/>
      <c r="O69" s="45"/>
      <c r="P69" s="46"/>
      <c r="Q69" s="46"/>
      <c r="R69" s="47"/>
      <c r="S69" s="48"/>
      <c r="T69" s="49"/>
      <c r="U69" s="50"/>
      <c r="V69" s="48"/>
      <c r="W69" s="45"/>
      <c r="X69" s="46"/>
      <c r="Y69" s="46"/>
      <c r="Z69" s="47"/>
      <c r="AA69" s="48"/>
      <c r="AB69" s="49"/>
      <c r="AC69" s="50"/>
      <c r="AD69" s="48"/>
      <c r="AE69" s="45"/>
      <c r="AF69" s="46"/>
      <c r="AG69" s="46"/>
      <c r="AH69" s="47"/>
      <c r="AI69" s="48"/>
      <c r="AJ69" s="49"/>
      <c r="AK69" s="50"/>
      <c r="AL69" s="48"/>
      <c r="AM69" s="45"/>
      <c r="AN69" s="46"/>
      <c r="AO69" s="46"/>
      <c r="AP69" s="47"/>
      <c r="AQ69" s="48"/>
      <c r="AR69" s="49"/>
      <c r="AS69" s="50"/>
      <c r="AT69" s="48"/>
      <c r="AU69" s="45"/>
      <c r="AV69" s="46"/>
      <c r="AW69" s="46"/>
      <c r="AX69" s="47"/>
      <c r="AY69" s="48"/>
      <c r="AZ69" s="49"/>
      <c r="BA69" s="50"/>
      <c r="BB69" s="48"/>
      <c r="BC69" s="45"/>
      <c r="BD69" s="46"/>
      <c r="BE69" s="46"/>
      <c r="BF69" s="47"/>
      <c r="BG69" s="48"/>
      <c r="BH69" s="49"/>
      <c r="BI69" s="50"/>
      <c r="BJ69" s="48"/>
      <c r="BK69" s="45"/>
      <c r="BL69" s="46"/>
      <c r="BM69" s="46"/>
      <c r="BN69" s="47"/>
      <c r="BO69" s="48"/>
      <c r="BP69" s="49"/>
      <c r="BQ69" s="50"/>
      <c r="BR69" s="48"/>
      <c r="BS69" s="45"/>
      <c r="BT69" s="46"/>
      <c r="BU69" s="46"/>
      <c r="BV69" s="47"/>
      <c r="BW69" s="48"/>
      <c r="BX69" s="49"/>
      <c r="BY69" s="50"/>
      <c r="BZ69" s="48"/>
      <c r="CA69" s="45"/>
      <c r="CB69" s="46"/>
      <c r="CC69" s="46"/>
      <c r="CD69" s="47"/>
      <c r="CE69" s="48"/>
      <c r="CF69" s="49"/>
      <c r="CG69" s="50"/>
      <c r="CH69" s="48"/>
      <c r="CI69" s="45"/>
      <c r="CJ69" s="46"/>
      <c r="CK69" s="46"/>
      <c r="CL69" s="47"/>
      <c r="CM69" s="48"/>
      <c r="CN69" s="49"/>
      <c r="CO69" s="50"/>
      <c r="CP69" s="48"/>
      <c r="CQ69" s="45"/>
      <c r="CR69" s="46"/>
      <c r="CS69" s="46"/>
      <c r="CT69" s="47"/>
      <c r="CU69" s="48"/>
      <c r="CV69" s="49"/>
      <c r="CW69" s="50"/>
      <c r="CX69" s="48"/>
      <c r="CY69" s="45"/>
      <c r="CZ69" s="46"/>
      <c r="DA69" s="46"/>
      <c r="DB69" s="47"/>
      <c r="DC69" s="48"/>
      <c r="DD69" s="49"/>
      <c r="DE69" s="50"/>
      <c r="DF69" s="48"/>
      <c r="DG69" s="45"/>
      <c r="DH69" s="46"/>
      <c r="DI69" s="46"/>
      <c r="DJ69" s="47"/>
      <c r="DK69" s="48"/>
      <c r="DL69" s="49"/>
      <c r="DM69" s="50"/>
      <c r="DN69" s="48"/>
      <c r="DO69" s="45"/>
      <c r="DP69" s="46"/>
      <c r="DQ69" s="46"/>
      <c r="DR69" s="47"/>
      <c r="DS69" s="48"/>
      <c r="DT69" s="49"/>
      <c r="DU69" s="50"/>
      <c r="DV69" s="48"/>
      <c r="DW69" s="45"/>
      <c r="DX69" s="46"/>
      <c r="DY69" s="46"/>
      <c r="DZ69" s="47"/>
      <c r="EA69" s="48"/>
      <c r="EB69" s="49"/>
      <c r="EC69" s="50"/>
      <c r="ED69" s="48"/>
      <c r="EE69" s="45"/>
      <c r="EF69" s="46"/>
      <c r="EG69" s="46"/>
      <c r="EH69" s="47"/>
      <c r="EI69" s="48"/>
      <c r="EJ69" s="49"/>
      <c r="EK69" s="50"/>
      <c r="EL69" s="48"/>
      <c r="EM69" s="45"/>
      <c r="EN69" s="46"/>
      <c r="EO69" s="46"/>
      <c r="EP69" s="47"/>
      <c r="EQ69" s="48"/>
      <c r="ER69" s="49"/>
      <c r="ES69" s="50"/>
      <c r="ET69" s="48"/>
      <c r="EU69" s="45"/>
      <c r="EV69" s="46"/>
      <c r="EW69" s="46"/>
      <c r="EX69" s="47"/>
      <c r="EY69" s="48"/>
      <c r="EZ69" s="49"/>
      <c r="FA69" s="50"/>
      <c r="FB69" s="48"/>
      <c r="FC69" s="45"/>
      <c r="FD69" s="46"/>
      <c r="FE69" s="46"/>
      <c r="FF69" s="47"/>
      <c r="FG69" s="48"/>
      <c r="FH69" s="49"/>
      <c r="FI69" s="50"/>
      <c r="FJ69" s="48"/>
      <c r="FK69" s="45"/>
      <c r="FL69" s="46"/>
      <c r="FM69" s="46"/>
      <c r="FN69" s="47"/>
      <c r="FO69" s="48"/>
      <c r="FP69" s="49"/>
      <c r="FQ69" s="50"/>
      <c r="FR69" s="48"/>
      <c r="FS69" s="45"/>
      <c r="FT69" s="46"/>
      <c r="FU69" s="46"/>
      <c r="FV69" s="47"/>
      <c r="FW69" s="48"/>
      <c r="FX69" s="49"/>
      <c r="FY69" s="50"/>
      <c r="FZ69" s="48"/>
      <c r="GA69" s="45"/>
      <c r="GB69" s="46"/>
      <c r="GC69" s="46"/>
      <c r="GD69" s="47"/>
      <c r="GE69" s="48"/>
      <c r="GF69" s="49"/>
      <c r="GG69" s="50"/>
      <c r="GH69" s="48"/>
      <c r="GI69" s="45"/>
      <c r="GJ69" s="46"/>
      <c r="GK69" s="46"/>
      <c r="GL69" s="47"/>
      <c r="GM69" s="48"/>
      <c r="GN69" s="49"/>
      <c r="GO69" s="50"/>
      <c r="GP69" s="48"/>
      <c r="GQ69" s="45"/>
      <c r="GR69" s="46"/>
      <c r="GS69" s="46"/>
      <c r="GT69" s="47"/>
      <c r="GU69" s="48"/>
      <c r="GV69" s="49"/>
      <c r="GW69" s="50"/>
      <c r="GX69" s="48"/>
      <c r="GY69" s="45"/>
      <c r="GZ69" s="46"/>
      <c r="HA69" s="46"/>
      <c r="HB69" s="47"/>
      <c r="HC69" s="48"/>
      <c r="HD69" s="49"/>
      <c r="HE69" s="50"/>
      <c r="HF69" s="48"/>
      <c r="HG69" s="45"/>
      <c r="HH69" s="46"/>
      <c r="HI69" s="46"/>
      <c r="HJ69" s="47"/>
      <c r="HK69" s="48"/>
      <c r="HL69" s="49"/>
      <c r="HM69" s="50"/>
      <c r="HN69" s="48"/>
      <c r="HO69" s="45"/>
      <c r="HP69" s="46"/>
      <c r="HQ69" s="46"/>
      <c r="HR69" s="47"/>
      <c r="HS69" s="48"/>
      <c r="HT69" s="49"/>
      <c r="HU69" s="50"/>
      <c r="HV69" s="48"/>
      <c r="HW69" s="45"/>
      <c r="HX69" s="46"/>
      <c r="HY69" s="46"/>
      <c r="HZ69" s="47"/>
      <c r="IA69" s="48"/>
      <c r="IB69" s="49"/>
      <c r="IC69" s="50"/>
      <c r="ID69" s="48"/>
      <c r="IE69" s="45"/>
      <c r="IF69" s="46"/>
      <c r="IG69" s="46"/>
      <c r="IH69" s="47"/>
      <c r="II69" s="48"/>
      <c r="IJ69" s="49"/>
      <c r="IK69" s="50"/>
      <c r="IL69" s="48"/>
      <c r="IM69" s="45"/>
      <c r="IN69" s="46"/>
      <c r="IO69" s="46"/>
      <c r="IP69" s="47"/>
      <c r="IQ69" s="48"/>
      <c r="IR69" s="49"/>
      <c r="IS69" s="50"/>
      <c r="IT69" s="48"/>
    </row>
    <row r="70" spans="1:254" s="44" customFormat="1" ht="24.75" customHeight="1">
      <c r="A70" s="349">
        <v>3</v>
      </c>
      <c r="B70" s="192" t="s">
        <v>292</v>
      </c>
      <c r="C70" s="191"/>
      <c r="D70" s="256"/>
      <c r="E70" s="193"/>
      <c r="F70" s="237"/>
      <c r="G70" s="194"/>
      <c r="H70" s="288">
        <f>H69</f>
        <v>14757600</v>
      </c>
      <c r="I70" s="350"/>
      <c r="J70" s="45"/>
      <c r="K70" s="46"/>
      <c r="L70" s="49"/>
      <c r="M70" s="50"/>
      <c r="N70" s="48"/>
      <c r="O70" s="45"/>
      <c r="P70" s="46"/>
      <c r="Q70" s="46"/>
      <c r="R70" s="47"/>
      <c r="S70" s="48"/>
      <c r="T70" s="49"/>
      <c r="U70" s="50"/>
      <c r="V70" s="48"/>
      <c r="W70" s="45"/>
      <c r="X70" s="46"/>
      <c r="Y70" s="46"/>
      <c r="Z70" s="47"/>
      <c r="AA70" s="48"/>
      <c r="AB70" s="49"/>
      <c r="AC70" s="50"/>
      <c r="AD70" s="48"/>
      <c r="AE70" s="45"/>
      <c r="AF70" s="46"/>
      <c r="AG70" s="46"/>
      <c r="AH70" s="47"/>
      <c r="AI70" s="48"/>
      <c r="AJ70" s="49"/>
      <c r="AK70" s="50"/>
      <c r="AL70" s="48"/>
      <c r="AM70" s="45"/>
      <c r="AN70" s="46"/>
      <c r="AO70" s="46"/>
      <c r="AP70" s="47"/>
      <c r="AQ70" s="48"/>
      <c r="AR70" s="49"/>
      <c r="AS70" s="50"/>
      <c r="AT70" s="48"/>
      <c r="AU70" s="45"/>
      <c r="AV70" s="46"/>
      <c r="AW70" s="46"/>
      <c r="AX70" s="47"/>
      <c r="AY70" s="48"/>
      <c r="AZ70" s="49"/>
      <c r="BA70" s="50"/>
      <c r="BB70" s="48"/>
      <c r="BC70" s="45"/>
      <c r="BD70" s="46"/>
      <c r="BE70" s="46"/>
      <c r="BF70" s="47"/>
      <c r="BG70" s="48"/>
      <c r="BH70" s="49"/>
      <c r="BI70" s="50"/>
      <c r="BJ70" s="48"/>
      <c r="BK70" s="45"/>
      <c r="BL70" s="46"/>
      <c r="BM70" s="46"/>
      <c r="BN70" s="47"/>
      <c r="BO70" s="48"/>
      <c r="BP70" s="49"/>
      <c r="BQ70" s="50"/>
      <c r="BR70" s="48"/>
      <c r="BS70" s="45"/>
      <c r="BT70" s="46"/>
      <c r="BU70" s="46"/>
      <c r="BV70" s="47"/>
      <c r="BW70" s="48"/>
      <c r="BX70" s="49"/>
      <c r="BY70" s="50"/>
      <c r="BZ70" s="48"/>
      <c r="CA70" s="45"/>
      <c r="CB70" s="46"/>
      <c r="CC70" s="46"/>
      <c r="CD70" s="47"/>
      <c r="CE70" s="48"/>
      <c r="CF70" s="49"/>
      <c r="CG70" s="50"/>
      <c r="CH70" s="48"/>
      <c r="CI70" s="45"/>
      <c r="CJ70" s="46"/>
      <c r="CK70" s="46"/>
      <c r="CL70" s="47"/>
      <c r="CM70" s="48"/>
      <c r="CN70" s="49"/>
      <c r="CO70" s="50"/>
      <c r="CP70" s="48"/>
      <c r="CQ70" s="45"/>
      <c r="CR70" s="46"/>
      <c r="CS70" s="46"/>
      <c r="CT70" s="47"/>
      <c r="CU70" s="48"/>
      <c r="CV70" s="49"/>
      <c r="CW70" s="50"/>
      <c r="CX70" s="48"/>
      <c r="CY70" s="45"/>
      <c r="CZ70" s="46"/>
      <c r="DA70" s="46"/>
      <c r="DB70" s="47"/>
      <c r="DC70" s="48"/>
      <c r="DD70" s="49"/>
      <c r="DE70" s="50"/>
      <c r="DF70" s="48"/>
      <c r="DG70" s="45"/>
      <c r="DH70" s="46"/>
      <c r="DI70" s="46"/>
      <c r="DJ70" s="47"/>
      <c r="DK70" s="48"/>
      <c r="DL70" s="49"/>
      <c r="DM70" s="50"/>
      <c r="DN70" s="48"/>
      <c r="DO70" s="45"/>
      <c r="DP70" s="46"/>
      <c r="DQ70" s="46"/>
      <c r="DR70" s="47"/>
      <c r="DS70" s="48"/>
      <c r="DT70" s="49"/>
      <c r="DU70" s="50"/>
      <c r="DV70" s="48"/>
      <c r="DW70" s="45"/>
      <c r="DX70" s="46"/>
      <c r="DY70" s="46"/>
      <c r="DZ70" s="47"/>
      <c r="EA70" s="48"/>
      <c r="EB70" s="49"/>
      <c r="EC70" s="50"/>
      <c r="ED70" s="48"/>
      <c r="EE70" s="45"/>
      <c r="EF70" s="46"/>
      <c r="EG70" s="46"/>
      <c r="EH70" s="47"/>
      <c r="EI70" s="48"/>
      <c r="EJ70" s="49"/>
      <c r="EK70" s="50"/>
      <c r="EL70" s="48"/>
      <c r="EM70" s="45"/>
      <c r="EN70" s="46"/>
      <c r="EO70" s="46"/>
      <c r="EP70" s="47"/>
      <c r="EQ70" s="48"/>
      <c r="ER70" s="49"/>
      <c r="ES70" s="50"/>
      <c r="ET70" s="48"/>
      <c r="EU70" s="45"/>
      <c r="EV70" s="46"/>
      <c r="EW70" s="46"/>
      <c r="EX70" s="47"/>
      <c r="EY70" s="48"/>
      <c r="EZ70" s="49"/>
      <c r="FA70" s="50"/>
      <c r="FB70" s="48"/>
      <c r="FC70" s="45"/>
      <c r="FD70" s="46"/>
      <c r="FE70" s="46"/>
      <c r="FF70" s="47"/>
      <c r="FG70" s="48"/>
      <c r="FH70" s="49"/>
      <c r="FI70" s="50"/>
      <c r="FJ70" s="48"/>
      <c r="FK70" s="45"/>
      <c r="FL70" s="46"/>
      <c r="FM70" s="46"/>
      <c r="FN70" s="47"/>
      <c r="FO70" s="48"/>
      <c r="FP70" s="49"/>
      <c r="FQ70" s="50"/>
      <c r="FR70" s="48"/>
      <c r="FS70" s="45"/>
      <c r="FT70" s="46"/>
      <c r="FU70" s="46"/>
      <c r="FV70" s="47"/>
      <c r="FW70" s="48"/>
      <c r="FX70" s="49"/>
      <c r="FY70" s="50"/>
      <c r="FZ70" s="48"/>
      <c r="GA70" s="45"/>
      <c r="GB70" s="46"/>
      <c r="GC70" s="46"/>
      <c r="GD70" s="47"/>
      <c r="GE70" s="48"/>
      <c r="GF70" s="49"/>
      <c r="GG70" s="50"/>
      <c r="GH70" s="48"/>
      <c r="GI70" s="45"/>
      <c r="GJ70" s="46"/>
      <c r="GK70" s="46"/>
      <c r="GL70" s="47"/>
      <c r="GM70" s="48"/>
      <c r="GN70" s="49"/>
      <c r="GO70" s="50"/>
      <c r="GP70" s="48"/>
      <c r="GQ70" s="45"/>
      <c r="GR70" s="46"/>
      <c r="GS70" s="46"/>
      <c r="GT70" s="47"/>
      <c r="GU70" s="48"/>
      <c r="GV70" s="49"/>
      <c r="GW70" s="50"/>
      <c r="GX70" s="48"/>
      <c r="GY70" s="45"/>
      <c r="GZ70" s="46"/>
      <c r="HA70" s="46"/>
      <c r="HB70" s="47"/>
      <c r="HC70" s="48"/>
      <c r="HD70" s="49"/>
      <c r="HE70" s="50"/>
      <c r="HF70" s="48"/>
      <c r="HG70" s="45"/>
      <c r="HH70" s="46"/>
      <c r="HI70" s="46"/>
      <c r="HJ70" s="47"/>
      <c r="HK70" s="48"/>
      <c r="HL70" s="49"/>
      <c r="HM70" s="50"/>
      <c r="HN70" s="48"/>
      <c r="HO70" s="45"/>
      <c r="HP70" s="46"/>
      <c r="HQ70" s="46"/>
      <c r="HR70" s="47"/>
      <c r="HS70" s="48"/>
      <c r="HT70" s="49"/>
      <c r="HU70" s="50"/>
      <c r="HV70" s="48"/>
      <c r="HW70" s="45"/>
      <c r="HX70" s="46"/>
      <c r="HY70" s="46"/>
      <c r="HZ70" s="47"/>
      <c r="IA70" s="48"/>
      <c r="IB70" s="49"/>
      <c r="IC70" s="50"/>
      <c r="ID70" s="48"/>
      <c r="IE70" s="45"/>
      <c r="IF70" s="46"/>
      <c r="IG70" s="46"/>
      <c r="IH70" s="47"/>
      <c r="II70" s="48"/>
      <c r="IJ70" s="49"/>
      <c r="IK70" s="50"/>
      <c r="IL70" s="48"/>
      <c r="IM70" s="45"/>
      <c r="IN70" s="46"/>
      <c r="IO70" s="46"/>
      <c r="IP70" s="47"/>
      <c r="IQ70" s="48"/>
      <c r="IR70" s="49"/>
      <c r="IS70" s="50"/>
      <c r="IT70" s="48"/>
    </row>
    <row r="71" spans="1:254" s="44" customFormat="1" ht="24.75" customHeight="1">
      <c r="A71" s="351">
        <v>4</v>
      </c>
      <c r="B71" s="196" t="s">
        <v>141</v>
      </c>
      <c r="C71" s="195"/>
      <c r="D71" s="257"/>
      <c r="E71" s="197"/>
      <c r="F71" s="238"/>
      <c r="G71" s="194"/>
      <c r="H71" s="288"/>
      <c r="I71" s="350"/>
      <c r="J71" s="45"/>
      <c r="K71" s="46"/>
      <c r="L71" s="49"/>
      <c r="M71" s="50"/>
      <c r="N71" s="48"/>
      <c r="O71" s="45"/>
      <c r="P71" s="46"/>
      <c r="Q71" s="46"/>
      <c r="R71" s="47"/>
      <c r="S71" s="48"/>
      <c r="T71" s="49"/>
      <c r="U71" s="50"/>
      <c r="V71" s="48"/>
      <c r="W71" s="45"/>
      <c r="X71" s="46"/>
      <c r="Y71" s="46"/>
      <c r="Z71" s="47"/>
      <c r="AA71" s="48"/>
      <c r="AB71" s="49"/>
      <c r="AC71" s="50"/>
      <c r="AD71" s="48"/>
      <c r="AE71" s="45"/>
      <c r="AF71" s="46"/>
      <c r="AG71" s="46"/>
      <c r="AH71" s="47"/>
      <c r="AI71" s="48"/>
      <c r="AJ71" s="49"/>
      <c r="AK71" s="50"/>
      <c r="AL71" s="48"/>
      <c r="AM71" s="45"/>
      <c r="AN71" s="46"/>
      <c r="AO71" s="46"/>
      <c r="AP71" s="47"/>
      <c r="AQ71" s="48"/>
      <c r="AR71" s="49"/>
      <c r="AS71" s="50"/>
      <c r="AT71" s="48"/>
      <c r="AU71" s="45"/>
      <c r="AV71" s="46"/>
      <c r="AW71" s="46"/>
      <c r="AX71" s="47"/>
      <c r="AY71" s="48"/>
      <c r="AZ71" s="49"/>
      <c r="BA71" s="50"/>
      <c r="BB71" s="48"/>
      <c r="BC71" s="45"/>
      <c r="BD71" s="46"/>
      <c r="BE71" s="46"/>
      <c r="BF71" s="47"/>
      <c r="BG71" s="48"/>
      <c r="BH71" s="49"/>
      <c r="BI71" s="50"/>
      <c r="BJ71" s="48"/>
      <c r="BK71" s="45"/>
      <c r="BL71" s="46"/>
      <c r="BM71" s="46"/>
      <c r="BN71" s="47"/>
      <c r="BO71" s="48"/>
      <c r="BP71" s="49"/>
      <c r="BQ71" s="50"/>
      <c r="BR71" s="48"/>
      <c r="BS71" s="45"/>
      <c r="BT71" s="46"/>
      <c r="BU71" s="46"/>
      <c r="BV71" s="47"/>
      <c r="BW71" s="48"/>
      <c r="BX71" s="49"/>
      <c r="BY71" s="50"/>
      <c r="BZ71" s="48"/>
      <c r="CA71" s="45"/>
      <c r="CB71" s="46"/>
      <c r="CC71" s="46"/>
      <c r="CD71" s="47"/>
      <c r="CE71" s="48"/>
      <c r="CF71" s="49"/>
      <c r="CG71" s="50"/>
      <c r="CH71" s="48"/>
      <c r="CI71" s="45"/>
      <c r="CJ71" s="46"/>
      <c r="CK71" s="46"/>
      <c r="CL71" s="47"/>
      <c r="CM71" s="48"/>
      <c r="CN71" s="49"/>
      <c r="CO71" s="50"/>
      <c r="CP71" s="48"/>
      <c r="CQ71" s="45"/>
      <c r="CR71" s="46"/>
      <c r="CS71" s="46"/>
      <c r="CT71" s="47"/>
      <c r="CU71" s="48"/>
      <c r="CV71" s="49"/>
      <c r="CW71" s="50"/>
      <c r="CX71" s="48"/>
      <c r="CY71" s="45"/>
      <c r="CZ71" s="46"/>
      <c r="DA71" s="46"/>
      <c r="DB71" s="47"/>
      <c r="DC71" s="48"/>
      <c r="DD71" s="49"/>
      <c r="DE71" s="50"/>
      <c r="DF71" s="48"/>
      <c r="DG71" s="45"/>
      <c r="DH71" s="46"/>
      <c r="DI71" s="46"/>
      <c r="DJ71" s="47"/>
      <c r="DK71" s="48"/>
      <c r="DL71" s="49"/>
      <c r="DM71" s="50"/>
      <c r="DN71" s="48"/>
      <c r="DO71" s="45"/>
      <c r="DP71" s="46"/>
      <c r="DQ71" s="46"/>
      <c r="DR71" s="47"/>
      <c r="DS71" s="48"/>
      <c r="DT71" s="49"/>
      <c r="DU71" s="50"/>
      <c r="DV71" s="48"/>
      <c r="DW71" s="45"/>
      <c r="DX71" s="46"/>
      <c r="DY71" s="46"/>
      <c r="DZ71" s="47"/>
      <c r="EA71" s="48"/>
      <c r="EB71" s="49"/>
      <c r="EC71" s="50"/>
      <c r="ED71" s="48"/>
      <c r="EE71" s="45"/>
      <c r="EF71" s="46"/>
      <c r="EG71" s="46"/>
      <c r="EH71" s="47"/>
      <c r="EI71" s="48"/>
      <c r="EJ71" s="49"/>
      <c r="EK71" s="50"/>
      <c r="EL71" s="48"/>
      <c r="EM71" s="45"/>
      <c r="EN71" s="46"/>
      <c r="EO71" s="46"/>
      <c r="EP71" s="47"/>
      <c r="EQ71" s="48"/>
      <c r="ER71" s="49"/>
      <c r="ES71" s="50"/>
      <c r="ET71" s="48"/>
      <c r="EU71" s="45"/>
      <c r="EV71" s="46"/>
      <c r="EW71" s="46"/>
      <c r="EX71" s="47"/>
      <c r="EY71" s="48"/>
      <c r="EZ71" s="49"/>
      <c r="FA71" s="50"/>
      <c r="FB71" s="48"/>
      <c r="FC71" s="45"/>
      <c r="FD71" s="46"/>
      <c r="FE71" s="46"/>
      <c r="FF71" s="47"/>
      <c r="FG71" s="48"/>
      <c r="FH71" s="49"/>
      <c r="FI71" s="50"/>
      <c r="FJ71" s="48"/>
      <c r="FK71" s="45"/>
      <c r="FL71" s="46"/>
      <c r="FM71" s="46"/>
      <c r="FN71" s="47"/>
      <c r="FO71" s="48"/>
      <c r="FP71" s="49"/>
      <c r="FQ71" s="50"/>
      <c r="FR71" s="48"/>
      <c r="FS71" s="45"/>
      <c r="FT71" s="46"/>
      <c r="FU71" s="46"/>
      <c r="FV71" s="47"/>
      <c r="FW71" s="48"/>
      <c r="FX71" s="49"/>
      <c r="FY71" s="50"/>
      <c r="FZ71" s="48"/>
      <c r="GA71" s="45"/>
      <c r="GB71" s="46"/>
      <c r="GC71" s="46"/>
      <c r="GD71" s="47"/>
      <c r="GE71" s="48"/>
      <c r="GF71" s="49"/>
      <c r="GG71" s="50"/>
      <c r="GH71" s="48"/>
      <c r="GI71" s="45"/>
      <c r="GJ71" s="46"/>
      <c r="GK71" s="46"/>
      <c r="GL71" s="47"/>
      <c r="GM71" s="48"/>
      <c r="GN71" s="49"/>
      <c r="GO71" s="50"/>
      <c r="GP71" s="48"/>
      <c r="GQ71" s="45"/>
      <c r="GR71" s="46"/>
      <c r="GS71" s="46"/>
      <c r="GT71" s="47"/>
      <c r="GU71" s="48"/>
      <c r="GV71" s="49"/>
      <c r="GW71" s="50"/>
      <c r="GX71" s="48"/>
      <c r="GY71" s="45"/>
      <c r="GZ71" s="46"/>
      <c r="HA71" s="46"/>
      <c r="HB71" s="47"/>
      <c r="HC71" s="48"/>
      <c r="HD71" s="49"/>
      <c r="HE71" s="50"/>
      <c r="HF71" s="48"/>
      <c r="HG71" s="45"/>
      <c r="HH71" s="46"/>
      <c r="HI71" s="46"/>
      <c r="HJ71" s="47"/>
      <c r="HK71" s="48"/>
      <c r="HL71" s="49"/>
      <c r="HM71" s="50"/>
      <c r="HN71" s="48"/>
      <c r="HO71" s="45"/>
      <c r="HP71" s="46"/>
      <c r="HQ71" s="46"/>
      <c r="HR71" s="47"/>
      <c r="HS71" s="48"/>
      <c r="HT71" s="49"/>
      <c r="HU71" s="50"/>
      <c r="HV71" s="48"/>
      <c r="HW71" s="45"/>
      <c r="HX71" s="46"/>
      <c r="HY71" s="46"/>
      <c r="HZ71" s="47"/>
      <c r="IA71" s="48"/>
      <c r="IB71" s="49"/>
      <c r="IC71" s="50"/>
      <c r="ID71" s="48"/>
      <c r="IE71" s="45"/>
      <c r="IF71" s="46"/>
      <c r="IG71" s="46"/>
      <c r="IH71" s="47"/>
      <c r="II71" s="48"/>
      <c r="IJ71" s="49"/>
      <c r="IK71" s="50"/>
      <c r="IL71" s="48"/>
      <c r="IM71" s="45"/>
      <c r="IN71" s="46"/>
      <c r="IO71" s="46"/>
      <c r="IP71" s="47"/>
      <c r="IQ71" s="48"/>
      <c r="IR71" s="49"/>
      <c r="IS71" s="50"/>
      <c r="IT71" s="48"/>
    </row>
    <row r="72" spans="1:254" s="44" customFormat="1" ht="24.75" customHeight="1">
      <c r="A72" s="351">
        <v>5</v>
      </c>
      <c r="B72" s="196" t="s">
        <v>142</v>
      </c>
      <c r="C72" s="195"/>
      <c r="D72" s="257"/>
      <c r="E72" s="197"/>
      <c r="F72" s="238"/>
      <c r="G72" s="194"/>
      <c r="H72" s="288"/>
      <c r="I72" s="350"/>
      <c r="J72" s="45"/>
      <c r="K72" s="46"/>
      <c r="L72" s="49"/>
      <c r="M72" s="50"/>
      <c r="N72" s="48"/>
      <c r="O72" s="45"/>
      <c r="P72" s="46"/>
      <c r="Q72" s="46"/>
      <c r="R72" s="47"/>
      <c r="S72" s="48"/>
      <c r="T72" s="49"/>
      <c r="U72" s="50"/>
      <c r="V72" s="48"/>
      <c r="W72" s="45"/>
      <c r="X72" s="46"/>
      <c r="Y72" s="46"/>
      <c r="Z72" s="47"/>
      <c r="AA72" s="48"/>
      <c r="AB72" s="49"/>
      <c r="AC72" s="50"/>
      <c r="AD72" s="48"/>
      <c r="AE72" s="45"/>
      <c r="AF72" s="46"/>
      <c r="AG72" s="46"/>
      <c r="AH72" s="47"/>
      <c r="AI72" s="48"/>
      <c r="AJ72" s="49"/>
      <c r="AK72" s="50"/>
      <c r="AL72" s="48"/>
      <c r="AM72" s="45"/>
      <c r="AN72" s="46"/>
      <c r="AO72" s="46"/>
      <c r="AP72" s="47"/>
      <c r="AQ72" s="48"/>
      <c r="AR72" s="49"/>
      <c r="AS72" s="50"/>
      <c r="AT72" s="48"/>
      <c r="AU72" s="45"/>
      <c r="AV72" s="46"/>
      <c r="AW72" s="46"/>
      <c r="AX72" s="47"/>
      <c r="AY72" s="48"/>
      <c r="AZ72" s="49"/>
      <c r="BA72" s="50"/>
      <c r="BB72" s="48"/>
      <c r="BC72" s="45"/>
      <c r="BD72" s="46"/>
      <c r="BE72" s="46"/>
      <c r="BF72" s="47"/>
      <c r="BG72" s="48"/>
      <c r="BH72" s="49"/>
      <c r="BI72" s="50"/>
      <c r="BJ72" s="48"/>
      <c r="BK72" s="45"/>
      <c r="BL72" s="46"/>
      <c r="BM72" s="46"/>
      <c r="BN72" s="47"/>
      <c r="BO72" s="48"/>
      <c r="BP72" s="49"/>
      <c r="BQ72" s="50"/>
      <c r="BR72" s="48"/>
      <c r="BS72" s="45"/>
      <c r="BT72" s="46"/>
      <c r="BU72" s="46"/>
      <c r="BV72" s="47"/>
      <c r="BW72" s="48"/>
      <c r="BX72" s="49"/>
      <c r="BY72" s="50"/>
      <c r="BZ72" s="48"/>
      <c r="CA72" s="45"/>
      <c r="CB72" s="46"/>
      <c r="CC72" s="46"/>
      <c r="CD72" s="47"/>
      <c r="CE72" s="48"/>
      <c r="CF72" s="49"/>
      <c r="CG72" s="50"/>
      <c r="CH72" s="48"/>
      <c r="CI72" s="45"/>
      <c r="CJ72" s="46"/>
      <c r="CK72" s="46"/>
      <c r="CL72" s="47"/>
      <c r="CM72" s="48"/>
      <c r="CN72" s="49"/>
      <c r="CO72" s="50"/>
      <c r="CP72" s="48"/>
      <c r="CQ72" s="45"/>
      <c r="CR72" s="46"/>
      <c r="CS72" s="46"/>
      <c r="CT72" s="47"/>
      <c r="CU72" s="48"/>
      <c r="CV72" s="49"/>
      <c r="CW72" s="50"/>
      <c r="CX72" s="48"/>
      <c r="CY72" s="45"/>
      <c r="CZ72" s="46"/>
      <c r="DA72" s="46"/>
      <c r="DB72" s="47"/>
      <c r="DC72" s="48"/>
      <c r="DD72" s="49"/>
      <c r="DE72" s="50"/>
      <c r="DF72" s="48"/>
      <c r="DG72" s="45"/>
      <c r="DH72" s="46"/>
      <c r="DI72" s="46"/>
      <c r="DJ72" s="47"/>
      <c r="DK72" s="48"/>
      <c r="DL72" s="49"/>
      <c r="DM72" s="50"/>
      <c r="DN72" s="48"/>
      <c r="DO72" s="45"/>
      <c r="DP72" s="46"/>
      <c r="DQ72" s="46"/>
      <c r="DR72" s="47"/>
      <c r="DS72" s="48"/>
      <c r="DT72" s="49"/>
      <c r="DU72" s="50"/>
      <c r="DV72" s="48"/>
      <c r="DW72" s="45"/>
      <c r="DX72" s="46"/>
      <c r="DY72" s="46"/>
      <c r="DZ72" s="47"/>
      <c r="EA72" s="48"/>
      <c r="EB72" s="49"/>
      <c r="EC72" s="50"/>
      <c r="ED72" s="48"/>
      <c r="EE72" s="45"/>
      <c r="EF72" s="46"/>
      <c r="EG72" s="46"/>
      <c r="EH72" s="47"/>
      <c r="EI72" s="48"/>
      <c r="EJ72" s="49"/>
      <c r="EK72" s="50"/>
      <c r="EL72" s="48"/>
      <c r="EM72" s="45"/>
      <c r="EN72" s="46"/>
      <c r="EO72" s="46"/>
      <c r="EP72" s="47"/>
      <c r="EQ72" s="48"/>
      <c r="ER72" s="49"/>
      <c r="ES72" s="50"/>
      <c r="ET72" s="48"/>
      <c r="EU72" s="45"/>
      <c r="EV72" s="46"/>
      <c r="EW72" s="46"/>
      <c r="EX72" s="47"/>
      <c r="EY72" s="48"/>
      <c r="EZ72" s="49"/>
      <c r="FA72" s="50"/>
      <c r="FB72" s="48"/>
      <c r="FC72" s="45"/>
      <c r="FD72" s="46"/>
      <c r="FE72" s="46"/>
      <c r="FF72" s="47"/>
      <c r="FG72" s="48"/>
      <c r="FH72" s="49"/>
      <c r="FI72" s="50"/>
      <c r="FJ72" s="48"/>
      <c r="FK72" s="45"/>
      <c r="FL72" s="46"/>
      <c r="FM72" s="46"/>
      <c r="FN72" s="47"/>
      <c r="FO72" s="48"/>
      <c r="FP72" s="49"/>
      <c r="FQ72" s="50"/>
      <c r="FR72" s="48"/>
      <c r="FS72" s="45"/>
      <c r="FT72" s="46"/>
      <c r="FU72" s="46"/>
      <c r="FV72" s="47"/>
      <c r="FW72" s="48"/>
      <c r="FX72" s="49"/>
      <c r="FY72" s="50"/>
      <c r="FZ72" s="48"/>
      <c r="GA72" s="45"/>
      <c r="GB72" s="46"/>
      <c r="GC72" s="46"/>
      <c r="GD72" s="47"/>
      <c r="GE72" s="48"/>
      <c r="GF72" s="49"/>
      <c r="GG72" s="50"/>
      <c r="GH72" s="48"/>
      <c r="GI72" s="45"/>
      <c r="GJ72" s="46"/>
      <c r="GK72" s="46"/>
      <c r="GL72" s="47"/>
      <c r="GM72" s="48"/>
      <c r="GN72" s="49"/>
      <c r="GO72" s="50"/>
      <c r="GP72" s="48"/>
      <c r="GQ72" s="45"/>
      <c r="GR72" s="46"/>
      <c r="GS72" s="46"/>
      <c r="GT72" s="47"/>
      <c r="GU72" s="48"/>
      <c r="GV72" s="49"/>
      <c r="GW72" s="50"/>
      <c r="GX72" s="48"/>
      <c r="GY72" s="45"/>
      <c r="GZ72" s="46"/>
      <c r="HA72" s="46"/>
      <c r="HB72" s="47"/>
      <c r="HC72" s="48"/>
      <c r="HD72" s="49"/>
      <c r="HE72" s="50"/>
      <c r="HF72" s="48"/>
      <c r="HG72" s="45"/>
      <c r="HH72" s="46"/>
      <c r="HI72" s="46"/>
      <c r="HJ72" s="47"/>
      <c r="HK72" s="48"/>
      <c r="HL72" s="49"/>
      <c r="HM72" s="50"/>
      <c r="HN72" s="48"/>
      <c r="HO72" s="45"/>
      <c r="HP72" s="46"/>
      <c r="HQ72" s="46"/>
      <c r="HR72" s="47"/>
      <c r="HS72" s="48"/>
      <c r="HT72" s="49"/>
      <c r="HU72" s="50"/>
      <c r="HV72" s="48"/>
      <c r="HW72" s="45"/>
      <c r="HX72" s="46"/>
      <c r="HY72" s="46"/>
      <c r="HZ72" s="47"/>
      <c r="IA72" s="48"/>
      <c r="IB72" s="49"/>
      <c r="IC72" s="50"/>
      <c r="ID72" s="48"/>
      <c r="IE72" s="45"/>
      <c r="IF72" s="46"/>
      <c r="IG72" s="46"/>
      <c r="IH72" s="47"/>
      <c r="II72" s="48"/>
      <c r="IJ72" s="49"/>
      <c r="IK72" s="50"/>
      <c r="IL72" s="48"/>
      <c r="IM72" s="45"/>
      <c r="IN72" s="46"/>
      <c r="IO72" s="46"/>
      <c r="IP72" s="47"/>
      <c r="IQ72" s="48"/>
      <c r="IR72" s="49"/>
      <c r="IS72" s="50"/>
      <c r="IT72" s="48"/>
    </row>
    <row r="73" spans="1:254" s="44" customFormat="1" ht="24.75" customHeight="1">
      <c r="A73" s="349">
        <v>6</v>
      </c>
      <c r="B73" s="192" t="s">
        <v>276</v>
      </c>
      <c r="C73" s="191"/>
      <c r="D73" s="256"/>
      <c r="E73" s="193"/>
      <c r="F73" s="237"/>
      <c r="G73" s="194"/>
      <c r="H73" s="288">
        <f>H70+H71-H72</f>
        <v>14757600</v>
      </c>
      <c r="I73" s="350"/>
      <c r="J73" s="45"/>
      <c r="K73" s="46"/>
      <c r="L73" s="49"/>
      <c r="M73" s="50"/>
      <c r="N73" s="48"/>
      <c r="O73" s="45"/>
      <c r="P73" s="46"/>
      <c r="Q73" s="46"/>
      <c r="R73" s="47"/>
      <c r="S73" s="48"/>
      <c r="T73" s="49"/>
      <c r="U73" s="50"/>
      <c r="V73" s="48"/>
      <c r="W73" s="45"/>
      <c r="X73" s="46"/>
      <c r="Y73" s="46"/>
      <c r="Z73" s="47"/>
      <c r="AA73" s="48"/>
      <c r="AB73" s="49"/>
      <c r="AC73" s="50"/>
      <c r="AD73" s="48"/>
      <c r="AE73" s="45"/>
      <c r="AF73" s="46"/>
      <c r="AG73" s="46"/>
      <c r="AH73" s="47"/>
      <c r="AI73" s="48"/>
      <c r="AJ73" s="49"/>
      <c r="AK73" s="50"/>
      <c r="AL73" s="48"/>
      <c r="AM73" s="45"/>
      <c r="AN73" s="46"/>
      <c r="AO73" s="46"/>
      <c r="AP73" s="47"/>
      <c r="AQ73" s="48"/>
      <c r="AR73" s="49"/>
      <c r="AS73" s="50"/>
      <c r="AT73" s="48"/>
      <c r="AU73" s="45"/>
      <c r="AV73" s="46"/>
      <c r="AW73" s="46"/>
      <c r="AX73" s="47"/>
      <c r="AY73" s="48"/>
      <c r="AZ73" s="49"/>
      <c r="BA73" s="50"/>
      <c r="BB73" s="48"/>
      <c r="BC73" s="45"/>
      <c r="BD73" s="46"/>
      <c r="BE73" s="46"/>
      <c r="BF73" s="47"/>
      <c r="BG73" s="48"/>
      <c r="BH73" s="49"/>
      <c r="BI73" s="50"/>
      <c r="BJ73" s="48"/>
      <c r="BK73" s="45"/>
      <c r="BL73" s="46"/>
      <c r="BM73" s="46"/>
      <c r="BN73" s="47"/>
      <c r="BO73" s="48"/>
      <c r="BP73" s="49"/>
      <c r="BQ73" s="50"/>
      <c r="BR73" s="48"/>
      <c r="BS73" s="45"/>
      <c r="BT73" s="46"/>
      <c r="BU73" s="46"/>
      <c r="BV73" s="47"/>
      <c r="BW73" s="48"/>
      <c r="BX73" s="49"/>
      <c r="BY73" s="50"/>
      <c r="BZ73" s="48"/>
      <c r="CA73" s="45"/>
      <c r="CB73" s="46"/>
      <c r="CC73" s="46"/>
      <c r="CD73" s="47"/>
      <c r="CE73" s="48"/>
      <c r="CF73" s="49"/>
      <c r="CG73" s="50"/>
      <c r="CH73" s="48"/>
      <c r="CI73" s="45"/>
      <c r="CJ73" s="46"/>
      <c r="CK73" s="46"/>
      <c r="CL73" s="47"/>
      <c r="CM73" s="48"/>
      <c r="CN73" s="49"/>
      <c r="CO73" s="50"/>
      <c r="CP73" s="48"/>
      <c r="CQ73" s="45"/>
      <c r="CR73" s="46"/>
      <c r="CS73" s="46"/>
      <c r="CT73" s="47"/>
      <c r="CU73" s="48"/>
      <c r="CV73" s="49"/>
      <c r="CW73" s="50"/>
      <c r="CX73" s="48"/>
      <c r="CY73" s="45"/>
      <c r="CZ73" s="46"/>
      <c r="DA73" s="46"/>
      <c r="DB73" s="47"/>
      <c r="DC73" s="48"/>
      <c r="DD73" s="49"/>
      <c r="DE73" s="50"/>
      <c r="DF73" s="48"/>
      <c r="DG73" s="45"/>
      <c r="DH73" s="46"/>
      <c r="DI73" s="46"/>
      <c r="DJ73" s="47"/>
      <c r="DK73" s="48"/>
      <c r="DL73" s="49"/>
      <c r="DM73" s="50"/>
      <c r="DN73" s="48"/>
      <c r="DO73" s="45"/>
      <c r="DP73" s="46"/>
      <c r="DQ73" s="46"/>
      <c r="DR73" s="47"/>
      <c r="DS73" s="48"/>
      <c r="DT73" s="49"/>
      <c r="DU73" s="50"/>
      <c r="DV73" s="48"/>
      <c r="DW73" s="45"/>
      <c r="DX73" s="46"/>
      <c r="DY73" s="46"/>
      <c r="DZ73" s="47"/>
      <c r="EA73" s="48"/>
      <c r="EB73" s="49"/>
      <c r="EC73" s="50"/>
      <c r="ED73" s="48"/>
      <c r="EE73" s="45"/>
      <c r="EF73" s="46"/>
      <c r="EG73" s="46"/>
      <c r="EH73" s="47"/>
      <c r="EI73" s="48"/>
      <c r="EJ73" s="49"/>
      <c r="EK73" s="50"/>
      <c r="EL73" s="48"/>
      <c r="EM73" s="45"/>
      <c r="EN73" s="46"/>
      <c r="EO73" s="46"/>
      <c r="EP73" s="47"/>
      <c r="EQ73" s="48"/>
      <c r="ER73" s="49"/>
      <c r="ES73" s="50"/>
      <c r="ET73" s="48"/>
      <c r="EU73" s="45"/>
      <c r="EV73" s="46"/>
      <c r="EW73" s="46"/>
      <c r="EX73" s="47"/>
      <c r="EY73" s="48"/>
      <c r="EZ73" s="49"/>
      <c r="FA73" s="50"/>
      <c r="FB73" s="48"/>
      <c r="FC73" s="45"/>
      <c r="FD73" s="46"/>
      <c r="FE73" s="46"/>
      <c r="FF73" s="47"/>
      <c r="FG73" s="48"/>
      <c r="FH73" s="49"/>
      <c r="FI73" s="50"/>
      <c r="FJ73" s="48"/>
      <c r="FK73" s="45"/>
      <c r="FL73" s="46"/>
      <c r="FM73" s="46"/>
      <c r="FN73" s="47"/>
      <c r="FO73" s="48"/>
      <c r="FP73" s="49"/>
      <c r="FQ73" s="50"/>
      <c r="FR73" s="48"/>
      <c r="FS73" s="45"/>
      <c r="FT73" s="46"/>
      <c r="FU73" s="46"/>
      <c r="FV73" s="47"/>
      <c r="FW73" s="48"/>
      <c r="FX73" s="49"/>
      <c r="FY73" s="50"/>
      <c r="FZ73" s="48"/>
      <c r="GA73" s="45"/>
      <c r="GB73" s="46"/>
      <c r="GC73" s="46"/>
      <c r="GD73" s="47"/>
      <c r="GE73" s="48"/>
      <c r="GF73" s="49"/>
      <c r="GG73" s="50"/>
      <c r="GH73" s="48"/>
      <c r="GI73" s="45"/>
      <c r="GJ73" s="46"/>
      <c r="GK73" s="46"/>
      <c r="GL73" s="47"/>
      <c r="GM73" s="48"/>
      <c r="GN73" s="49"/>
      <c r="GO73" s="50"/>
      <c r="GP73" s="48"/>
      <c r="GQ73" s="45"/>
      <c r="GR73" s="46"/>
      <c r="GS73" s="46"/>
      <c r="GT73" s="47"/>
      <c r="GU73" s="48"/>
      <c r="GV73" s="49"/>
      <c r="GW73" s="50"/>
      <c r="GX73" s="48"/>
      <c r="GY73" s="45"/>
      <c r="GZ73" s="46"/>
      <c r="HA73" s="46"/>
      <c r="HB73" s="47"/>
      <c r="HC73" s="48"/>
      <c r="HD73" s="49"/>
      <c r="HE73" s="50"/>
      <c r="HF73" s="48"/>
      <c r="HG73" s="45"/>
      <c r="HH73" s="46"/>
      <c r="HI73" s="46"/>
      <c r="HJ73" s="47"/>
      <c r="HK73" s="48"/>
      <c r="HL73" s="49"/>
      <c r="HM73" s="50"/>
      <c r="HN73" s="48"/>
      <c r="HO73" s="45"/>
      <c r="HP73" s="46"/>
      <c r="HQ73" s="46"/>
      <c r="HR73" s="47"/>
      <c r="HS73" s="48"/>
      <c r="HT73" s="49"/>
      <c r="HU73" s="50"/>
      <c r="HV73" s="48"/>
      <c r="HW73" s="45"/>
      <c r="HX73" s="46"/>
      <c r="HY73" s="46"/>
      <c r="HZ73" s="47"/>
      <c r="IA73" s="48"/>
      <c r="IB73" s="49"/>
      <c r="IC73" s="50"/>
      <c r="ID73" s="48"/>
      <c r="IE73" s="45"/>
      <c r="IF73" s="46"/>
      <c r="IG73" s="46"/>
      <c r="IH73" s="47"/>
      <c r="II73" s="48"/>
      <c r="IJ73" s="49"/>
      <c r="IK73" s="50"/>
      <c r="IL73" s="48"/>
      <c r="IM73" s="45"/>
      <c r="IN73" s="46"/>
      <c r="IO73" s="46"/>
      <c r="IP73" s="47"/>
      <c r="IQ73" s="48"/>
      <c r="IR73" s="49"/>
      <c r="IS73" s="50"/>
      <c r="IT73" s="48"/>
    </row>
    <row r="74" spans="1:254" s="44" customFormat="1" ht="24.75" customHeight="1" thickBot="1">
      <c r="A74" s="349">
        <v>7</v>
      </c>
      <c r="B74" s="192" t="s">
        <v>143</v>
      </c>
      <c r="C74" s="191"/>
      <c r="D74" s="256"/>
      <c r="E74" s="193"/>
      <c r="F74" s="237"/>
      <c r="G74" s="194"/>
      <c r="H74" s="288"/>
      <c r="I74" s="350"/>
      <c r="J74" s="45">
        <f>27641900+211309846</f>
        <v>238951746</v>
      </c>
      <c r="K74" s="46"/>
      <c r="L74" s="49"/>
      <c r="M74" s="50"/>
      <c r="N74" s="48"/>
      <c r="O74" s="45"/>
      <c r="P74" s="46"/>
      <c r="Q74" s="46"/>
      <c r="R74" s="47"/>
      <c r="S74" s="48"/>
      <c r="T74" s="49"/>
      <c r="U74" s="50"/>
      <c r="V74" s="48"/>
      <c r="W74" s="45"/>
      <c r="X74" s="46"/>
      <c r="Y74" s="46"/>
      <c r="Z74" s="47"/>
      <c r="AA74" s="48"/>
      <c r="AB74" s="49"/>
      <c r="AC74" s="50"/>
      <c r="AD74" s="48"/>
      <c r="AE74" s="45"/>
      <c r="AF74" s="46"/>
      <c r="AG74" s="46"/>
      <c r="AH74" s="47"/>
      <c r="AI74" s="48"/>
      <c r="AJ74" s="49"/>
      <c r="AK74" s="50"/>
      <c r="AL74" s="48"/>
      <c r="AM74" s="45"/>
      <c r="AN74" s="46"/>
      <c r="AO74" s="46"/>
      <c r="AP74" s="47"/>
      <c r="AQ74" s="48"/>
      <c r="AR74" s="49"/>
      <c r="AS74" s="50"/>
      <c r="AT74" s="48"/>
      <c r="AU74" s="45"/>
      <c r="AV74" s="46"/>
      <c r="AW74" s="46"/>
      <c r="AX74" s="47"/>
      <c r="AY74" s="48"/>
      <c r="AZ74" s="49"/>
      <c r="BA74" s="50"/>
      <c r="BB74" s="48"/>
      <c r="BC74" s="45"/>
      <c r="BD74" s="46"/>
      <c r="BE74" s="46"/>
      <c r="BF74" s="47"/>
      <c r="BG74" s="48"/>
      <c r="BH74" s="49"/>
      <c r="BI74" s="50"/>
      <c r="BJ74" s="48"/>
      <c r="BK74" s="45"/>
      <c r="BL74" s="46"/>
      <c r="BM74" s="46"/>
      <c r="BN74" s="47"/>
      <c r="BO74" s="48"/>
      <c r="BP74" s="49"/>
      <c r="BQ74" s="50"/>
      <c r="BR74" s="48"/>
      <c r="BS74" s="45"/>
      <c r="BT74" s="46"/>
      <c r="BU74" s="46"/>
      <c r="BV74" s="47"/>
      <c r="BW74" s="48"/>
      <c r="BX74" s="49"/>
      <c r="BY74" s="50"/>
      <c r="BZ74" s="48"/>
      <c r="CA74" s="45"/>
      <c r="CB74" s="46"/>
      <c r="CC74" s="46"/>
      <c r="CD74" s="47"/>
      <c r="CE74" s="48"/>
      <c r="CF74" s="49"/>
      <c r="CG74" s="50"/>
      <c r="CH74" s="48"/>
      <c r="CI74" s="45"/>
      <c r="CJ74" s="46"/>
      <c r="CK74" s="46"/>
      <c r="CL74" s="47"/>
      <c r="CM74" s="48"/>
      <c r="CN74" s="49"/>
      <c r="CO74" s="50"/>
      <c r="CP74" s="48"/>
      <c r="CQ74" s="45"/>
      <c r="CR74" s="46"/>
      <c r="CS74" s="46"/>
      <c r="CT74" s="47"/>
      <c r="CU74" s="48"/>
      <c r="CV74" s="49"/>
      <c r="CW74" s="50"/>
      <c r="CX74" s="48"/>
      <c r="CY74" s="45"/>
      <c r="CZ74" s="46"/>
      <c r="DA74" s="46"/>
      <c r="DB74" s="47"/>
      <c r="DC74" s="48"/>
      <c r="DD74" s="49"/>
      <c r="DE74" s="50"/>
      <c r="DF74" s="48"/>
      <c r="DG74" s="45"/>
      <c r="DH74" s="46"/>
      <c r="DI74" s="46"/>
      <c r="DJ74" s="47"/>
      <c r="DK74" s="48"/>
      <c r="DL74" s="49"/>
      <c r="DM74" s="50"/>
      <c r="DN74" s="48"/>
      <c r="DO74" s="45"/>
      <c r="DP74" s="46"/>
      <c r="DQ74" s="46"/>
      <c r="DR74" s="47"/>
      <c r="DS74" s="48"/>
      <c r="DT74" s="49"/>
      <c r="DU74" s="50"/>
      <c r="DV74" s="48"/>
      <c r="DW74" s="45"/>
      <c r="DX74" s="46"/>
      <c r="DY74" s="46"/>
      <c r="DZ74" s="47"/>
      <c r="EA74" s="48"/>
      <c r="EB74" s="49"/>
      <c r="EC74" s="50"/>
      <c r="ED74" s="48"/>
      <c r="EE74" s="45"/>
      <c r="EF74" s="46"/>
      <c r="EG74" s="46"/>
      <c r="EH74" s="47"/>
      <c r="EI74" s="48"/>
      <c r="EJ74" s="49"/>
      <c r="EK74" s="50"/>
      <c r="EL74" s="48"/>
      <c r="EM74" s="45"/>
      <c r="EN74" s="46"/>
      <c r="EO74" s="46"/>
      <c r="EP74" s="47"/>
      <c r="EQ74" s="48"/>
      <c r="ER74" s="49"/>
      <c r="ES74" s="50"/>
      <c r="ET74" s="48"/>
      <c r="EU74" s="45"/>
      <c r="EV74" s="46"/>
      <c r="EW74" s="46"/>
      <c r="EX74" s="47"/>
      <c r="EY74" s="48"/>
      <c r="EZ74" s="49"/>
      <c r="FA74" s="50"/>
      <c r="FB74" s="48"/>
      <c r="FC74" s="45"/>
      <c r="FD74" s="46"/>
      <c r="FE74" s="46"/>
      <c r="FF74" s="47"/>
      <c r="FG74" s="48"/>
      <c r="FH74" s="49"/>
      <c r="FI74" s="50"/>
      <c r="FJ74" s="48"/>
      <c r="FK74" s="45"/>
      <c r="FL74" s="46"/>
      <c r="FM74" s="46"/>
      <c r="FN74" s="47"/>
      <c r="FO74" s="48"/>
      <c r="FP74" s="49"/>
      <c r="FQ74" s="50"/>
      <c r="FR74" s="48"/>
      <c r="FS74" s="45"/>
      <c r="FT74" s="46"/>
      <c r="FU74" s="46"/>
      <c r="FV74" s="47"/>
      <c r="FW74" s="48"/>
      <c r="FX74" s="49"/>
      <c r="FY74" s="50"/>
      <c r="FZ74" s="48"/>
      <c r="GA74" s="45"/>
      <c r="GB74" s="46"/>
      <c r="GC74" s="46"/>
      <c r="GD74" s="47"/>
      <c r="GE74" s="48"/>
      <c r="GF74" s="49"/>
      <c r="GG74" s="50"/>
      <c r="GH74" s="48"/>
      <c r="GI74" s="45"/>
      <c r="GJ74" s="46"/>
      <c r="GK74" s="46"/>
      <c r="GL74" s="47"/>
      <c r="GM74" s="48"/>
      <c r="GN74" s="49"/>
      <c r="GO74" s="50"/>
      <c r="GP74" s="48"/>
      <c r="GQ74" s="45"/>
      <c r="GR74" s="46"/>
      <c r="GS74" s="46"/>
      <c r="GT74" s="47"/>
      <c r="GU74" s="48"/>
      <c r="GV74" s="49"/>
      <c r="GW74" s="50"/>
      <c r="GX74" s="48"/>
      <c r="GY74" s="45"/>
      <c r="GZ74" s="46"/>
      <c r="HA74" s="46"/>
      <c r="HB74" s="47"/>
      <c r="HC74" s="48"/>
      <c r="HD74" s="49"/>
      <c r="HE74" s="50"/>
      <c r="HF74" s="48"/>
      <c r="HG74" s="45"/>
      <c r="HH74" s="46"/>
      <c r="HI74" s="46"/>
      <c r="HJ74" s="47"/>
      <c r="HK74" s="48"/>
      <c r="HL74" s="49"/>
      <c r="HM74" s="50"/>
      <c r="HN74" s="48"/>
      <c r="HO74" s="45"/>
      <c r="HP74" s="46"/>
      <c r="HQ74" s="46"/>
      <c r="HR74" s="47"/>
      <c r="HS74" s="48"/>
      <c r="HT74" s="49"/>
      <c r="HU74" s="50"/>
      <c r="HV74" s="48"/>
      <c r="HW74" s="45"/>
      <c r="HX74" s="46"/>
      <c r="HY74" s="46"/>
      <c r="HZ74" s="47"/>
      <c r="IA74" s="48"/>
      <c r="IB74" s="49"/>
      <c r="IC74" s="50"/>
      <c r="ID74" s="48"/>
      <c r="IE74" s="45"/>
      <c r="IF74" s="46"/>
      <c r="IG74" s="46"/>
      <c r="IH74" s="47"/>
      <c r="II74" s="48"/>
      <c r="IJ74" s="49"/>
      <c r="IK74" s="50"/>
      <c r="IL74" s="48"/>
      <c r="IM74" s="45"/>
      <c r="IN74" s="46"/>
      <c r="IO74" s="46"/>
      <c r="IP74" s="47"/>
      <c r="IQ74" s="48"/>
      <c r="IR74" s="49"/>
      <c r="IS74" s="50"/>
      <c r="IT74" s="48"/>
    </row>
    <row r="75" spans="1:254" s="44" customFormat="1" ht="24.75" customHeight="1">
      <c r="A75" s="352">
        <v>8</v>
      </c>
      <c r="B75" s="199" t="s">
        <v>299</v>
      </c>
      <c r="C75" s="198"/>
      <c r="D75" s="258"/>
      <c r="E75" s="200"/>
      <c r="F75" s="239"/>
      <c r="G75" s="201"/>
      <c r="H75" s="369">
        <f>H73-H74</f>
        <v>14757600</v>
      </c>
      <c r="I75" s="353"/>
      <c r="J75" s="45"/>
      <c r="K75" s="46"/>
      <c r="L75" s="49"/>
      <c r="M75" s="50"/>
      <c r="N75" s="48"/>
      <c r="O75" s="45"/>
      <c r="P75" s="46"/>
      <c r="Q75" s="46"/>
      <c r="R75" s="47"/>
      <c r="S75" s="48"/>
      <c r="T75" s="49"/>
      <c r="U75" s="50"/>
      <c r="V75" s="48"/>
      <c r="W75" s="45"/>
      <c r="X75" s="46"/>
      <c r="Y75" s="46"/>
      <c r="Z75" s="47"/>
      <c r="AA75" s="48"/>
      <c r="AB75" s="49"/>
      <c r="AC75" s="50"/>
      <c r="AD75" s="48"/>
      <c r="AE75" s="45"/>
      <c r="AF75" s="46"/>
      <c r="AG75" s="46"/>
      <c r="AH75" s="47"/>
      <c r="AI75" s="48"/>
      <c r="AJ75" s="49"/>
      <c r="AK75" s="50"/>
      <c r="AL75" s="48"/>
      <c r="AM75" s="45"/>
      <c r="AN75" s="46"/>
      <c r="AO75" s="46"/>
      <c r="AP75" s="47"/>
      <c r="AQ75" s="48"/>
      <c r="AR75" s="49"/>
      <c r="AS75" s="50"/>
      <c r="AT75" s="48"/>
      <c r="AU75" s="45"/>
      <c r="AV75" s="46"/>
      <c r="AW75" s="46"/>
      <c r="AX75" s="47"/>
      <c r="AY75" s="48"/>
      <c r="AZ75" s="49"/>
      <c r="BA75" s="50"/>
      <c r="BB75" s="48"/>
      <c r="BC75" s="45"/>
      <c r="BD75" s="46"/>
      <c r="BE75" s="46"/>
      <c r="BF75" s="47"/>
      <c r="BG75" s="48"/>
      <c r="BH75" s="49"/>
      <c r="BI75" s="50"/>
      <c r="BJ75" s="48"/>
      <c r="BK75" s="45"/>
      <c r="BL75" s="46"/>
      <c r="BM75" s="46"/>
      <c r="BN75" s="47"/>
      <c r="BO75" s="48"/>
      <c r="BP75" s="49"/>
      <c r="BQ75" s="50"/>
      <c r="BR75" s="48"/>
      <c r="BS75" s="45"/>
      <c r="BT75" s="46"/>
      <c r="BU75" s="46"/>
      <c r="BV75" s="47"/>
      <c r="BW75" s="48"/>
      <c r="BX75" s="49"/>
      <c r="BY75" s="50"/>
      <c r="BZ75" s="48"/>
      <c r="CA75" s="45"/>
      <c r="CB75" s="46"/>
      <c r="CC75" s="46"/>
      <c r="CD75" s="47"/>
      <c r="CE75" s="48"/>
      <c r="CF75" s="49"/>
      <c r="CG75" s="50"/>
      <c r="CH75" s="48"/>
      <c r="CI75" s="45"/>
      <c r="CJ75" s="46"/>
      <c r="CK75" s="46"/>
      <c r="CL75" s="47"/>
      <c r="CM75" s="48"/>
      <c r="CN75" s="49"/>
      <c r="CO75" s="50"/>
      <c r="CP75" s="48"/>
      <c r="CQ75" s="45"/>
      <c r="CR75" s="46"/>
      <c r="CS75" s="46"/>
      <c r="CT75" s="47"/>
      <c r="CU75" s="48"/>
      <c r="CV75" s="49"/>
      <c r="CW75" s="50"/>
      <c r="CX75" s="48"/>
      <c r="CY75" s="45"/>
      <c r="CZ75" s="46"/>
      <c r="DA75" s="46"/>
      <c r="DB75" s="47"/>
      <c r="DC75" s="48"/>
      <c r="DD75" s="49"/>
      <c r="DE75" s="50"/>
      <c r="DF75" s="48"/>
      <c r="DG75" s="45"/>
      <c r="DH75" s="46"/>
      <c r="DI75" s="46"/>
      <c r="DJ75" s="47"/>
      <c r="DK75" s="48"/>
      <c r="DL75" s="49"/>
      <c r="DM75" s="50"/>
      <c r="DN75" s="48"/>
      <c r="DO75" s="45"/>
      <c r="DP75" s="46"/>
      <c r="DQ75" s="46"/>
      <c r="DR75" s="47"/>
      <c r="DS75" s="48"/>
      <c r="DT75" s="49"/>
      <c r="DU75" s="50"/>
      <c r="DV75" s="48"/>
      <c r="DW75" s="45"/>
      <c r="DX75" s="46"/>
      <c r="DY75" s="46"/>
      <c r="DZ75" s="47"/>
      <c r="EA75" s="48"/>
      <c r="EB75" s="49"/>
      <c r="EC75" s="50"/>
      <c r="ED75" s="48"/>
      <c r="EE75" s="45"/>
      <c r="EF75" s="46"/>
      <c r="EG75" s="46"/>
      <c r="EH75" s="47"/>
      <c r="EI75" s="48"/>
      <c r="EJ75" s="49"/>
      <c r="EK75" s="50"/>
      <c r="EL75" s="48"/>
      <c r="EM75" s="45"/>
      <c r="EN75" s="46"/>
      <c r="EO75" s="46"/>
      <c r="EP75" s="47"/>
      <c r="EQ75" s="48"/>
      <c r="ER75" s="49"/>
      <c r="ES75" s="50"/>
      <c r="ET75" s="48"/>
      <c r="EU75" s="45"/>
      <c r="EV75" s="46"/>
      <c r="EW75" s="46"/>
      <c r="EX75" s="47"/>
      <c r="EY75" s="48"/>
      <c r="EZ75" s="49"/>
      <c r="FA75" s="50"/>
      <c r="FB75" s="48"/>
      <c r="FC75" s="45"/>
      <c r="FD75" s="46"/>
      <c r="FE75" s="46"/>
      <c r="FF75" s="47"/>
      <c r="FG75" s="48"/>
      <c r="FH75" s="49"/>
      <c r="FI75" s="50"/>
      <c r="FJ75" s="48"/>
      <c r="FK75" s="45"/>
      <c r="FL75" s="46"/>
      <c r="FM75" s="46"/>
      <c r="FN75" s="47"/>
      <c r="FO75" s="48"/>
      <c r="FP75" s="49"/>
      <c r="FQ75" s="50"/>
      <c r="FR75" s="48"/>
      <c r="FS75" s="45"/>
      <c r="FT75" s="46"/>
      <c r="FU75" s="46"/>
      <c r="FV75" s="47"/>
      <c r="FW75" s="48"/>
      <c r="FX75" s="49"/>
      <c r="FY75" s="50"/>
      <c r="FZ75" s="48"/>
      <c r="GA75" s="45"/>
      <c r="GB75" s="46"/>
      <c r="GC75" s="46"/>
      <c r="GD75" s="47"/>
      <c r="GE75" s="48"/>
      <c r="GF75" s="49"/>
      <c r="GG75" s="50"/>
      <c r="GH75" s="48"/>
      <c r="GI75" s="45"/>
      <c r="GJ75" s="46"/>
      <c r="GK75" s="46"/>
      <c r="GL75" s="47"/>
      <c r="GM75" s="48"/>
      <c r="GN75" s="49"/>
      <c r="GO75" s="50"/>
      <c r="GP75" s="48"/>
      <c r="GQ75" s="45"/>
      <c r="GR75" s="46"/>
      <c r="GS75" s="46"/>
      <c r="GT75" s="47"/>
      <c r="GU75" s="48"/>
      <c r="GV75" s="49"/>
      <c r="GW75" s="50"/>
      <c r="GX75" s="48"/>
      <c r="GY75" s="45"/>
      <c r="GZ75" s="46"/>
      <c r="HA75" s="46"/>
      <c r="HB75" s="47"/>
      <c r="HC75" s="48"/>
      <c r="HD75" s="49"/>
      <c r="HE75" s="50"/>
      <c r="HF75" s="48"/>
      <c r="HG75" s="45"/>
      <c r="HH75" s="46"/>
      <c r="HI75" s="46"/>
      <c r="HJ75" s="47"/>
      <c r="HK75" s="48"/>
      <c r="HL75" s="49"/>
      <c r="HM75" s="50"/>
      <c r="HN75" s="48"/>
      <c r="HO75" s="45"/>
      <c r="HP75" s="46"/>
      <c r="HQ75" s="46"/>
      <c r="HR75" s="47"/>
      <c r="HS75" s="48"/>
      <c r="HT75" s="49"/>
      <c r="HU75" s="50"/>
      <c r="HV75" s="48"/>
      <c r="HW75" s="45"/>
      <c r="HX75" s="46"/>
      <c r="HY75" s="46"/>
      <c r="HZ75" s="47"/>
      <c r="IA75" s="48"/>
      <c r="IB75" s="49"/>
      <c r="IC75" s="50"/>
      <c r="ID75" s="48"/>
      <c r="IE75" s="45"/>
      <c r="IF75" s="46"/>
      <c r="IG75" s="46"/>
      <c r="IH75" s="47"/>
      <c r="II75" s="48"/>
      <c r="IJ75" s="49"/>
      <c r="IK75" s="50"/>
      <c r="IL75" s="48"/>
      <c r="IM75" s="45"/>
      <c r="IN75" s="46"/>
      <c r="IO75" s="46"/>
      <c r="IP75" s="47"/>
      <c r="IQ75" s="48"/>
      <c r="IR75" s="49"/>
      <c r="IS75" s="50"/>
      <c r="IT75" s="48"/>
    </row>
    <row r="76" spans="1:254" s="44" customFormat="1" ht="24.75" customHeight="1">
      <c r="A76" s="354"/>
      <c r="B76" s="202" t="s">
        <v>310</v>
      </c>
      <c r="C76" s="203"/>
      <c r="D76" s="259"/>
      <c r="E76" s="204"/>
      <c r="F76" s="240"/>
      <c r="G76" s="205"/>
      <c r="H76" s="289"/>
      <c r="I76" s="355"/>
      <c r="J76" s="45"/>
      <c r="K76" s="46"/>
      <c r="L76" s="49"/>
      <c r="M76" s="50"/>
      <c r="N76" s="48"/>
      <c r="O76" s="45"/>
      <c r="P76" s="46"/>
      <c r="Q76" s="46"/>
      <c r="R76" s="47"/>
      <c r="S76" s="48"/>
      <c r="T76" s="49"/>
      <c r="U76" s="50"/>
      <c r="V76" s="48"/>
      <c r="W76" s="45"/>
      <c r="X76" s="46"/>
      <c r="Y76" s="46"/>
      <c r="Z76" s="47"/>
      <c r="AA76" s="48"/>
      <c r="AB76" s="49"/>
      <c r="AC76" s="50"/>
      <c r="AD76" s="48"/>
      <c r="AE76" s="45"/>
      <c r="AF76" s="46"/>
      <c r="AG76" s="46"/>
      <c r="AH76" s="47"/>
      <c r="AI76" s="48"/>
      <c r="AJ76" s="49"/>
      <c r="AK76" s="50"/>
      <c r="AL76" s="48"/>
      <c r="AM76" s="45"/>
      <c r="AN76" s="46"/>
      <c r="AO76" s="46"/>
      <c r="AP76" s="47"/>
      <c r="AQ76" s="48"/>
      <c r="AR76" s="49"/>
      <c r="AS76" s="50"/>
      <c r="AT76" s="48"/>
      <c r="AU76" s="45"/>
      <c r="AV76" s="46"/>
      <c r="AW76" s="46"/>
      <c r="AX76" s="47"/>
      <c r="AY76" s="48"/>
      <c r="AZ76" s="49"/>
      <c r="BA76" s="50"/>
      <c r="BB76" s="48"/>
      <c r="BC76" s="45"/>
      <c r="BD76" s="46"/>
      <c r="BE76" s="46"/>
      <c r="BF76" s="47"/>
      <c r="BG76" s="48"/>
      <c r="BH76" s="49"/>
      <c r="BI76" s="50"/>
      <c r="BJ76" s="48"/>
      <c r="BK76" s="45"/>
      <c r="BL76" s="46"/>
      <c r="BM76" s="46"/>
      <c r="BN76" s="47"/>
      <c r="BO76" s="48"/>
      <c r="BP76" s="49"/>
      <c r="BQ76" s="50"/>
      <c r="BR76" s="48"/>
      <c r="BS76" s="45"/>
      <c r="BT76" s="46"/>
      <c r="BU76" s="46"/>
      <c r="BV76" s="47"/>
      <c r="BW76" s="48"/>
      <c r="BX76" s="49"/>
      <c r="BY76" s="50"/>
      <c r="BZ76" s="48"/>
      <c r="CA76" s="45"/>
      <c r="CB76" s="46"/>
      <c r="CC76" s="46"/>
      <c r="CD76" s="47"/>
      <c r="CE76" s="48"/>
      <c r="CF76" s="49"/>
      <c r="CG76" s="50"/>
      <c r="CH76" s="48"/>
      <c r="CI76" s="45"/>
      <c r="CJ76" s="46"/>
      <c r="CK76" s="46"/>
      <c r="CL76" s="47"/>
      <c r="CM76" s="48"/>
      <c r="CN76" s="49"/>
      <c r="CO76" s="50"/>
      <c r="CP76" s="48"/>
      <c r="CQ76" s="45"/>
      <c r="CR76" s="46"/>
      <c r="CS76" s="46"/>
      <c r="CT76" s="47"/>
      <c r="CU76" s="48"/>
      <c r="CV76" s="49"/>
      <c r="CW76" s="50"/>
      <c r="CX76" s="48"/>
      <c r="CY76" s="45"/>
      <c r="CZ76" s="46"/>
      <c r="DA76" s="46"/>
      <c r="DB76" s="47"/>
      <c r="DC76" s="48"/>
      <c r="DD76" s="49"/>
      <c r="DE76" s="50"/>
      <c r="DF76" s="48"/>
      <c r="DG76" s="45"/>
      <c r="DH76" s="46"/>
      <c r="DI76" s="46"/>
      <c r="DJ76" s="47"/>
      <c r="DK76" s="48"/>
      <c r="DL76" s="49"/>
      <c r="DM76" s="50"/>
      <c r="DN76" s="48"/>
      <c r="DO76" s="45"/>
      <c r="DP76" s="46"/>
      <c r="DQ76" s="46"/>
      <c r="DR76" s="47"/>
      <c r="DS76" s="48"/>
      <c r="DT76" s="49"/>
      <c r="DU76" s="50"/>
      <c r="DV76" s="48"/>
      <c r="DW76" s="45"/>
      <c r="DX76" s="46"/>
      <c r="DY76" s="46"/>
      <c r="DZ76" s="47"/>
      <c r="EA76" s="48"/>
      <c r="EB76" s="49"/>
      <c r="EC76" s="50"/>
      <c r="ED76" s="48"/>
      <c r="EE76" s="45"/>
      <c r="EF76" s="46"/>
      <c r="EG76" s="46"/>
      <c r="EH76" s="47"/>
      <c r="EI76" s="48"/>
      <c r="EJ76" s="49"/>
      <c r="EK76" s="50"/>
      <c r="EL76" s="48"/>
      <c r="EM76" s="45"/>
      <c r="EN76" s="46"/>
      <c r="EO76" s="46"/>
      <c r="EP76" s="47"/>
      <c r="EQ76" s="48"/>
      <c r="ER76" s="49"/>
      <c r="ES76" s="50"/>
      <c r="ET76" s="48"/>
      <c r="EU76" s="45"/>
      <c r="EV76" s="46"/>
      <c r="EW76" s="46"/>
      <c r="EX76" s="47"/>
      <c r="EY76" s="48"/>
      <c r="EZ76" s="49"/>
      <c r="FA76" s="50"/>
      <c r="FB76" s="48"/>
      <c r="FC76" s="45"/>
      <c r="FD76" s="46"/>
      <c r="FE76" s="46"/>
      <c r="FF76" s="47"/>
      <c r="FG76" s="48"/>
      <c r="FH76" s="49"/>
      <c r="FI76" s="50"/>
      <c r="FJ76" s="48"/>
      <c r="FK76" s="45"/>
      <c r="FL76" s="46"/>
      <c r="FM76" s="46"/>
      <c r="FN76" s="47"/>
      <c r="FO76" s="48"/>
      <c r="FP76" s="49"/>
      <c r="FQ76" s="50"/>
      <c r="FR76" s="48"/>
      <c r="FS76" s="45"/>
      <c r="FT76" s="46"/>
      <c r="FU76" s="46"/>
      <c r="FV76" s="47"/>
      <c r="FW76" s="48"/>
      <c r="FX76" s="49"/>
      <c r="FY76" s="50"/>
      <c r="FZ76" s="48"/>
      <c r="GA76" s="45"/>
      <c r="GB76" s="46"/>
      <c r="GC76" s="46"/>
      <c r="GD76" s="47"/>
      <c r="GE76" s="48"/>
      <c r="GF76" s="49"/>
      <c r="GG76" s="50"/>
      <c r="GH76" s="48"/>
      <c r="GI76" s="45"/>
      <c r="GJ76" s="46"/>
      <c r="GK76" s="46"/>
      <c r="GL76" s="47"/>
      <c r="GM76" s="48"/>
      <c r="GN76" s="49"/>
      <c r="GO76" s="50"/>
      <c r="GP76" s="48"/>
      <c r="GQ76" s="45"/>
      <c r="GR76" s="46"/>
      <c r="GS76" s="46"/>
      <c r="GT76" s="47"/>
      <c r="GU76" s="48"/>
      <c r="GV76" s="49"/>
      <c r="GW76" s="50"/>
      <c r="GX76" s="48"/>
      <c r="GY76" s="45"/>
      <c r="GZ76" s="46"/>
      <c r="HA76" s="46"/>
      <c r="HB76" s="47"/>
      <c r="HC76" s="48"/>
      <c r="HD76" s="49"/>
      <c r="HE76" s="50"/>
      <c r="HF76" s="48"/>
      <c r="HG76" s="45"/>
      <c r="HH76" s="46"/>
      <c r="HI76" s="46"/>
      <c r="HJ76" s="47"/>
      <c r="HK76" s="48"/>
      <c r="HL76" s="49"/>
      <c r="HM76" s="50"/>
      <c r="HN76" s="48"/>
      <c r="HO76" s="45"/>
      <c r="HP76" s="46"/>
      <c r="HQ76" s="46"/>
      <c r="HR76" s="47"/>
      <c r="HS76" s="48"/>
      <c r="HT76" s="49"/>
      <c r="HU76" s="50"/>
      <c r="HV76" s="48"/>
      <c r="HW76" s="45"/>
      <c r="HX76" s="46"/>
      <c r="HY76" s="46"/>
      <c r="HZ76" s="47"/>
      <c r="IA76" s="48"/>
      <c r="IB76" s="49"/>
      <c r="IC76" s="50"/>
      <c r="ID76" s="48"/>
      <c r="IE76" s="45"/>
      <c r="IF76" s="46"/>
      <c r="IG76" s="46"/>
      <c r="IH76" s="47"/>
      <c r="II76" s="48"/>
      <c r="IJ76" s="49"/>
      <c r="IK76" s="50"/>
      <c r="IL76" s="48"/>
      <c r="IM76" s="45"/>
      <c r="IN76" s="46"/>
      <c r="IO76" s="46"/>
      <c r="IP76" s="47"/>
      <c r="IQ76" s="48"/>
      <c r="IR76" s="49"/>
      <c r="IS76" s="50"/>
      <c r="IT76" s="48"/>
    </row>
    <row r="77" spans="1:254" s="44" customFormat="1" ht="12" customHeight="1">
      <c r="A77" s="53"/>
      <c r="B77" s="54"/>
      <c r="C77" s="53"/>
      <c r="D77" s="260"/>
      <c r="E77" s="55"/>
      <c r="F77" s="241"/>
      <c r="G77" s="57"/>
      <c r="H77" s="290"/>
      <c r="I77" s="57"/>
      <c r="J77" s="51"/>
      <c r="K77" s="52"/>
      <c r="L77" s="49"/>
      <c r="M77" s="50"/>
      <c r="N77" s="48"/>
      <c r="O77" s="45"/>
      <c r="P77" s="46"/>
      <c r="Q77" s="46"/>
      <c r="R77" s="47"/>
      <c r="S77" s="48"/>
      <c r="T77" s="49"/>
      <c r="U77" s="50"/>
      <c r="V77" s="48"/>
      <c r="W77" s="45"/>
      <c r="X77" s="46"/>
      <c r="Y77" s="46"/>
      <c r="Z77" s="47"/>
      <c r="AA77" s="48"/>
      <c r="AB77" s="49"/>
      <c r="AC77" s="50"/>
      <c r="AD77" s="48"/>
      <c r="AE77" s="45"/>
      <c r="AF77" s="46"/>
      <c r="AG77" s="46"/>
      <c r="AH77" s="47"/>
      <c r="AI77" s="48"/>
      <c r="AJ77" s="49"/>
      <c r="AK77" s="50"/>
      <c r="AL77" s="48"/>
      <c r="AM77" s="45"/>
      <c r="AN77" s="46"/>
      <c r="AO77" s="46"/>
      <c r="AP77" s="47"/>
      <c r="AQ77" s="48"/>
      <c r="AR77" s="49"/>
      <c r="AS77" s="50"/>
      <c r="AT77" s="48"/>
      <c r="AU77" s="45"/>
      <c r="AV77" s="46"/>
      <c r="AW77" s="46"/>
      <c r="AX77" s="47"/>
      <c r="AY77" s="48"/>
      <c r="AZ77" s="49"/>
      <c r="BA77" s="50"/>
      <c r="BB77" s="48"/>
      <c r="BC77" s="45"/>
      <c r="BD77" s="46"/>
      <c r="BE77" s="46"/>
      <c r="BF77" s="47"/>
      <c r="BG77" s="48"/>
      <c r="BH77" s="49"/>
      <c r="BI77" s="50"/>
      <c r="BJ77" s="48"/>
      <c r="BK77" s="45"/>
      <c r="BL77" s="46"/>
      <c r="BM77" s="46"/>
      <c r="BN77" s="47"/>
      <c r="BO77" s="48"/>
      <c r="BP77" s="49"/>
      <c r="BQ77" s="50"/>
      <c r="BR77" s="48"/>
      <c r="BS77" s="45"/>
      <c r="BT77" s="46"/>
      <c r="BU77" s="46"/>
      <c r="BV77" s="47"/>
      <c r="BW77" s="48"/>
      <c r="BX77" s="49"/>
      <c r="BY77" s="50"/>
      <c r="BZ77" s="48"/>
      <c r="CA77" s="45"/>
      <c r="CB77" s="46"/>
      <c r="CC77" s="46"/>
      <c r="CD77" s="47"/>
      <c r="CE77" s="48"/>
      <c r="CF77" s="49"/>
      <c r="CG77" s="50"/>
      <c r="CH77" s="48"/>
      <c r="CI77" s="45"/>
      <c r="CJ77" s="46"/>
      <c r="CK77" s="46"/>
      <c r="CL77" s="47"/>
      <c r="CM77" s="48"/>
      <c r="CN77" s="49"/>
      <c r="CO77" s="50"/>
      <c r="CP77" s="48"/>
      <c r="CQ77" s="45"/>
      <c r="CR77" s="46"/>
      <c r="CS77" s="46"/>
      <c r="CT77" s="47"/>
      <c r="CU77" s="48"/>
      <c r="CV77" s="49"/>
      <c r="CW77" s="50"/>
      <c r="CX77" s="48"/>
      <c r="CY77" s="45"/>
      <c r="CZ77" s="46"/>
      <c r="DA77" s="46"/>
      <c r="DB77" s="47"/>
      <c r="DC77" s="48"/>
      <c r="DD77" s="49"/>
      <c r="DE77" s="50"/>
      <c r="DF77" s="48"/>
      <c r="DG77" s="45"/>
      <c r="DH77" s="46"/>
      <c r="DI77" s="46"/>
      <c r="DJ77" s="47"/>
      <c r="DK77" s="48"/>
      <c r="DL77" s="49"/>
      <c r="DM77" s="50"/>
      <c r="DN77" s="48"/>
      <c r="DO77" s="45"/>
      <c r="DP77" s="46"/>
      <c r="DQ77" s="46"/>
      <c r="DR77" s="47"/>
      <c r="DS77" s="48"/>
      <c r="DT77" s="49"/>
      <c r="DU77" s="50"/>
      <c r="DV77" s="48"/>
      <c r="DW77" s="45"/>
      <c r="DX77" s="46"/>
      <c r="DY77" s="46"/>
      <c r="DZ77" s="47"/>
      <c r="EA77" s="48"/>
      <c r="EB77" s="49"/>
      <c r="EC77" s="50"/>
      <c r="ED77" s="48"/>
      <c r="EE77" s="45"/>
      <c r="EF77" s="46"/>
      <c r="EG77" s="46"/>
      <c r="EH77" s="47"/>
      <c r="EI77" s="48"/>
      <c r="EJ77" s="49"/>
      <c r="EK77" s="50"/>
      <c r="EL77" s="48"/>
      <c r="EM77" s="45"/>
      <c r="EN77" s="46"/>
      <c r="EO77" s="46"/>
      <c r="EP77" s="47"/>
      <c r="EQ77" s="48"/>
      <c r="ER77" s="49"/>
      <c r="ES77" s="50"/>
      <c r="ET77" s="48"/>
      <c r="EU77" s="45"/>
      <c r="EV77" s="46"/>
      <c r="EW77" s="46"/>
      <c r="EX77" s="47"/>
      <c r="EY77" s="48"/>
      <c r="EZ77" s="49"/>
      <c r="FA77" s="50"/>
      <c r="FB77" s="48"/>
      <c r="FC77" s="45"/>
      <c r="FD77" s="46"/>
      <c r="FE77" s="46"/>
      <c r="FF77" s="47"/>
      <c r="FG77" s="48"/>
      <c r="FH77" s="49"/>
      <c r="FI77" s="50"/>
      <c r="FJ77" s="48"/>
      <c r="FK77" s="45"/>
      <c r="FL77" s="46"/>
      <c r="FM77" s="46"/>
      <c r="FN77" s="47"/>
      <c r="FO77" s="48"/>
      <c r="FP77" s="49"/>
      <c r="FQ77" s="50"/>
      <c r="FR77" s="48"/>
      <c r="FS77" s="45"/>
      <c r="FT77" s="46"/>
      <c r="FU77" s="46"/>
      <c r="FV77" s="47"/>
      <c r="FW77" s="48"/>
      <c r="FX77" s="49"/>
      <c r="FY77" s="50"/>
      <c r="FZ77" s="48"/>
      <c r="GA77" s="45"/>
      <c r="GB77" s="46"/>
      <c r="GC77" s="46"/>
      <c r="GD77" s="47"/>
      <c r="GE77" s="48"/>
      <c r="GF77" s="49"/>
      <c r="GG77" s="50"/>
      <c r="GH77" s="48"/>
      <c r="GI77" s="45"/>
      <c r="GJ77" s="46"/>
      <c r="GK77" s="46"/>
      <c r="GL77" s="47"/>
      <c r="GM77" s="48"/>
      <c r="GN77" s="49"/>
      <c r="GO77" s="50"/>
      <c r="GP77" s="48"/>
      <c r="GQ77" s="45"/>
      <c r="GR77" s="46"/>
      <c r="GS77" s="46"/>
      <c r="GT77" s="47"/>
      <c r="GU77" s="48"/>
      <c r="GV77" s="49"/>
      <c r="GW77" s="50"/>
      <c r="GX77" s="48"/>
      <c r="GY77" s="45"/>
      <c r="GZ77" s="46"/>
      <c r="HA77" s="46"/>
      <c r="HB77" s="47"/>
      <c r="HC77" s="48"/>
      <c r="HD77" s="49"/>
      <c r="HE77" s="50"/>
      <c r="HF77" s="48"/>
      <c r="HG77" s="45"/>
      <c r="HH77" s="46"/>
      <c r="HI77" s="46"/>
      <c r="HJ77" s="47"/>
      <c r="HK77" s="48"/>
      <c r="HL77" s="49"/>
      <c r="HM77" s="50"/>
      <c r="HN77" s="48"/>
      <c r="HO77" s="45"/>
      <c r="HP77" s="46"/>
      <c r="HQ77" s="46"/>
      <c r="HR77" s="47"/>
      <c r="HS77" s="48"/>
      <c r="HT77" s="49"/>
      <c r="HU77" s="50"/>
      <c r="HV77" s="48"/>
      <c r="HW77" s="45"/>
      <c r="HX77" s="46"/>
      <c r="HY77" s="46"/>
      <c r="HZ77" s="47"/>
      <c r="IA77" s="48"/>
      <c r="IB77" s="49"/>
      <c r="IC77" s="50"/>
      <c r="ID77" s="48"/>
      <c r="IE77" s="45"/>
      <c r="IF77" s="46"/>
      <c r="IG77" s="46"/>
      <c r="IH77" s="47"/>
      <c r="II77" s="48"/>
      <c r="IJ77" s="49"/>
      <c r="IK77" s="50"/>
      <c r="IL77" s="48"/>
      <c r="IM77" s="45"/>
      <c r="IN77" s="46"/>
      <c r="IO77" s="46"/>
      <c r="IP77" s="47"/>
      <c r="IQ77" s="48"/>
      <c r="IR77" s="49"/>
      <c r="IS77" s="50"/>
      <c r="IT77" s="48"/>
    </row>
    <row r="78" spans="1:254" s="20" customFormat="1" ht="17.100000000000001" customHeight="1">
      <c r="A78" s="446" t="s">
        <v>301</v>
      </c>
      <c r="B78" s="446"/>
      <c r="C78" s="446"/>
      <c r="D78" s="446"/>
      <c r="E78" s="446"/>
      <c r="F78" s="446"/>
      <c r="G78" s="446"/>
      <c r="H78" s="446"/>
      <c r="I78" s="446"/>
    </row>
    <row r="79" spans="1:254" s="10" customFormat="1" ht="90" customHeight="1" outlineLevel="1">
      <c r="A79" s="447" t="s">
        <v>305</v>
      </c>
      <c r="B79" s="448"/>
      <c r="C79" s="448"/>
      <c r="D79" s="448"/>
      <c r="E79" s="448"/>
      <c r="F79" s="448"/>
      <c r="G79" s="448"/>
      <c r="H79" s="448"/>
      <c r="I79" s="448"/>
    </row>
    <row r="80" spans="1:254" ht="12.75"/>
    <row r="81" spans="1:9" ht="12.75">
      <c r="A81" s="80" t="s">
        <v>33</v>
      </c>
      <c r="B81" s="449" t="s">
        <v>34</v>
      </c>
      <c r="C81" s="449"/>
      <c r="D81" s="449"/>
      <c r="E81" s="449"/>
      <c r="F81" s="449"/>
      <c r="G81" s="449"/>
      <c r="H81" s="449"/>
      <c r="I81" s="449"/>
    </row>
    <row r="82" spans="1:9" ht="12.75">
      <c r="A82" s="80"/>
      <c r="B82" s="449" t="s">
        <v>35</v>
      </c>
      <c r="C82" s="449"/>
      <c r="D82" s="449"/>
      <c r="E82" s="449"/>
      <c r="F82" s="449"/>
      <c r="G82" s="449"/>
      <c r="H82" s="449"/>
      <c r="I82" s="449"/>
    </row>
    <row r="83" spans="1:9" ht="48.75" customHeight="1">
      <c r="A83" s="81"/>
      <c r="B83" s="450" t="s">
        <v>36</v>
      </c>
      <c r="C83" s="450"/>
      <c r="D83" s="450"/>
      <c r="E83" s="450"/>
      <c r="F83" s="450"/>
      <c r="G83" s="450"/>
      <c r="H83" s="450"/>
      <c r="I83" s="450"/>
    </row>
    <row r="84" spans="1:9" ht="47.25" customHeight="1">
      <c r="A84" s="83"/>
      <c r="B84" s="445" t="s">
        <v>49</v>
      </c>
      <c r="C84" s="445"/>
      <c r="D84" s="445"/>
      <c r="E84" s="445"/>
      <c r="F84" s="445"/>
      <c r="G84" s="445"/>
      <c r="H84" s="445"/>
      <c r="I84" s="445"/>
    </row>
    <row r="85" spans="1:9" ht="50.25" customHeight="1">
      <c r="A85" s="81"/>
      <c r="B85" s="445" t="s">
        <v>156</v>
      </c>
      <c r="C85" s="445"/>
      <c r="D85" s="445"/>
      <c r="E85" s="445"/>
      <c r="F85" s="445"/>
      <c r="G85" s="445"/>
      <c r="H85" s="445"/>
      <c r="I85" s="445"/>
    </row>
    <row r="86" spans="1:9" ht="12.75"/>
    <row r="87" spans="1:9" ht="27.6" customHeight="1">
      <c r="A87" s="81"/>
      <c r="B87" s="450" t="s">
        <v>172</v>
      </c>
      <c r="C87" s="450"/>
      <c r="D87" s="450"/>
      <c r="E87" s="450"/>
      <c r="F87" s="450"/>
      <c r="G87" s="450"/>
      <c r="H87" s="450"/>
      <c r="I87" s="450"/>
    </row>
    <row r="88" spans="1:9" ht="12.75">
      <c r="A88" s="233" t="s">
        <v>171</v>
      </c>
      <c r="B88" s="445" t="s">
        <v>87</v>
      </c>
      <c r="C88" s="445"/>
      <c r="D88" s="445"/>
      <c r="E88" s="445"/>
      <c r="F88" s="445"/>
      <c r="G88" s="445"/>
      <c r="H88" s="292"/>
      <c r="I88" s="387"/>
    </row>
    <row r="89" spans="1:9" ht="12.75">
      <c r="A89" s="233" t="s">
        <v>171</v>
      </c>
      <c r="B89" s="445" t="s">
        <v>88</v>
      </c>
      <c r="C89" s="445"/>
      <c r="D89" s="445"/>
      <c r="E89" s="445"/>
      <c r="F89" s="445"/>
      <c r="G89" s="445"/>
      <c r="H89" s="292"/>
      <c r="I89" s="387"/>
    </row>
    <row r="90" spans="1:9" ht="12.75">
      <c r="A90" s="233" t="s">
        <v>171</v>
      </c>
      <c r="B90" s="445" t="s">
        <v>89</v>
      </c>
      <c r="C90" s="445"/>
      <c r="D90" s="445"/>
      <c r="E90" s="445"/>
      <c r="F90" s="445"/>
      <c r="G90" s="445"/>
      <c r="H90" s="292"/>
      <c r="I90" s="387"/>
    </row>
    <row r="91" spans="1:9" ht="12.75">
      <c r="A91" s="233" t="s">
        <v>171</v>
      </c>
      <c r="B91" s="445" t="s">
        <v>166</v>
      </c>
      <c r="C91" s="445"/>
      <c r="D91" s="445"/>
      <c r="E91" s="445"/>
      <c r="F91" s="445"/>
      <c r="G91" s="445"/>
      <c r="H91" s="292"/>
      <c r="I91" s="387"/>
    </row>
    <row r="92" spans="1:9" ht="12.75">
      <c r="A92" s="233" t="s">
        <v>171</v>
      </c>
      <c r="B92" s="445" t="s">
        <v>157</v>
      </c>
      <c r="C92" s="445"/>
      <c r="D92" s="445"/>
      <c r="E92" s="445"/>
      <c r="F92" s="445"/>
      <c r="G92" s="445"/>
      <c r="H92" s="292"/>
      <c r="I92" s="387"/>
    </row>
    <row r="93" spans="1:9" ht="12.75">
      <c r="A93" s="233" t="s">
        <v>171</v>
      </c>
      <c r="B93" s="445" t="s">
        <v>158</v>
      </c>
      <c r="C93" s="445"/>
      <c r="D93" s="445"/>
      <c r="E93" s="445"/>
      <c r="F93" s="445"/>
      <c r="G93" s="445"/>
      <c r="H93" s="292"/>
      <c r="I93" s="387"/>
    </row>
    <row r="94" spans="1:9" ht="12.75">
      <c r="A94" s="233" t="s">
        <v>171</v>
      </c>
      <c r="B94" s="445" t="s">
        <v>159</v>
      </c>
      <c r="C94" s="445"/>
      <c r="D94" s="445"/>
      <c r="E94" s="445"/>
      <c r="F94" s="445"/>
      <c r="G94" s="445"/>
      <c r="H94" s="292"/>
      <c r="I94" s="387"/>
    </row>
    <row r="95" spans="1:9" ht="12.75">
      <c r="A95" s="233" t="s">
        <v>171</v>
      </c>
      <c r="B95" s="445" t="s">
        <v>160</v>
      </c>
      <c r="C95" s="445"/>
      <c r="D95" s="445"/>
      <c r="E95" s="445"/>
      <c r="F95" s="445"/>
      <c r="G95" s="445"/>
      <c r="H95" s="292"/>
      <c r="I95" s="387"/>
    </row>
    <row r="96" spans="1:9" ht="12.75">
      <c r="A96" s="233" t="s">
        <v>171</v>
      </c>
      <c r="B96" s="445" t="s">
        <v>161</v>
      </c>
      <c r="C96" s="445"/>
      <c r="D96" s="445"/>
      <c r="E96" s="445"/>
      <c r="F96" s="445"/>
      <c r="G96" s="445"/>
      <c r="H96" s="292"/>
      <c r="I96" s="387"/>
    </row>
    <row r="97" spans="1:254" ht="12.75">
      <c r="A97" s="233" t="s">
        <v>171</v>
      </c>
      <c r="B97" s="445" t="s">
        <v>162</v>
      </c>
      <c r="C97" s="445"/>
      <c r="D97" s="445"/>
      <c r="E97" s="445"/>
      <c r="F97" s="445"/>
      <c r="G97" s="445"/>
      <c r="H97" s="292"/>
      <c r="I97" s="387"/>
    </row>
    <row r="98" spans="1:254" ht="12.75">
      <c r="A98" s="233" t="s">
        <v>171</v>
      </c>
      <c r="B98" s="445" t="s">
        <v>163</v>
      </c>
      <c r="C98" s="445"/>
      <c r="D98" s="445"/>
      <c r="E98" s="445"/>
      <c r="F98" s="445"/>
      <c r="G98" s="445"/>
      <c r="H98" s="292"/>
      <c r="I98" s="387"/>
    </row>
    <row r="99" spans="1:254" ht="12.75" customHeight="1">
      <c r="A99" s="81"/>
      <c r="B99" s="445" t="s">
        <v>48</v>
      </c>
      <c r="C99" s="445"/>
      <c r="D99" s="445"/>
      <c r="E99" s="445"/>
      <c r="F99" s="445"/>
      <c r="G99" s="445"/>
      <c r="H99" s="445"/>
      <c r="I99" s="445"/>
    </row>
    <row r="100" spans="1:254" ht="30.75" customHeight="1">
      <c r="A100" s="81"/>
      <c r="B100" s="445" t="s">
        <v>164</v>
      </c>
      <c r="C100" s="445"/>
      <c r="D100" s="445"/>
      <c r="E100" s="445"/>
      <c r="F100" s="445"/>
      <c r="G100" s="445"/>
      <c r="H100" s="445"/>
      <c r="I100" s="445"/>
    </row>
    <row r="101" spans="1:254" ht="20.25" customHeight="1">
      <c r="B101" s="445" t="s">
        <v>165</v>
      </c>
      <c r="C101" s="445"/>
      <c r="D101" s="445"/>
      <c r="E101" s="445"/>
      <c r="F101" s="445"/>
      <c r="G101" s="445"/>
      <c r="H101" s="445"/>
      <c r="I101" s="445"/>
    </row>
    <row r="102" spans="1:254" ht="20.25" customHeight="1"/>
    <row r="103" spans="1:254" ht="27.6" customHeight="1">
      <c r="B103" s="450" t="s">
        <v>173</v>
      </c>
      <c r="C103" s="450"/>
      <c r="D103" s="450"/>
      <c r="E103" s="450"/>
      <c r="F103" s="450"/>
      <c r="G103" s="450"/>
      <c r="H103" s="450"/>
      <c r="I103" s="450"/>
    </row>
    <row r="104" spans="1:254" ht="12" customHeight="1"/>
    <row r="105" spans="1:254" ht="20.25" customHeight="1"/>
    <row r="106" spans="1:254" ht="73.900000000000006" customHeight="1">
      <c r="A106" s="77"/>
      <c r="B106" s="450" t="s">
        <v>170</v>
      </c>
      <c r="C106" s="450"/>
      <c r="D106" s="450"/>
      <c r="E106" s="450"/>
      <c r="F106" s="450"/>
      <c r="G106" s="450"/>
      <c r="H106" s="450"/>
      <c r="I106" s="450"/>
      <c r="J106" s="79"/>
      <c r="K106" s="79"/>
      <c r="L106" s="79"/>
      <c r="M106" s="79"/>
      <c r="N106" s="79"/>
      <c r="O106" s="79"/>
      <c r="P106" s="79"/>
      <c r="Q106" s="79"/>
      <c r="R106" s="79"/>
    </row>
    <row r="107" spans="1:254" ht="48" customHeight="1">
      <c r="A107" s="77"/>
      <c r="B107" s="450" t="s">
        <v>167</v>
      </c>
      <c r="C107" s="450"/>
      <c r="D107" s="450"/>
      <c r="E107" s="450"/>
      <c r="F107" s="450"/>
      <c r="G107" s="450"/>
      <c r="H107" s="450"/>
      <c r="I107" s="450"/>
      <c r="J107" s="451"/>
      <c r="K107" s="451"/>
      <c r="L107" s="451"/>
      <c r="M107" s="451"/>
      <c r="N107" s="451"/>
      <c r="O107" s="451"/>
      <c r="P107" s="451"/>
      <c r="Q107" s="451"/>
      <c r="R107" s="451"/>
    </row>
    <row r="108" spans="1:254" ht="86.25" customHeight="1">
      <c r="A108" s="77"/>
      <c r="B108" s="450" t="s">
        <v>168</v>
      </c>
      <c r="C108" s="450"/>
      <c r="D108" s="450"/>
      <c r="E108" s="450"/>
      <c r="F108" s="450"/>
      <c r="G108" s="450"/>
      <c r="H108" s="450"/>
      <c r="I108" s="450"/>
      <c r="J108" s="79"/>
      <c r="K108" s="79"/>
      <c r="L108" s="79"/>
      <c r="M108" s="79"/>
      <c r="N108" s="79"/>
      <c r="O108" s="79"/>
      <c r="P108" s="79"/>
      <c r="Q108" s="79"/>
      <c r="R108" s="79"/>
    </row>
    <row r="109" spans="1:254" ht="42" customHeight="1">
      <c r="A109" s="77"/>
      <c r="B109" s="450" t="s">
        <v>169</v>
      </c>
      <c r="C109" s="450"/>
      <c r="D109" s="450"/>
      <c r="E109" s="450"/>
      <c r="F109" s="450"/>
      <c r="G109" s="450"/>
      <c r="H109" s="450"/>
      <c r="I109" s="450"/>
      <c r="J109" s="79"/>
      <c r="K109" s="79"/>
      <c r="L109" s="79"/>
      <c r="M109" s="79"/>
      <c r="N109" s="79"/>
      <c r="O109" s="79"/>
      <c r="P109" s="79"/>
      <c r="Q109" s="79"/>
      <c r="R109" s="79"/>
    </row>
    <row r="110" spans="1:254" s="6" customFormat="1" ht="26.25" customHeight="1">
      <c r="B110" s="1"/>
      <c r="D110" s="8"/>
      <c r="E110" s="8"/>
      <c r="F110" s="234"/>
      <c r="G110" s="42"/>
      <c r="H110" s="291"/>
      <c r="I110" s="42"/>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row>
    <row r="111" spans="1:254" s="6" customFormat="1" ht="26.25" customHeight="1">
      <c r="B111" s="1"/>
      <c r="D111" s="8"/>
      <c r="E111" s="8"/>
      <c r="F111" s="234"/>
      <c r="G111" s="42"/>
      <c r="H111" s="291"/>
      <c r="I111" s="42"/>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row>
    <row r="112" spans="1:254" s="6" customFormat="1" ht="26.25" customHeight="1">
      <c r="B112" s="1"/>
      <c r="D112" s="8"/>
      <c r="E112" s="8"/>
      <c r="F112" s="234"/>
      <c r="G112" s="42"/>
      <c r="H112" s="291"/>
      <c r="I112" s="42"/>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row>
    <row r="116" spans="2:254" s="6" customFormat="1" ht="26.25" customHeight="1">
      <c r="B116" s="1"/>
      <c r="D116" s="8"/>
      <c r="E116" s="8"/>
      <c r="F116" s="234"/>
      <c r="G116" s="42"/>
      <c r="H116" s="291"/>
      <c r="I116" s="42"/>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row>
    <row r="117" spans="2:254" s="6" customFormat="1" ht="26.25" customHeight="1">
      <c r="B117" s="1"/>
      <c r="D117" s="8"/>
      <c r="E117" s="8"/>
      <c r="F117" s="234"/>
      <c r="G117" s="42"/>
      <c r="H117" s="291"/>
      <c r="I117" s="42"/>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row>
    <row r="118" spans="2:254" s="6" customFormat="1" ht="26.25" customHeight="1">
      <c r="B118" s="1"/>
      <c r="D118" s="8"/>
      <c r="E118" s="8"/>
      <c r="F118" s="234"/>
      <c r="G118" s="42"/>
      <c r="H118" s="291"/>
      <c r="I118" s="42"/>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row>
    <row r="119" spans="2:254" ht="41.25" customHeight="1"/>
    <row r="120" spans="2:254" ht="41.25" customHeight="1"/>
    <row r="121" spans="2:254" ht="41.25" customHeight="1"/>
    <row r="122" spans="2:254" ht="15.75" customHeight="1"/>
    <row r="123" spans="2:254" ht="26.25" customHeight="1"/>
    <row r="124" spans="2:254" ht="26.25" customHeight="1"/>
    <row r="125" spans="2:254" ht="26.25" customHeight="1"/>
    <row r="126" spans="2:254" ht="26.25" customHeight="1"/>
    <row r="127" spans="2:254" ht="26.25" customHeight="1"/>
    <row r="128" spans="2:254" ht="26.25" customHeight="1">
      <c r="J128" s="1">
        <v>824000000</v>
      </c>
    </row>
    <row r="129" spans="1:9" ht="26.25" customHeight="1"/>
    <row r="130" spans="1:9" ht="11.25" customHeight="1"/>
    <row r="131" spans="1:9" ht="26.25" customHeight="1"/>
    <row r="132" spans="1:9" ht="26.25" customHeight="1"/>
    <row r="133" spans="1:9" ht="26.25" customHeight="1">
      <c r="A133" s="1"/>
      <c r="C133" s="1"/>
      <c r="D133" s="261"/>
      <c r="E133" s="1"/>
      <c r="F133" s="242"/>
      <c r="G133" s="43"/>
      <c r="H133" s="293"/>
      <c r="I133" s="43"/>
    </row>
    <row r="134" spans="1:9" ht="18.75" customHeight="1">
      <c r="A134" s="1"/>
      <c r="C134" s="1"/>
      <c r="D134" s="261"/>
      <c r="E134" s="1"/>
      <c r="F134" s="242"/>
      <c r="G134" s="43"/>
      <c r="H134" s="293"/>
      <c r="I134" s="43"/>
    </row>
    <row r="135" spans="1:9" ht="26.25" customHeight="1">
      <c r="A135" s="1"/>
      <c r="C135" s="1"/>
      <c r="D135" s="261"/>
      <c r="E135" s="1"/>
      <c r="F135" s="242"/>
      <c r="G135" s="43"/>
      <c r="H135" s="293"/>
      <c r="I135" s="43"/>
    </row>
    <row r="136" spans="1:9" ht="26.25" customHeight="1">
      <c r="A136" s="1"/>
      <c r="C136" s="1"/>
      <c r="D136" s="261"/>
      <c r="E136" s="1"/>
      <c r="F136" s="242"/>
      <c r="G136" s="43"/>
      <c r="H136" s="293"/>
      <c r="I136" s="43"/>
    </row>
    <row r="137" spans="1:9" ht="26.25" customHeight="1">
      <c r="A137" s="1"/>
      <c r="C137" s="1"/>
      <c r="D137" s="261"/>
      <c r="E137" s="1"/>
      <c r="F137" s="242"/>
      <c r="G137" s="43"/>
      <c r="H137" s="293"/>
      <c r="I137" s="43"/>
    </row>
    <row r="138" spans="1:9" ht="23.25" customHeight="1">
      <c r="A138" s="1"/>
      <c r="C138" s="1"/>
      <c r="D138" s="261"/>
      <c r="E138" s="1"/>
      <c r="F138" s="242"/>
      <c r="G138" s="43"/>
      <c r="H138" s="293"/>
      <c r="I138" s="43"/>
    </row>
    <row r="139" spans="1:9" ht="23.25" customHeight="1">
      <c r="A139" s="1"/>
      <c r="C139" s="1"/>
      <c r="D139" s="261"/>
      <c r="E139" s="1"/>
      <c r="F139" s="242"/>
      <c r="G139" s="43"/>
      <c r="H139" s="293"/>
      <c r="I139" s="43"/>
    </row>
    <row r="140" spans="1:9" ht="22.5" customHeight="1">
      <c r="A140" s="1"/>
      <c r="C140" s="1"/>
      <c r="D140" s="261"/>
      <c r="E140" s="1"/>
      <c r="F140" s="242"/>
      <c r="G140" s="43"/>
      <c r="H140" s="293"/>
      <c r="I140" s="43"/>
    </row>
    <row r="141" spans="1:9" ht="22.5" customHeight="1">
      <c r="A141" s="1"/>
      <c r="C141" s="1"/>
      <c r="D141" s="261"/>
      <c r="E141" s="1"/>
      <c r="F141" s="242"/>
      <c r="G141" s="43"/>
      <c r="H141" s="293"/>
      <c r="I141" s="43"/>
    </row>
    <row r="142" spans="1:9" ht="12">
      <c r="A142" s="1"/>
      <c r="C142" s="1"/>
      <c r="D142" s="261"/>
      <c r="E142" s="1"/>
      <c r="F142" s="242"/>
      <c r="G142" s="43"/>
      <c r="H142" s="293"/>
      <c r="I142" s="43"/>
    </row>
    <row r="143" spans="1:9" ht="12">
      <c r="A143" s="1"/>
      <c r="C143" s="1"/>
      <c r="D143" s="261"/>
      <c r="E143" s="1"/>
      <c r="F143" s="242"/>
      <c r="G143" s="43"/>
      <c r="H143" s="293"/>
      <c r="I143" s="43"/>
    </row>
    <row r="144" spans="1:9" ht="22.5" customHeight="1">
      <c r="A144" s="1"/>
      <c r="C144" s="1"/>
      <c r="D144" s="261"/>
      <c r="E144" s="1"/>
      <c r="F144" s="242"/>
      <c r="G144" s="43"/>
      <c r="H144" s="293"/>
      <c r="I144" s="43"/>
    </row>
    <row r="145" spans="1:9" ht="35.25" customHeight="1">
      <c r="A145" s="1"/>
      <c r="C145" s="1"/>
      <c r="D145" s="261"/>
      <c r="E145" s="1"/>
      <c r="F145" s="242"/>
      <c r="G145" s="43"/>
      <c r="H145" s="293"/>
      <c r="I145" s="43"/>
    </row>
    <row r="146" spans="1:9" ht="40.5" customHeight="1">
      <c r="A146" s="1"/>
      <c r="C146" s="1"/>
      <c r="D146" s="261"/>
      <c r="E146" s="1"/>
      <c r="F146" s="242"/>
      <c r="G146" s="43"/>
      <c r="H146" s="293"/>
      <c r="I146" s="43"/>
    </row>
    <row r="147" spans="1:9" ht="40.5" customHeight="1">
      <c r="A147" s="1"/>
      <c r="C147" s="1"/>
      <c r="D147" s="261"/>
      <c r="E147" s="1"/>
      <c r="F147" s="242"/>
      <c r="G147" s="43"/>
      <c r="H147" s="293"/>
      <c r="I147" s="43"/>
    </row>
    <row r="148" spans="1:9" ht="40.5" customHeight="1">
      <c r="A148" s="1"/>
      <c r="C148" s="1"/>
      <c r="D148" s="261"/>
      <c r="E148" s="1"/>
      <c r="F148" s="242"/>
      <c r="G148" s="43"/>
      <c r="H148" s="293"/>
      <c r="I148" s="43"/>
    </row>
    <row r="149" spans="1:9" ht="40.5" customHeight="1">
      <c r="A149" s="1"/>
      <c r="C149" s="1"/>
      <c r="D149" s="261"/>
      <c r="E149" s="1"/>
      <c r="F149" s="242"/>
      <c r="G149" s="43"/>
      <c r="H149" s="293"/>
      <c r="I149" s="43"/>
    </row>
    <row r="150" spans="1:9" ht="35.25" customHeight="1">
      <c r="A150" s="1"/>
      <c r="C150" s="1"/>
      <c r="D150" s="261"/>
      <c r="E150" s="1"/>
      <c r="F150" s="242"/>
      <c r="G150" s="43"/>
      <c r="H150" s="293"/>
      <c r="I150" s="43"/>
    </row>
    <row r="151" spans="1:9" ht="40.5" customHeight="1">
      <c r="A151" s="1"/>
      <c r="C151" s="1"/>
      <c r="D151" s="261"/>
      <c r="E151" s="1"/>
      <c r="F151" s="242"/>
      <c r="G151" s="43"/>
      <c r="H151" s="293"/>
      <c r="I151" s="43"/>
    </row>
    <row r="152" spans="1:9" ht="33.75" customHeight="1">
      <c r="A152" s="1"/>
      <c r="C152" s="1"/>
      <c r="D152" s="261"/>
      <c r="E152" s="1"/>
      <c r="F152" s="242"/>
      <c r="G152" s="43"/>
      <c r="H152" s="293"/>
      <c r="I152" s="43"/>
    </row>
    <row r="153" spans="1:9" ht="35.25" customHeight="1">
      <c r="A153" s="1"/>
      <c r="C153" s="1"/>
      <c r="D153" s="261"/>
      <c r="E153" s="1"/>
      <c r="F153" s="242"/>
      <c r="G153" s="43"/>
      <c r="H153" s="293"/>
      <c r="I153" s="43"/>
    </row>
    <row r="154" spans="1:9" ht="40.5" customHeight="1">
      <c r="A154" s="1"/>
      <c r="C154" s="1"/>
      <c r="D154" s="261"/>
      <c r="E154" s="1"/>
      <c r="F154" s="242"/>
      <c r="G154" s="43"/>
      <c r="H154" s="293"/>
      <c r="I154" s="43"/>
    </row>
    <row r="155" spans="1:9" ht="40.5" customHeight="1">
      <c r="A155" s="1"/>
      <c r="C155" s="1"/>
      <c r="D155" s="261"/>
      <c r="E155" s="1"/>
      <c r="F155" s="242"/>
      <c r="G155" s="43"/>
      <c r="H155" s="293"/>
      <c r="I155" s="43"/>
    </row>
    <row r="156" spans="1:9" ht="40.5" customHeight="1">
      <c r="A156" s="1"/>
      <c r="C156" s="1"/>
      <c r="D156" s="261"/>
      <c r="E156" s="1"/>
      <c r="F156" s="242"/>
      <c r="G156" s="43"/>
      <c r="H156" s="293"/>
      <c r="I156" s="43"/>
    </row>
    <row r="157" spans="1:9" ht="40.5" customHeight="1">
      <c r="A157" s="1"/>
      <c r="C157" s="1"/>
      <c r="D157" s="261"/>
      <c r="E157" s="1"/>
      <c r="F157" s="242"/>
      <c r="G157" s="43"/>
      <c r="H157" s="293"/>
      <c r="I157" s="43"/>
    </row>
    <row r="158" spans="1:9" ht="40.5" customHeight="1">
      <c r="A158" s="1"/>
      <c r="C158" s="1"/>
      <c r="D158" s="261"/>
      <c r="E158" s="1"/>
      <c r="F158" s="242"/>
      <c r="G158" s="43"/>
      <c r="H158" s="293"/>
      <c r="I158" s="43"/>
    </row>
    <row r="159" spans="1:9" ht="40.5" customHeight="1">
      <c r="A159" s="1"/>
      <c r="C159" s="1"/>
      <c r="D159" s="261"/>
      <c r="E159" s="1"/>
      <c r="F159" s="242"/>
      <c r="G159" s="43"/>
      <c r="H159" s="293"/>
      <c r="I159" s="43"/>
    </row>
    <row r="160" spans="1:9" ht="40.5" customHeight="1">
      <c r="A160" s="1"/>
      <c r="C160" s="1"/>
      <c r="D160" s="261"/>
      <c r="E160" s="1"/>
      <c r="F160" s="242"/>
      <c r="G160" s="43"/>
      <c r="H160" s="293"/>
      <c r="I160" s="43"/>
    </row>
    <row r="161" spans="1:10" ht="40.5" customHeight="1">
      <c r="A161" s="1"/>
      <c r="C161" s="1"/>
      <c r="D161" s="261"/>
      <c r="E161" s="1"/>
      <c r="F161" s="242"/>
      <c r="G161" s="43"/>
      <c r="H161" s="293"/>
      <c r="I161" s="43"/>
    </row>
    <row r="162" spans="1:10" ht="40.5" customHeight="1">
      <c r="A162" s="1"/>
      <c r="C162" s="1"/>
      <c r="D162" s="261"/>
      <c r="E162" s="1"/>
      <c r="F162" s="242"/>
      <c r="G162" s="43"/>
      <c r="H162" s="293"/>
      <c r="I162" s="43"/>
    </row>
    <row r="163" spans="1:10" ht="16.5" customHeight="1">
      <c r="A163" s="1"/>
      <c r="C163" s="1"/>
      <c r="D163" s="261"/>
      <c r="E163" s="1"/>
      <c r="F163" s="242"/>
      <c r="G163" s="43"/>
      <c r="H163" s="293"/>
      <c r="I163" s="43"/>
      <c r="J163" s="2" t="e">
        <v>#REF!</v>
      </c>
    </row>
    <row r="164" spans="1:10" ht="93.75" customHeight="1">
      <c r="A164" s="1"/>
      <c r="C164" s="1"/>
      <c r="D164" s="261"/>
      <c r="E164" s="1"/>
      <c r="F164" s="242"/>
      <c r="G164" s="43"/>
      <c r="H164" s="293"/>
      <c r="I164" s="43"/>
      <c r="J164" s="2"/>
    </row>
    <row r="165" spans="1:10" s="5" customFormat="1" ht="16.5" customHeight="1">
      <c r="A165" s="6"/>
      <c r="B165" s="1"/>
      <c r="C165" s="6"/>
      <c r="D165" s="8"/>
      <c r="E165" s="8"/>
      <c r="F165" s="234"/>
      <c r="G165" s="42"/>
      <c r="H165" s="291"/>
      <c r="I165" s="42"/>
    </row>
    <row r="166" spans="1:10" s="5" customFormat="1" ht="16.5" customHeight="1">
      <c r="A166" s="6"/>
      <c r="B166" s="1"/>
      <c r="C166" s="6"/>
      <c r="D166" s="8"/>
      <c r="E166" s="8"/>
      <c r="F166" s="234"/>
      <c r="G166" s="42"/>
      <c r="H166" s="291"/>
      <c r="I166" s="42"/>
    </row>
    <row r="167" spans="1:10" s="5" customFormat="1" ht="16.5" customHeight="1">
      <c r="A167" s="6"/>
      <c r="B167" s="1"/>
      <c r="C167" s="6"/>
      <c r="D167" s="8"/>
      <c r="E167" s="8"/>
      <c r="F167" s="234"/>
      <c r="G167" s="42"/>
      <c r="H167" s="291"/>
      <c r="I167" s="42"/>
    </row>
    <row r="168" spans="1:10" s="5" customFormat="1" ht="16.5" customHeight="1">
      <c r="A168" s="6"/>
      <c r="B168" s="1"/>
      <c r="C168" s="6"/>
      <c r="D168" s="8"/>
      <c r="E168" s="8"/>
      <c r="F168" s="234"/>
      <c r="G168" s="42"/>
      <c r="H168" s="291"/>
      <c r="I168" s="42"/>
    </row>
    <row r="169" spans="1:10" s="5" customFormat="1" ht="16.5" customHeight="1">
      <c r="A169" s="6"/>
      <c r="B169" s="1"/>
      <c r="C169" s="6"/>
      <c r="D169" s="8"/>
      <c r="E169" s="8"/>
      <c r="F169" s="234"/>
      <c r="G169" s="42"/>
      <c r="H169" s="291"/>
      <c r="I169" s="42"/>
    </row>
    <row r="170" spans="1:10" s="5" customFormat="1" ht="16.5" customHeight="1">
      <c r="A170" s="6"/>
      <c r="B170" s="1"/>
      <c r="C170" s="6"/>
      <c r="D170" s="8"/>
      <c r="E170" s="8"/>
      <c r="F170" s="234"/>
      <c r="G170" s="42"/>
      <c r="H170" s="291"/>
      <c r="I170" s="42"/>
    </row>
    <row r="171" spans="1:10" s="5" customFormat="1" ht="16.5" customHeight="1">
      <c r="A171" s="6"/>
      <c r="B171" s="1"/>
      <c r="C171" s="6"/>
      <c r="D171" s="8"/>
      <c r="E171" s="8"/>
      <c r="F171" s="234"/>
      <c r="G171" s="42"/>
      <c r="H171" s="291"/>
      <c r="I171" s="42"/>
    </row>
    <row r="172" spans="1:10" s="5" customFormat="1" ht="16.5" customHeight="1">
      <c r="A172" s="6"/>
      <c r="B172" s="1"/>
      <c r="C172" s="6"/>
      <c r="D172" s="8"/>
      <c r="E172" s="8"/>
      <c r="F172" s="234"/>
      <c r="G172" s="42"/>
      <c r="H172" s="291"/>
      <c r="I172" s="42"/>
    </row>
    <row r="173" spans="1:10" s="5" customFormat="1" ht="16.5" customHeight="1">
      <c r="A173" s="6"/>
      <c r="B173" s="1"/>
      <c r="C173" s="6"/>
      <c r="D173" s="8"/>
      <c r="E173" s="8"/>
      <c r="F173" s="234"/>
      <c r="G173" s="42"/>
      <c r="H173" s="291"/>
      <c r="I173" s="42"/>
    </row>
    <row r="174" spans="1:10" s="5" customFormat="1" ht="16.5" customHeight="1">
      <c r="A174" s="6"/>
      <c r="B174" s="1"/>
      <c r="C174" s="6"/>
      <c r="D174" s="8"/>
      <c r="E174" s="8"/>
      <c r="F174" s="234"/>
      <c r="G174" s="42"/>
      <c r="H174" s="291"/>
      <c r="I174" s="42"/>
    </row>
    <row r="175" spans="1:10" s="5" customFormat="1" ht="16.5" customHeight="1">
      <c r="A175" s="6"/>
      <c r="B175" s="1"/>
      <c r="C175" s="6"/>
      <c r="D175" s="8"/>
      <c r="E175" s="8"/>
      <c r="F175" s="234"/>
      <c r="G175" s="42"/>
      <c r="H175" s="291"/>
      <c r="I175" s="42"/>
    </row>
    <row r="176" spans="1:10" s="5" customFormat="1" ht="21.75" customHeight="1">
      <c r="A176" s="6"/>
      <c r="B176" s="1"/>
      <c r="C176" s="6"/>
      <c r="D176" s="8"/>
      <c r="E176" s="8"/>
      <c r="F176" s="234"/>
      <c r="G176" s="42"/>
      <c r="H176" s="291"/>
      <c r="I176" s="42"/>
    </row>
    <row r="177" spans="1:13" s="5" customFormat="1" ht="21.75" customHeight="1">
      <c r="A177" s="6"/>
      <c r="B177" s="1"/>
      <c r="C177" s="6"/>
      <c r="D177" s="8"/>
      <c r="E177" s="8"/>
      <c r="F177" s="234"/>
      <c r="G177" s="42"/>
      <c r="H177" s="291"/>
      <c r="I177" s="42"/>
    </row>
    <row r="178" spans="1:13" s="5" customFormat="1" ht="21.75" customHeight="1">
      <c r="A178" s="6"/>
      <c r="B178" s="1"/>
      <c r="C178" s="6"/>
      <c r="D178" s="8"/>
      <c r="E178" s="8"/>
      <c r="F178" s="234"/>
      <c r="G178" s="42"/>
      <c r="H178" s="291"/>
      <c r="I178" s="42"/>
    </row>
    <row r="179" spans="1:13" s="5" customFormat="1" ht="21.75" customHeight="1">
      <c r="A179" s="6"/>
      <c r="B179" s="1"/>
      <c r="C179" s="6"/>
      <c r="D179" s="8"/>
      <c r="E179" s="8"/>
      <c r="F179" s="234"/>
      <c r="G179" s="42"/>
      <c r="H179" s="291"/>
      <c r="I179" s="42"/>
    </row>
    <row r="180" spans="1:13" ht="16.5" customHeight="1">
      <c r="K180" s="1">
        <v>0.3</v>
      </c>
      <c r="L180" s="1">
        <v>160</v>
      </c>
      <c r="M180" s="2" t="e">
        <f>#REF!*L180</f>
        <v>#REF!</v>
      </c>
    </row>
    <row r="181" spans="1:13" ht="9" customHeight="1"/>
    <row r="188" spans="1:13" ht="6.75" customHeight="1"/>
    <row r="191" spans="1:13" s="16" customFormat="1" ht="16.5" customHeight="1">
      <c r="A191" s="6"/>
      <c r="B191" s="1"/>
      <c r="C191" s="6"/>
      <c r="D191" s="8"/>
      <c r="E191" s="8"/>
      <c r="F191" s="234"/>
      <c r="G191" s="42"/>
      <c r="H191" s="291"/>
      <c r="I191" s="42"/>
    </row>
  </sheetData>
  <mergeCells count="35">
    <mergeCell ref="B107:I107"/>
    <mergeCell ref="J107:M107"/>
    <mergeCell ref="N107:R107"/>
    <mergeCell ref="B108:I108"/>
    <mergeCell ref="B109:I109"/>
    <mergeCell ref="B106:I106"/>
    <mergeCell ref="B92:G92"/>
    <mergeCell ref="B93:G93"/>
    <mergeCell ref="B94:G94"/>
    <mergeCell ref="B95:G95"/>
    <mergeCell ref="B96:G96"/>
    <mergeCell ref="B97:G97"/>
    <mergeCell ref="B98:G98"/>
    <mergeCell ref="B99:I99"/>
    <mergeCell ref="B100:I100"/>
    <mergeCell ref="B101:I101"/>
    <mergeCell ref="B103:I103"/>
    <mergeCell ref="B91:G91"/>
    <mergeCell ref="A78:I78"/>
    <mergeCell ref="A79:I79"/>
    <mergeCell ref="B81:I81"/>
    <mergeCell ref="B82:I82"/>
    <mergeCell ref="B83:I83"/>
    <mergeCell ref="B84:I84"/>
    <mergeCell ref="B85:I85"/>
    <mergeCell ref="B87:I87"/>
    <mergeCell ref="B88:G88"/>
    <mergeCell ref="B89:G89"/>
    <mergeCell ref="B90:G90"/>
    <mergeCell ref="A1:B6"/>
    <mergeCell ref="C1:I1"/>
    <mergeCell ref="C2:I2"/>
    <mergeCell ref="C4:I4"/>
    <mergeCell ref="C5:I5"/>
    <mergeCell ref="C6:D6"/>
  </mergeCells>
  <pageMargins left="0.5" right="0.196850393700787" top="0.46" bottom="0.73" header="0.35" footer="0.15748031496063"/>
  <pageSetup paperSize="9" scale="67" orientation="portrait" r:id="rId1"/>
  <headerFooter alignWithMargins="0">
    <oddFooter>&amp;L&amp;"Times New Roman,Regular"&amp;P/&amp;N&amp;CPhiên bản: 01&amp;R&amp;"Times New Roman,Regular"BM-054b-EBD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FHQ193"/>
  <sheetViews>
    <sheetView view="pageBreakPreview" topLeftCell="A66" zoomScaleNormal="100" zoomScaleSheetLayoutView="100" workbookViewId="0">
      <selection activeCell="J74" sqref="J74"/>
    </sheetView>
  </sheetViews>
  <sheetFormatPr defaultColWidth="9.140625" defaultRowHeight="16.5" customHeight="1" outlineLevelRow="1"/>
  <cols>
    <col min="1" max="1" width="5.28515625" style="6" customWidth="1"/>
    <col min="2" max="2" width="41.85546875" style="1" customWidth="1"/>
    <col min="3" max="3" width="6.5703125" style="6" customWidth="1"/>
    <col min="4" max="4" width="9.42578125" style="8" customWidth="1"/>
    <col min="5" max="5" width="13.7109375" style="8" customWidth="1"/>
    <col min="6" max="6" width="17.140625" style="234" customWidth="1"/>
    <col min="7" max="7" width="13.5703125" style="42" customWidth="1"/>
    <col min="8" max="8" width="14.7109375" style="291" customWidth="1"/>
    <col min="9" max="9" width="16.7109375" style="42" customWidth="1"/>
    <col min="10" max="10" width="21.42578125" style="1" customWidth="1"/>
    <col min="11" max="11" width="12.85546875" style="1" hidden="1" customWidth="1"/>
    <col min="12" max="12" width="7.85546875" style="1" customWidth="1"/>
    <col min="13" max="13" width="16.140625" style="1" customWidth="1"/>
    <col min="14" max="16384" width="9.140625" style="1"/>
  </cols>
  <sheetData>
    <row r="1" spans="1:4281" ht="15.75" customHeight="1">
      <c r="A1" s="426"/>
      <c r="B1" s="427"/>
      <c r="C1" s="432" t="s">
        <v>302</v>
      </c>
      <c r="D1" s="433"/>
      <c r="E1" s="433"/>
      <c r="F1" s="433"/>
      <c r="G1" s="433"/>
      <c r="H1" s="434"/>
      <c r="I1" s="433"/>
    </row>
    <row r="2" spans="1:4281" s="17" customFormat="1" ht="15.75" customHeight="1">
      <c r="A2" s="428"/>
      <c r="B2" s="429"/>
      <c r="C2" s="435" t="s">
        <v>314</v>
      </c>
      <c r="D2" s="435"/>
      <c r="E2" s="435"/>
      <c r="F2" s="435"/>
      <c r="G2" s="435"/>
      <c r="H2" s="436"/>
      <c r="I2" s="435"/>
    </row>
    <row r="3" spans="1:4281" s="17" customFormat="1" ht="15.75" customHeight="1">
      <c r="A3" s="428"/>
      <c r="B3" s="429"/>
      <c r="C3" s="279" t="s">
        <v>296</v>
      </c>
      <c r="D3" s="380" t="s">
        <v>313</v>
      </c>
      <c r="E3" s="297"/>
      <c r="F3" s="297"/>
      <c r="G3" s="298"/>
      <c r="H3" s="280" t="s">
        <v>259</v>
      </c>
      <c r="I3" s="381" t="s">
        <v>312</v>
      </c>
    </row>
    <row r="4" spans="1:4281" s="17" customFormat="1" ht="20.25" customHeight="1">
      <c r="A4" s="428"/>
      <c r="B4" s="429"/>
      <c r="C4" s="437" t="s">
        <v>174</v>
      </c>
      <c r="D4" s="438"/>
      <c r="E4" s="438"/>
      <c r="F4" s="438"/>
      <c r="G4" s="438"/>
      <c r="H4" s="438"/>
      <c r="I4" s="439"/>
    </row>
    <row r="5" spans="1:4281" s="17" customFormat="1" ht="20.100000000000001" customHeight="1">
      <c r="A5" s="428"/>
      <c r="B5" s="429"/>
      <c r="C5" s="440" t="s">
        <v>320</v>
      </c>
      <c r="D5" s="441"/>
      <c r="E5" s="441"/>
      <c r="F5" s="441"/>
      <c r="G5" s="441"/>
      <c r="H5" s="441"/>
      <c r="I5" s="442"/>
    </row>
    <row r="6" spans="1:4281" s="17" customFormat="1" ht="15">
      <c r="A6" s="430"/>
      <c r="B6" s="431"/>
      <c r="C6" s="443" t="s">
        <v>260</v>
      </c>
      <c r="D6" s="444"/>
      <c r="E6" s="364" t="s">
        <v>300</v>
      </c>
      <c r="F6" s="365"/>
      <c r="G6" s="365"/>
      <c r="H6" s="365"/>
      <c r="I6" s="366"/>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35"/>
      <c r="FU6" s="35"/>
      <c r="FV6" s="35"/>
      <c r="FW6" s="35"/>
      <c r="FX6" s="35"/>
      <c r="FY6" s="35"/>
      <c r="FZ6" s="35"/>
      <c r="GA6" s="35"/>
      <c r="GB6" s="35"/>
      <c r="GC6" s="35"/>
      <c r="GD6" s="35"/>
      <c r="GE6" s="35"/>
      <c r="GF6" s="35"/>
      <c r="GG6" s="35"/>
      <c r="GH6" s="35"/>
      <c r="GI6" s="35"/>
      <c r="GJ6" s="35"/>
      <c r="GK6" s="35"/>
      <c r="GL6" s="35"/>
      <c r="GM6" s="35"/>
      <c r="GN6" s="35"/>
      <c r="GO6" s="35"/>
      <c r="GP6" s="35"/>
      <c r="GQ6" s="35"/>
      <c r="GR6" s="35"/>
      <c r="GS6" s="35"/>
      <c r="GT6" s="35"/>
      <c r="GU6" s="35"/>
      <c r="GV6" s="35"/>
      <c r="GW6" s="35"/>
      <c r="GX6" s="35"/>
      <c r="GY6" s="35"/>
      <c r="GZ6" s="35"/>
      <c r="HA6" s="35"/>
      <c r="HB6" s="35"/>
      <c r="HC6" s="35"/>
      <c r="HD6" s="35"/>
      <c r="HE6" s="35"/>
      <c r="HF6" s="35"/>
      <c r="HG6" s="35"/>
      <c r="HH6" s="35"/>
      <c r="HI6" s="35"/>
      <c r="HJ6" s="35"/>
      <c r="HK6" s="35"/>
      <c r="HL6" s="35"/>
      <c r="HM6" s="35"/>
      <c r="HN6" s="35"/>
      <c r="HO6" s="35"/>
      <c r="HP6" s="35"/>
      <c r="HQ6" s="35"/>
      <c r="HR6" s="35"/>
      <c r="HS6" s="35"/>
      <c r="HT6" s="35"/>
      <c r="HU6" s="35"/>
      <c r="HV6" s="35"/>
      <c r="HW6" s="35"/>
      <c r="HX6" s="35"/>
      <c r="HY6" s="35"/>
      <c r="HZ6" s="35"/>
      <c r="IA6" s="35"/>
      <c r="IB6" s="35"/>
      <c r="IC6" s="35"/>
      <c r="ID6" s="35"/>
      <c r="IE6" s="35"/>
      <c r="IF6" s="35"/>
      <c r="IG6" s="35"/>
      <c r="IH6" s="35"/>
      <c r="II6" s="35"/>
      <c r="IJ6" s="35"/>
      <c r="IK6" s="35"/>
      <c r="IL6" s="35"/>
      <c r="IM6" s="35"/>
      <c r="IN6" s="35"/>
      <c r="IO6" s="35"/>
      <c r="IP6" s="35"/>
      <c r="IQ6" s="35"/>
      <c r="IR6" s="35"/>
      <c r="IS6" s="35"/>
      <c r="IT6" s="35"/>
      <c r="IU6" s="35"/>
      <c r="IV6" s="35"/>
      <c r="IW6" s="35"/>
      <c r="IX6" s="35"/>
      <c r="IY6" s="35"/>
      <c r="IZ6" s="35"/>
      <c r="JA6" s="35"/>
      <c r="JB6" s="35"/>
      <c r="JC6" s="35"/>
      <c r="JD6" s="35"/>
      <c r="JE6" s="35"/>
      <c r="JF6" s="35"/>
      <c r="JG6" s="35"/>
      <c r="JH6" s="35"/>
      <c r="JI6" s="35"/>
      <c r="JJ6" s="35"/>
      <c r="JK6" s="35"/>
      <c r="JL6" s="35"/>
      <c r="JM6" s="35"/>
      <c r="JN6" s="35"/>
      <c r="JO6" s="35"/>
      <c r="JP6" s="35"/>
      <c r="JQ6" s="35"/>
      <c r="JR6" s="35"/>
      <c r="JS6" s="35"/>
      <c r="JT6" s="35"/>
      <c r="JU6" s="35"/>
      <c r="JV6" s="35"/>
      <c r="JW6" s="35"/>
      <c r="JX6" s="35"/>
      <c r="JY6" s="35"/>
      <c r="JZ6" s="35"/>
      <c r="KA6" s="35"/>
      <c r="KB6" s="35"/>
      <c r="KC6" s="35"/>
      <c r="KD6" s="35"/>
      <c r="KE6" s="35"/>
      <c r="KF6" s="35"/>
      <c r="KG6" s="35"/>
      <c r="KH6" s="35"/>
      <c r="KI6" s="35"/>
      <c r="KJ6" s="35"/>
      <c r="KK6" s="35"/>
      <c r="KL6" s="35"/>
      <c r="KM6" s="35"/>
      <c r="KN6" s="35"/>
      <c r="KO6" s="35"/>
      <c r="KP6" s="35"/>
      <c r="KQ6" s="35"/>
      <c r="KR6" s="35"/>
      <c r="KS6" s="35"/>
      <c r="KT6" s="35"/>
      <c r="KU6" s="35"/>
      <c r="KV6" s="35"/>
      <c r="KW6" s="35"/>
      <c r="KX6" s="35"/>
      <c r="KY6" s="35"/>
      <c r="KZ6" s="35"/>
      <c r="LA6" s="35"/>
      <c r="LB6" s="35"/>
      <c r="LC6" s="35"/>
      <c r="LD6" s="35"/>
      <c r="LE6" s="35"/>
      <c r="LF6" s="35"/>
      <c r="LG6" s="35"/>
      <c r="LH6" s="35"/>
      <c r="LI6" s="35"/>
      <c r="LJ6" s="35"/>
      <c r="LK6" s="35"/>
      <c r="LL6" s="35"/>
      <c r="LM6" s="35"/>
      <c r="LN6" s="35"/>
      <c r="LO6" s="35"/>
      <c r="LP6" s="35"/>
      <c r="LQ6" s="35"/>
      <c r="LR6" s="35"/>
      <c r="LS6" s="35"/>
      <c r="LT6" s="35"/>
      <c r="LU6" s="35"/>
      <c r="LV6" s="35"/>
      <c r="LW6" s="35"/>
      <c r="LX6" s="35"/>
      <c r="LY6" s="35"/>
      <c r="LZ6" s="35"/>
      <c r="MA6" s="35"/>
      <c r="MB6" s="35"/>
      <c r="MC6" s="35"/>
      <c r="MD6" s="35"/>
      <c r="ME6" s="35"/>
      <c r="MF6" s="35"/>
      <c r="MG6" s="35"/>
      <c r="MH6" s="35"/>
      <c r="MI6" s="35"/>
      <c r="MJ6" s="35"/>
      <c r="MK6" s="35"/>
      <c r="ML6" s="35"/>
      <c r="MM6" s="35"/>
      <c r="MN6" s="35"/>
      <c r="MO6" s="35"/>
      <c r="MP6" s="35"/>
      <c r="MQ6" s="35"/>
      <c r="MR6" s="35"/>
      <c r="MS6" s="35"/>
      <c r="MT6" s="35"/>
      <c r="MU6" s="35"/>
      <c r="MV6" s="35"/>
      <c r="MW6" s="35"/>
      <c r="MX6" s="35"/>
      <c r="MY6" s="35"/>
      <c r="MZ6" s="35"/>
      <c r="NA6" s="35"/>
      <c r="NB6" s="35"/>
      <c r="NC6" s="35"/>
      <c r="ND6" s="35"/>
      <c r="NE6" s="35"/>
      <c r="NF6" s="35"/>
      <c r="NG6" s="35"/>
      <c r="NH6" s="35"/>
      <c r="NI6" s="35"/>
      <c r="NJ6" s="35"/>
      <c r="NK6" s="35"/>
      <c r="NL6" s="35"/>
      <c r="NM6" s="35"/>
      <c r="NN6" s="35"/>
      <c r="NO6" s="35"/>
      <c r="NP6" s="35"/>
      <c r="NQ6" s="35"/>
      <c r="NR6" s="35"/>
      <c r="NS6" s="35"/>
      <c r="NT6" s="35"/>
      <c r="NU6" s="35"/>
      <c r="NV6" s="35"/>
      <c r="NW6" s="35"/>
      <c r="NX6" s="35"/>
      <c r="NY6" s="35"/>
      <c r="NZ6" s="35"/>
      <c r="OA6" s="35"/>
      <c r="OB6" s="35"/>
      <c r="OC6" s="35"/>
      <c r="OD6" s="35"/>
      <c r="OE6" s="35"/>
      <c r="OF6" s="35"/>
      <c r="OG6" s="35"/>
      <c r="OH6" s="35"/>
      <c r="OI6" s="35"/>
      <c r="OJ6" s="35"/>
      <c r="OK6" s="35"/>
      <c r="OL6" s="35"/>
      <c r="OM6" s="35"/>
      <c r="ON6" s="35"/>
      <c r="OO6" s="35"/>
      <c r="OP6" s="35"/>
      <c r="OQ6" s="35"/>
      <c r="OR6" s="35"/>
      <c r="OS6" s="35"/>
      <c r="OT6" s="35"/>
      <c r="OU6" s="35"/>
      <c r="OV6" s="35"/>
      <c r="OW6" s="35"/>
      <c r="OX6" s="35"/>
      <c r="OY6" s="35"/>
      <c r="OZ6" s="35"/>
      <c r="PA6" s="35"/>
      <c r="PB6" s="35"/>
      <c r="PC6" s="35"/>
      <c r="PD6" s="35"/>
      <c r="PE6" s="35"/>
      <c r="PF6" s="35"/>
      <c r="PG6" s="35"/>
      <c r="PH6" s="35"/>
      <c r="PI6" s="35"/>
      <c r="PJ6" s="35"/>
      <c r="PK6" s="35"/>
      <c r="PL6" s="35"/>
      <c r="PM6" s="35"/>
      <c r="PN6" s="35"/>
      <c r="PO6" s="35"/>
      <c r="PP6" s="35"/>
      <c r="PQ6" s="35"/>
      <c r="PR6" s="35"/>
      <c r="PS6" s="35"/>
      <c r="PT6" s="35"/>
      <c r="PU6" s="35"/>
      <c r="PV6" s="35"/>
      <c r="PW6" s="35"/>
      <c r="PX6" s="35"/>
      <c r="PY6" s="35"/>
      <c r="PZ6" s="35"/>
      <c r="QA6" s="35"/>
      <c r="QB6" s="35"/>
      <c r="QC6" s="35"/>
      <c r="QD6" s="35"/>
      <c r="QE6" s="35"/>
      <c r="QF6" s="35"/>
      <c r="QG6" s="35"/>
      <c r="QH6" s="35"/>
      <c r="QI6" s="35"/>
      <c r="QJ6" s="35"/>
      <c r="QK6" s="35"/>
      <c r="QL6" s="35"/>
      <c r="QM6" s="35"/>
      <c r="QN6" s="35"/>
      <c r="QO6" s="35"/>
      <c r="QP6" s="35"/>
      <c r="QQ6" s="35"/>
      <c r="QR6" s="35"/>
      <c r="QS6" s="35"/>
      <c r="QT6" s="35"/>
      <c r="QU6" s="35"/>
      <c r="QV6" s="35"/>
      <c r="QW6" s="35"/>
      <c r="QX6" s="35"/>
      <c r="QY6" s="35"/>
      <c r="QZ6" s="35"/>
      <c r="RA6" s="35"/>
      <c r="RB6" s="35"/>
      <c r="RC6" s="35"/>
      <c r="RD6" s="35"/>
      <c r="RE6" s="35"/>
      <c r="RF6" s="35"/>
      <c r="RG6" s="35"/>
      <c r="RH6" s="35"/>
      <c r="RI6" s="35"/>
      <c r="RJ6" s="35"/>
      <c r="RK6" s="35"/>
      <c r="RL6" s="35"/>
      <c r="RM6" s="35"/>
      <c r="RN6" s="35"/>
      <c r="RO6" s="35"/>
      <c r="RP6" s="35"/>
      <c r="RQ6" s="35"/>
      <c r="RR6" s="35"/>
      <c r="RS6" s="35"/>
      <c r="RT6" s="35"/>
      <c r="RU6" s="35"/>
      <c r="RV6" s="35"/>
      <c r="RW6" s="35"/>
      <c r="RX6" s="35"/>
      <c r="RY6" s="35"/>
      <c r="RZ6" s="35"/>
      <c r="SA6" s="35"/>
      <c r="SB6" s="35"/>
      <c r="SC6" s="35"/>
      <c r="SD6" s="35"/>
      <c r="SE6" s="35"/>
      <c r="SF6" s="35"/>
      <c r="SG6" s="35"/>
      <c r="SH6" s="35"/>
      <c r="SI6" s="35"/>
      <c r="SJ6" s="35"/>
      <c r="SK6" s="35"/>
      <c r="SL6" s="35"/>
      <c r="SM6" s="35"/>
      <c r="SN6" s="35"/>
      <c r="SO6" s="35"/>
      <c r="SP6" s="35"/>
      <c r="SQ6" s="35"/>
      <c r="SR6" s="35"/>
      <c r="SS6" s="35"/>
      <c r="ST6" s="35"/>
      <c r="SU6" s="35"/>
      <c r="SV6" s="35"/>
      <c r="SW6" s="35"/>
      <c r="SX6" s="35"/>
      <c r="SY6" s="35"/>
      <c r="SZ6" s="35"/>
      <c r="TA6" s="35"/>
      <c r="TB6" s="35"/>
      <c r="TC6" s="35"/>
      <c r="TD6" s="35"/>
      <c r="TE6" s="35"/>
      <c r="TF6" s="35"/>
      <c r="TG6" s="35"/>
      <c r="TH6" s="35"/>
      <c r="TI6" s="35"/>
      <c r="TJ6" s="35"/>
      <c r="TK6" s="35"/>
      <c r="TL6" s="35"/>
      <c r="TM6" s="35"/>
      <c r="TN6" s="35"/>
      <c r="TO6" s="35"/>
      <c r="TP6" s="35"/>
      <c r="TQ6" s="35"/>
      <c r="TR6" s="35"/>
      <c r="TS6" s="35"/>
      <c r="TT6" s="35"/>
      <c r="TU6" s="35"/>
      <c r="TV6" s="35"/>
      <c r="TW6" s="35"/>
      <c r="TX6" s="35"/>
      <c r="TY6" s="35"/>
      <c r="TZ6" s="35"/>
      <c r="UA6" s="35"/>
      <c r="UB6" s="35"/>
      <c r="UC6" s="35"/>
      <c r="UD6" s="35"/>
      <c r="UE6" s="35"/>
      <c r="UF6" s="35"/>
      <c r="UG6" s="35"/>
      <c r="UH6" s="35"/>
      <c r="UI6" s="35"/>
      <c r="UJ6" s="35"/>
      <c r="UK6" s="35"/>
      <c r="UL6" s="35"/>
      <c r="UM6" s="35"/>
      <c r="UN6" s="35"/>
      <c r="UO6" s="35"/>
      <c r="UP6" s="35"/>
      <c r="UQ6" s="35"/>
      <c r="UR6" s="35"/>
      <c r="US6" s="35"/>
      <c r="UT6" s="35"/>
      <c r="UU6" s="35"/>
      <c r="UV6" s="35"/>
      <c r="UW6" s="35"/>
      <c r="UX6" s="35"/>
      <c r="UY6" s="35"/>
      <c r="UZ6" s="35"/>
      <c r="VA6" s="35"/>
      <c r="VB6" s="35"/>
      <c r="VC6" s="35"/>
      <c r="VD6" s="35"/>
      <c r="VE6" s="35"/>
      <c r="VF6" s="35"/>
      <c r="VG6" s="35"/>
      <c r="VH6" s="35"/>
      <c r="VI6" s="35"/>
      <c r="VJ6" s="35"/>
      <c r="VK6" s="35"/>
      <c r="VL6" s="35"/>
      <c r="VM6" s="35"/>
      <c r="VN6" s="35"/>
      <c r="VO6" s="35"/>
      <c r="VP6" s="35"/>
      <c r="VQ6" s="35"/>
      <c r="VR6" s="35"/>
      <c r="VS6" s="35"/>
      <c r="VT6" s="35"/>
      <c r="VU6" s="35"/>
      <c r="VV6" s="35"/>
      <c r="VW6" s="35"/>
      <c r="VX6" s="35"/>
      <c r="VY6" s="35"/>
      <c r="VZ6" s="35"/>
      <c r="WA6" s="35"/>
      <c r="WB6" s="35"/>
      <c r="WC6" s="35"/>
      <c r="WD6" s="35"/>
      <c r="WE6" s="35"/>
      <c r="WF6" s="35"/>
      <c r="WG6" s="35"/>
      <c r="WH6" s="35"/>
      <c r="WI6" s="35"/>
      <c r="WJ6" s="35"/>
      <c r="WK6" s="35"/>
      <c r="WL6" s="35"/>
      <c r="WM6" s="35"/>
      <c r="WN6" s="35"/>
      <c r="WO6" s="35"/>
      <c r="WP6" s="35"/>
      <c r="WQ6" s="35"/>
      <c r="WR6" s="35"/>
      <c r="WS6" s="35"/>
      <c r="WT6" s="35"/>
      <c r="WU6" s="35"/>
      <c r="WV6" s="35"/>
      <c r="WW6" s="35"/>
      <c r="WX6" s="35"/>
      <c r="WY6" s="35"/>
      <c r="WZ6" s="35"/>
      <c r="XA6" s="35"/>
      <c r="XB6" s="35"/>
      <c r="XC6" s="35"/>
      <c r="XD6" s="35"/>
      <c r="XE6" s="35"/>
      <c r="XF6" s="35"/>
      <c r="XG6" s="35"/>
      <c r="XH6" s="35"/>
      <c r="XI6" s="35"/>
      <c r="XJ6" s="35"/>
      <c r="XK6" s="35"/>
      <c r="XL6" s="35"/>
      <c r="XM6" s="35"/>
      <c r="XN6" s="35"/>
      <c r="XO6" s="35"/>
      <c r="XP6" s="35"/>
      <c r="XQ6" s="35"/>
      <c r="XR6" s="35"/>
      <c r="XS6" s="35"/>
      <c r="XT6" s="35"/>
      <c r="XU6" s="35"/>
      <c r="XV6" s="35"/>
      <c r="XW6" s="35"/>
      <c r="XX6" s="35"/>
      <c r="XY6" s="35"/>
      <c r="XZ6" s="35"/>
      <c r="YA6" s="35"/>
      <c r="YB6" s="35"/>
      <c r="YC6" s="35"/>
      <c r="YD6" s="35"/>
      <c r="YE6" s="35"/>
      <c r="YF6" s="35"/>
      <c r="YG6" s="35"/>
      <c r="YH6" s="35"/>
      <c r="YI6" s="35"/>
      <c r="YJ6" s="35"/>
      <c r="YK6" s="35"/>
      <c r="YL6" s="35"/>
      <c r="YM6" s="35"/>
      <c r="YN6" s="35"/>
      <c r="YO6" s="35"/>
      <c r="YP6" s="35"/>
      <c r="YQ6" s="35"/>
      <c r="YR6" s="35"/>
      <c r="YS6" s="35"/>
      <c r="YT6" s="35"/>
      <c r="YU6" s="35"/>
      <c r="YV6" s="35"/>
      <c r="YW6" s="35"/>
      <c r="YX6" s="35"/>
      <c r="YY6" s="35"/>
      <c r="YZ6" s="35"/>
      <c r="ZA6" s="35"/>
      <c r="ZB6" s="35"/>
      <c r="ZC6" s="35"/>
      <c r="ZD6" s="35"/>
      <c r="ZE6" s="35"/>
      <c r="ZF6" s="35"/>
      <c r="ZG6" s="35"/>
      <c r="ZH6" s="35"/>
      <c r="ZI6" s="35"/>
      <c r="ZJ6" s="35"/>
      <c r="ZK6" s="35"/>
      <c r="ZL6" s="35"/>
      <c r="ZM6" s="35"/>
      <c r="ZN6" s="35"/>
      <c r="ZO6" s="35"/>
      <c r="ZP6" s="35"/>
      <c r="ZQ6" s="35"/>
      <c r="ZR6" s="35"/>
      <c r="ZS6" s="35"/>
      <c r="ZT6" s="35"/>
      <c r="ZU6" s="35"/>
      <c r="ZV6" s="35"/>
      <c r="ZW6" s="35"/>
      <c r="ZX6" s="35"/>
      <c r="ZY6" s="35"/>
      <c r="ZZ6" s="35"/>
      <c r="AAA6" s="35"/>
      <c r="AAB6" s="35"/>
      <c r="AAC6" s="35"/>
      <c r="AAD6" s="35"/>
      <c r="AAE6" s="35"/>
      <c r="AAF6" s="35"/>
      <c r="AAG6" s="35"/>
      <c r="AAH6" s="35"/>
      <c r="AAI6" s="35"/>
      <c r="AAJ6" s="35"/>
      <c r="AAK6" s="35"/>
      <c r="AAL6" s="35"/>
      <c r="AAM6" s="35"/>
      <c r="AAN6" s="35"/>
      <c r="AAO6" s="35"/>
      <c r="AAP6" s="35"/>
      <c r="AAQ6" s="35"/>
      <c r="AAR6" s="35"/>
      <c r="AAS6" s="35"/>
      <c r="AAT6" s="35"/>
      <c r="AAU6" s="35"/>
      <c r="AAV6" s="35"/>
      <c r="AAW6" s="35"/>
      <c r="AAX6" s="35"/>
      <c r="AAY6" s="35"/>
      <c r="AAZ6" s="35"/>
      <c r="ABA6" s="35"/>
      <c r="ABB6" s="35"/>
      <c r="ABC6" s="35"/>
      <c r="ABD6" s="35"/>
      <c r="ABE6" s="35"/>
      <c r="ABF6" s="35"/>
      <c r="ABG6" s="35"/>
      <c r="ABH6" s="35"/>
      <c r="ABI6" s="35"/>
      <c r="ABJ6" s="35"/>
      <c r="ABK6" s="35"/>
      <c r="ABL6" s="35"/>
      <c r="ABM6" s="35"/>
      <c r="ABN6" s="35"/>
      <c r="ABO6" s="35"/>
      <c r="ABP6" s="35"/>
      <c r="ABQ6" s="35"/>
      <c r="ABR6" s="35"/>
      <c r="ABS6" s="35"/>
      <c r="ABT6" s="35"/>
      <c r="ABU6" s="35"/>
      <c r="ABV6" s="35"/>
      <c r="ABW6" s="35"/>
      <c r="ABX6" s="35"/>
      <c r="ABY6" s="35"/>
      <c r="ABZ6" s="35"/>
      <c r="ACA6" s="35"/>
      <c r="ACB6" s="35"/>
      <c r="ACC6" s="35"/>
      <c r="ACD6" s="35"/>
      <c r="ACE6" s="35"/>
      <c r="ACF6" s="35"/>
      <c r="ACG6" s="35"/>
      <c r="ACH6" s="35"/>
      <c r="ACI6" s="35"/>
      <c r="ACJ6" s="35"/>
      <c r="ACK6" s="35"/>
      <c r="ACL6" s="35"/>
      <c r="ACM6" s="35"/>
      <c r="ACN6" s="35"/>
      <c r="ACO6" s="35"/>
      <c r="ACP6" s="35"/>
      <c r="ACQ6" s="35"/>
      <c r="ACR6" s="35"/>
      <c r="ACS6" s="35"/>
      <c r="ACT6" s="35"/>
      <c r="ACU6" s="35"/>
      <c r="ACV6" s="35"/>
      <c r="ACW6" s="35"/>
      <c r="ACX6" s="35"/>
      <c r="ACY6" s="35"/>
      <c r="ACZ6" s="35"/>
      <c r="ADA6" s="35"/>
      <c r="ADB6" s="35"/>
      <c r="ADC6" s="35"/>
      <c r="ADD6" s="35"/>
      <c r="ADE6" s="35"/>
      <c r="ADF6" s="35"/>
      <c r="ADG6" s="35"/>
      <c r="ADH6" s="35"/>
      <c r="ADI6" s="35"/>
      <c r="ADJ6" s="35"/>
      <c r="ADK6" s="35"/>
      <c r="ADL6" s="35"/>
      <c r="ADM6" s="35"/>
      <c r="ADN6" s="35"/>
      <c r="ADO6" s="35"/>
      <c r="ADP6" s="35"/>
      <c r="ADQ6" s="35"/>
      <c r="ADR6" s="35"/>
      <c r="ADS6" s="35"/>
      <c r="ADT6" s="35"/>
      <c r="ADU6" s="35"/>
      <c r="ADV6" s="35"/>
      <c r="ADW6" s="35"/>
      <c r="ADX6" s="35"/>
      <c r="ADY6" s="35"/>
      <c r="ADZ6" s="35"/>
      <c r="AEA6" s="35"/>
      <c r="AEB6" s="35"/>
      <c r="AEC6" s="35"/>
      <c r="AED6" s="35"/>
      <c r="AEE6" s="35"/>
      <c r="AEF6" s="35"/>
      <c r="AEG6" s="35"/>
      <c r="AEH6" s="35"/>
      <c r="AEI6" s="35"/>
      <c r="AEJ6" s="35"/>
      <c r="AEK6" s="35"/>
      <c r="AEL6" s="35"/>
      <c r="AEM6" s="35"/>
      <c r="AEN6" s="35"/>
      <c r="AEO6" s="35"/>
      <c r="AEP6" s="35"/>
      <c r="AEQ6" s="35"/>
      <c r="AER6" s="35"/>
      <c r="AES6" s="35"/>
      <c r="AET6" s="35"/>
      <c r="AEU6" s="35"/>
      <c r="AEV6" s="35"/>
      <c r="AEW6" s="35"/>
      <c r="AEX6" s="35"/>
      <c r="AEY6" s="35"/>
      <c r="AEZ6" s="35"/>
      <c r="AFA6" s="35"/>
      <c r="AFB6" s="35"/>
      <c r="AFC6" s="35"/>
      <c r="AFD6" s="35"/>
      <c r="AFE6" s="35"/>
      <c r="AFF6" s="35"/>
      <c r="AFG6" s="35"/>
      <c r="AFH6" s="35"/>
      <c r="AFI6" s="35"/>
      <c r="AFJ6" s="35"/>
      <c r="AFK6" s="35"/>
      <c r="AFL6" s="35"/>
      <c r="AFM6" s="35"/>
      <c r="AFN6" s="35"/>
      <c r="AFO6" s="35"/>
      <c r="AFP6" s="35"/>
      <c r="AFQ6" s="35"/>
      <c r="AFR6" s="35"/>
      <c r="AFS6" s="35"/>
      <c r="AFT6" s="35"/>
      <c r="AFU6" s="35"/>
      <c r="AFV6" s="35"/>
      <c r="AFW6" s="35"/>
      <c r="AFX6" s="35"/>
      <c r="AFY6" s="35"/>
      <c r="AFZ6" s="35"/>
      <c r="AGA6" s="35"/>
      <c r="AGB6" s="35"/>
      <c r="AGC6" s="35"/>
      <c r="AGD6" s="35"/>
      <c r="AGE6" s="35"/>
      <c r="AGF6" s="35"/>
      <c r="AGG6" s="35"/>
      <c r="AGH6" s="35"/>
      <c r="AGI6" s="35"/>
      <c r="AGJ6" s="35"/>
      <c r="AGK6" s="35"/>
      <c r="AGL6" s="35"/>
      <c r="AGM6" s="35"/>
      <c r="AGN6" s="35"/>
      <c r="AGO6" s="35"/>
      <c r="AGP6" s="35"/>
      <c r="AGQ6" s="35"/>
      <c r="AGR6" s="35"/>
      <c r="AGS6" s="35"/>
      <c r="AGT6" s="35"/>
      <c r="AGU6" s="35"/>
      <c r="AGV6" s="35"/>
      <c r="AGW6" s="35"/>
      <c r="AGX6" s="35"/>
      <c r="AGY6" s="35"/>
      <c r="AGZ6" s="35"/>
      <c r="AHA6" s="35"/>
      <c r="AHB6" s="35"/>
      <c r="AHC6" s="35"/>
      <c r="AHD6" s="35"/>
      <c r="AHE6" s="35"/>
      <c r="AHF6" s="35"/>
      <c r="AHG6" s="35"/>
      <c r="AHH6" s="35"/>
      <c r="AHI6" s="35"/>
      <c r="AHJ6" s="35"/>
      <c r="AHK6" s="35"/>
      <c r="AHL6" s="35"/>
      <c r="AHM6" s="35"/>
      <c r="AHN6" s="35"/>
      <c r="AHO6" s="35"/>
      <c r="AHP6" s="35"/>
      <c r="AHQ6" s="35"/>
      <c r="AHR6" s="35"/>
      <c r="AHS6" s="35"/>
      <c r="AHT6" s="35"/>
      <c r="AHU6" s="35"/>
      <c r="AHV6" s="35"/>
      <c r="AHW6" s="35"/>
      <c r="AHX6" s="35"/>
      <c r="AHY6" s="35"/>
      <c r="AHZ6" s="35"/>
      <c r="AIA6" s="35"/>
      <c r="AIB6" s="35"/>
      <c r="AIC6" s="35"/>
      <c r="AID6" s="35"/>
      <c r="AIE6" s="35"/>
      <c r="AIF6" s="35"/>
      <c r="AIG6" s="35"/>
      <c r="AIH6" s="35"/>
      <c r="AII6" s="35"/>
      <c r="AIJ6" s="35"/>
      <c r="AIK6" s="35"/>
      <c r="AIL6" s="35"/>
      <c r="AIM6" s="35"/>
      <c r="AIN6" s="35"/>
      <c r="AIO6" s="35"/>
      <c r="AIP6" s="35"/>
      <c r="AIQ6" s="35"/>
      <c r="AIR6" s="35"/>
      <c r="AIS6" s="35"/>
      <c r="AIT6" s="35"/>
      <c r="AIU6" s="35"/>
      <c r="AIV6" s="35"/>
      <c r="AIW6" s="35"/>
      <c r="AIX6" s="35"/>
      <c r="AIY6" s="35"/>
      <c r="AIZ6" s="35"/>
      <c r="AJA6" s="35"/>
      <c r="AJB6" s="35"/>
      <c r="AJC6" s="35"/>
      <c r="AJD6" s="35"/>
      <c r="AJE6" s="35"/>
      <c r="AJF6" s="35"/>
      <c r="AJG6" s="35"/>
      <c r="AJH6" s="35"/>
      <c r="AJI6" s="35"/>
      <c r="AJJ6" s="35"/>
      <c r="AJK6" s="35"/>
      <c r="AJL6" s="35"/>
      <c r="AJM6" s="35"/>
      <c r="AJN6" s="35"/>
      <c r="AJO6" s="35"/>
      <c r="AJP6" s="35"/>
      <c r="AJQ6" s="35"/>
      <c r="AJR6" s="35"/>
      <c r="AJS6" s="35"/>
      <c r="AJT6" s="35"/>
      <c r="AJU6" s="35"/>
      <c r="AJV6" s="35"/>
      <c r="AJW6" s="35"/>
      <c r="AJX6" s="35"/>
      <c r="AJY6" s="35"/>
      <c r="AJZ6" s="35"/>
      <c r="AKA6" s="35"/>
      <c r="AKB6" s="35"/>
      <c r="AKC6" s="35"/>
      <c r="AKD6" s="35"/>
      <c r="AKE6" s="35"/>
      <c r="AKF6" s="35"/>
      <c r="AKG6" s="35"/>
      <c r="AKH6" s="35"/>
      <c r="AKI6" s="35"/>
      <c r="AKJ6" s="35"/>
      <c r="AKK6" s="35"/>
      <c r="AKL6" s="35"/>
      <c r="AKM6" s="35"/>
      <c r="AKN6" s="35"/>
      <c r="AKO6" s="35"/>
      <c r="AKP6" s="35"/>
      <c r="AKQ6" s="35"/>
      <c r="AKR6" s="35"/>
      <c r="AKS6" s="35"/>
      <c r="AKT6" s="35"/>
      <c r="AKU6" s="35"/>
      <c r="AKV6" s="35"/>
      <c r="AKW6" s="35"/>
      <c r="AKX6" s="35"/>
      <c r="AKY6" s="35"/>
      <c r="AKZ6" s="35"/>
      <c r="ALA6" s="35"/>
      <c r="ALB6" s="35"/>
      <c r="ALC6" s="35"/>
      <c r="ALD6" s="35"/>
      <c r="ALE6" s="35"/>
      <c r="ALF6" s="35"/>
      <c r="ALG6" s="35"/>
      <c r="ALH6" s="35"/>
      <c r="ALI6" s="35"/>
      <c r="ALJ6" s="35"/>
      <c r="ALK6" s="35"/>
      <c r="ALL6" s="35"/>
      <c r="ALM6" s="35"/>
      <c r="ALN6" s="35"/>
      <c r="ALO6" s="35"/>
      <c r="ALP6" s="35"/>
      <c r="ALQ6" s="35"/>
      <c r="ALR6" s="35"/>
      <c r="ALS6" s="35"/>
      <c r="ALT6" s="35"/>
      <c r="ALU6" s="35"/>
      <c r="ALV6" s="35"/>
      <c r="ALW6" s="35"/>
      <c r="ALX6" s="35"/>
      <c r="ALY6" s="35"/>
      <c r="ALZ6" s="35"/>
      <c r="AMA6" s="35"/>
      <c r="AMB6" s="35"/>
      <c r="AMC6" s="35"/>
      <c r="AMD6" s="35"/>
      <c r="AME6" s="35"/>
      <c r="AMF6" s="35"/>
      <c r="AMG6" s="35"/>
      <c r="AMH6" s="35"/>
      <c r="AMI6" s="35"/>
      <c r="AMJ6" s="35"/>
      <c r="AMK6" s="35"/>
      <c r="AML6" s="35"/>
      <c r="AMM6" s="35"/>
      <c r="AMN6" s="35"/>
      <c r="AMO6" s="35"/>
      <c r="AMP6" s="35"/>
      <c r="AMQ6" s="35"/>
      <c r="AMR6" s="35"/>
      <c r="AMS6" s="35"/>
      <c r="AMT6" s="35"/>
      <c r="AMU6" s="35"/>
      <c r="AMV6" s="35"/>
      <c r="AMW6" s="35"/>
      <c r="AMX6" s="35"/>
      <c r="AMY6" s="35"/>
      <c r="AMZ6" s="35"/>
      <c r="ANA6" s="35"/>
      <c r="ANB6" s="35"/>
      <c r="ANC6" s="35"/>
      <c r="AND6" s="35"/>
      <c r="ANE6" s="35"/>
      <c r="ANF6" s="35"/>
      <c r="ANG6" s="35"/>
      <c r="ANH6" s="35"/>
      <c r="ANI6" s="35"/>
      <c r="ANJ6" s="35"/>
      <c r="ANK6" s="35"/>
      <c r="ANL6" s="35"/>
      <c r="ANM6" s="35"/>
      <c r="ANN6" s="35"/>
      <c r="ANO6" s="35"/>
      <c r="ANP6" s="35"/>
      <c r="ANQ6" s="35"/>
      <c r="ANR6" s="35"/>
      <c r="ANS6" s="35"/>
      <c r="ANT6" s="35"/>
      <c r="ANU6" s="35"/>
      <c r="ANV6" s="35"/>
      <c r="ANW6" s="35"/>
      <c r="ANX6" s="35"/>
      <c r="ANY6" s="35"/>
      <c r="ANZ6" s="35"/>
      <c r="AOA6" s="35"/>
      <c r="AOB6" s="35"/>
      <c r="AOC6" s="35"/>
      <c r="AOD6" s="35"/>
      <c r="AOE6" s="35"/>
      <c r="AOF6" s="35"/>
      <c r="AOG6" s="35"/>
      <c r="AOH6" s="35"/>
      <c r="AOI6" s="35"/>
      <c r="AOJ6" s="35"/>
      <c r="AOK6" s="35"/>
      <c r="AOL6" s="35"/>
      <c r="AOM6" s="35"/>
      <c r="AON6" s="35"/>
      <c r="AOO6" s="35"/>
      <c r="AOP6" s="35"/>
      <c r="AOQ6" s="35"/>
      <c r="AOR6" s="35"/>
      <c r="AOS6" s="35"/>
      <c r="AOT6" s="35"/>
      <c r="AOU6" s="35"/>
      <c r="AOV6" s="35"/>
      <c r="AOW6" s="35"/>
      <c r="AOX6" s="35"/>
      <c r="AOY6" s="35"/>
      <c r="AOZ6" s="35"/>
      <c r="APA6" s="35"/>
      <c r="APB6" s="35"/>
      <c r="APC6" s="35"/>
      <c r="APD6" s="35"/>
      <c r="APE6" s="35"/>
      <c r="APF6" s="35"/>
      <c r="APG6" s="35"/>
      <c r="APH6" s="35"/>
      <c r="API6" s="35"/>
      <c r="APJ6" s="35"/>
      <c r="APK6" s="35"/>
      <c r="APL6" s="35"/>
      <c r="APM6" s="35"/>
      <c r="APN6" s="35"/>
      <c r="APO6" s="35"/>
      <c r="APP6" s="35"/>
      <c r="APQ6" s="35"/>
      <c r="APR6" s="35"/>
      <c r="APS6" s="35"/>
      <c r="APT6" s="35"/>
      <c r="APU6" s="35"/>
      <c r="APV6" s="35"/>
      <c r="APW6" s="35"/>
      <c r="APX6" s="35"/>
      <c r="APY6" s="35"/>
      <c r="APZ6" s="35"/>
      <c r="AQA6" s="35"/>
      <c r="AQB6" s="35"/>
      <c r="AQC6" s="35"/>
      <c r="AQD6" s="35"/>
      <c r="AQE6" s="35"/>
      <c r="AQF6" s="35"/>
      <c r="AQG6" s="35"/>
      <c r="AQH6" s="35"/>
      <c r="AQI6" s="35"/>
      <c r="AQJ6" s="35"/>
      <c r="AQK6" s="35"/>
      <c r="AQL6" s="35"/>
      <c r="AQM6" s="35"/>
      <c r="AQN6" s="35"/>
      <c r="AQO6" s="35"/>
      <c r="AQP6" s="35"/>
      <c r="AQQ6" s="35"/>
      <c r="AQR6" s="35"/>
      <c r="AQS6" s="35"/>
      <c r="AQT6" s="35"/>
      <c r="AQU6" s="35"/>
      <c r="AQV6" s="35"/>
      <c r="AQW6" s="35"/>
      <c r="AQX6" s="35"/>
      <c r="AQY6" s="35"/>
      <c r="AQZ6" s="35"/>
      <c r="ARA6" s="35"/>
      <c r="ARB6" s="35"/>
      <c r="ARC6" s="35"/>
      <c r="ARD6" s="35"/>
      <c r="ARE6" s="35"/>
      <c r="ARF6" s="35"/>
      <c r="ARG6" s="35"/>
      <c r="ARH6" s="35"/>
      <c r="ARI6" s="35"/>
      <c r="ARJ6" s="35"/>
      <c r="ARK6" s="35"/>
      <c r="ARL6" s="35"/>
      <c r="ARM6" s="35"/>
      <c r="ARN6" s="35"/>
      <c r="ARO6" s="35"/>
      <c r="ARP6" s="35"/>
      <c r="ARQ6" s="35"/>
      <c r="ARR6" s="35"/>
      <c r="ARS6" s="35"/>
      <c r="ART6" s="35"/>
      <c r="ARU6" s="35"/>
      <c r="ARV6" s="35"/>
      <c r="ARW6" s="35"/>
      <c r="ARX6" s="35"/>
      <c r="ARY6" s="35"/>
      <c r="ARZ6" s="35"/>
      <c r="ASA6" s="35"/>
      <c r="ASB6" s="35"/>
      <c r="ASC6" s="35"/>
      <c r="ASD6" s="35"/>
      <c r="ASE6" s="35"/>
      <c r="ASF6" s="35"/>
      <c r="ASG6" s="35"/>
      <c r="ASH6" s="35"/>
      <c r="ASI6" s="35"/>
      <c r="ASJ6" s="35"/>
      <c r="ASK6" s="35"/>
      <c r="ASL6" s="35"/>
      <c r="ASM6" s="35"/>
      <c r="ASN6" s="35"/>
      <c r="ASO6" s="35"/>
      <c r="ASP6" s="35"/>
      <c r="ASQ6" s="35"/>
      <c r="ASR6" s="35"/>
      <c r="ASS6" s="35"/>
      <c r="AST6" s="35"/>
      <c r="ASU6" s="35"/>
      <c r="ASV6" s="35"/>
      <c r="ASW6" s="35"/>
      <c r="ASX6" s="35"/>
      <c r="ASY6" s="35"/>
      <c r="ASZ6" s="35"/>
      <c r="ATA6" s="35"/>
      <c r="ATB6" s="35"/>
      <c r="ATC6" s="35"/>
      <c r="ATD6" s="35"/>
      <c r="ATE6" s="35"/>
      <c r="ATF6" s="35"/>
      <c r="ATG6" s="35"/>
      <c r="ATH6" s="35"/>
      <c r="ATI6" s="35"/>
      <c r="ATJ6" s="35"/>
      <c r="ATK6" s="35"/>
      <c r="ATL6" s="35"/>
      <c r="ATM6" s="35"/>
      <c r="ATN6" s="35"/>
      <c r="ATO6" s="35"/>
      <c r="ATP6" s="35"/>
      <c r="ATQ6" s="35"/>
      <c r="ATR6" s="35"/>
      <c r="ATS6" s="35"/>
      <c r="ATT6" s="35"/>
      <c r="ATU6" s="35"/>
      <c r="ATV6" s="35"/>
      <c r="ATW6" s="35"/>
      <c r="ATX6" s="35"/>
      <c r="ATY6" s="35"/>
      <c r="ATZ6" s="35"/>
      <c r="AUA6" s="35"/>
      <c r="AUB6" s="35"/>
      <c r="AUC6" s="35"/>
      <c r="AUD6" s="35"/>
      <c r="AUE6" s="35"/>
      <c r="AUF6" s="35"/>
      <c r="AUG6" s="35"/>
      <c r="AUH6" s="35"/>
      <c r="AUI6" s="35"/>
      <c r="AUJ6" s="35"/>
      <c r="AUK6" s="35"/>
      <c r="AUL6" s="35"/>
      <c r="AUM6" s="35"/>
      <c r="AUN6" s="35"/>
      <c r="AUO6" s="35"/>
      <c r="AUP6" s="35"/>
      <c r="AUQ6" s="35"/>
      <c r="AUR6" s="35"/>
      <c r="AUS6" s="35"/>
      <c r="AUT6" s="35"/>
      <c r="AUU6" s="35"/>
      <c r="AUV6" s="35"/>
      <c r="AUW6" s="35"/>
      <c r="AUX6" s="35"/>
      <c r="AUY6" s="35"/>
      <c r="AUZ6" s="35"/>
      <c r="AVA6" s="35"/>
      <c r="AVB6" s="35"/>
      <c r="AVC6" s="35"/>
      <c r="AVD6" s="35"/>
      <c r="AVE6" s="35"/>
      <c r="AVF6" s="35"/>
      <c r="AVG6" s="35"/>
      <c r="AVH6" s="35"/>
      <c r="AVI6" s="35"/>
      <c r="AVJ6" s="35"/>
      <c r="AVK6" s="35"/>
      <c r="AVL6" s="35"/>
      <c r="AVM6" s="35"/>
      <c r="AVN6" s="35"/>
      <c r="AVO6" s="35"/>
      <c r="AVP6" s="35"/>
      <c r="AVQ6" s="35"/>
      <c r="AVR6" s="35"/>
      <c r="AVS6" s="35"/>
      <c r="AVT6" s="35"/>
      <c r="AVU6" s="35"/>
      <c r="AVV6" s="35"/>
      <c r="AVW6" s="35"/>
      <c r="AVX6" s="35"/>
      <c r="AVY6" s="35"/>
      <c r="AVZ6" s="35"/>
      <c r="AWA6" s="35"/>
      <c r="AWB6" s="35"/>
      <c r="AWC6" s="35"/>
      <c r="AWD6" s="35"/>
      <c r="AWE6" s="35"/>
      <c r="AWF6" s="35"/>
      <c r="AWG6" s="35"/>
      <c r="AWH6" s="35"/>
      <c r="AWI6" s="35"/>
      <c r="AWJ6" s="35"/>
      <c r="AWK6" s="35"/>
      <c r="AWL6" s="35"/>
      <c r="AWM6" s="35"/>
      <c r="AWN6" s="35"/>
      <c r="AWO6" s="35"/>
      <c r="AWP6" s="35"/>
      <c r="AWQ6" s="35"/>
      <c r="AWR6" s="35"/>
      <c r="AWS6" s="35"/>
      <c r="AWT6" s="35"/>
      <c r="AWU6" s="35"/>
      <c r="AWV6" s="35"/>
      <c r="AWW6" s="35"/>
      <c r="AWX6" s="35"/>
      <c r="AWY6" s="35"/>
      <c r="AWZ6" s="35"/>
      <c r="AXA6" s="35"/>
      <c r="AXB6" s="35"/>
      <c r="AXC6" s="35"/>
      <c r="AXD6" s="35"/>
      <c r="AXE6" s="35"/>
      <c r="AXF6" s="35"/>
      <c r="AXG6" s="35"/>
      <c r="AXH6" s="35"/>
      <c r="AXI6" s="35"/>
      <c r="AXJ6" s="35"/>
      <c r="AXK6" s="35"/>
      <c r="AXL6" s="35"/>
      <c r="AXM6" s="35"/>
      <c r="AXN6" s="35"/>
      <c r="AXO6" s="35"/>
      <c r="AXP6" s="35"/>
      <c r="AXQ6" s="35"/>
      <c r="AXR6" s="35"/>
      <c r="AXS6" s="35"/>
      <c r="AXT6" s="35"/>
      <c r="AXU6" s="35"/>
      <c r="AXV6" s="35"/>
      <c r="AXW6" s="35"/>
      <c r="AXX6" s="35"/>
      <c r="AXY6" s="35"/>
      <c r="AXZ6" s="35"/>
      <c r="AYA6" s="35"/>
      <c r="AYB6" s="35"/>
      <c r="AYC6" s="35"/>
      <c r="AYD6" s="35"/>
      <c r="AYE6" s="35"/>
      <c r="AYF6" s="35"/>
      <c r="AYG6" s="35"/>
      <c r="AYH6" s="35"/>
      <c r="AYI6" s="35"/>
      <c r="AYJ6" s="35"/>
      <c r="AYK6" s="35"/>
      <c r="AYL6" s="35"/>
      <c r="AYM6" s="35"/>
      <c r="AYN6" s="35"/>
      <c r="AYO6" s="35"/>
      <c r="AYP6" s="35"/>
      <c r="AYQ6" s="35"/>
      <c r="AYR6" s="35"/>
      <c r="AYS6" s="35"/>
      <c r="AYT6" s="35"/>
      <c r="AYU6" s="35"/>
      <c r="AYV6" s="35"/>
      <c r="AYW6" s="35"/>
      <c r="AYX6" s="35"/>
      <c r="AYY6" s="35"/>
      <c r="AYZ6" s="35"/>
      <c r="AZA6" s="35"/>
      <c r="AZB6" s="35"/>
      <c r="AZC6" s="35"/>
      <c r="AZD6" s="35"/>
      <c r="AZE6" s="35"/>
      <c r="AZF6" s="35"/>
      <c r="AZG6" s="35"/>
      <c r="AZH6" s="35"/>
      <c r="AZI6" s="35"/>
      <c r="AZJ6" s="35"/>
      <c r="AZK6" s="35"/>
      <c r="AZL6" s="35"/>
      <c r="AZM6" s="35"/>
      <c r="AZN6" s="35"/>
      <c r="AZO6" s="35"/>
      <c r="AZP6" s="35"/>
      <c r="AZQ6" s="35"/>
      <c r="AZR6" s="35"/>
      <c r="AZS6" s="35"/>
      <c r="AZT6" s="35"/>
      <c r="AZU6" s="35"/>
      <c r="AZV6" s="35"/>
      <c r="AZW6" s="35"/>
      <c r="AZX6" s="35"/>
      <c r="AZY6" s="35"/>
      <c r="AZZ6" s="35"/>
      <c r="BAA6" s="35"/>
      <c r="BAB6" s="35"/>
      <c r="BAC6" s="35"/>
      <c r="BAD6" s="35"/>
      <c r="BAE6" s="35"/>
      <c r="BAF6" s="35"/>
      <c r="BAG6" s="35"/>
      <c r="BAH6" s="35"/>
      <c r="BAI6" s="35"/>
      <c r="BAJ6" s="35"/>
      <c r="BAK6" s="35"/>
      <c r="BAL6" s="35"/>
      <c r="BAM6" s="35"/>
      <c r="BAN6" s="35"/>
      <c r="BAO6" s="35"/>
      <c r="BAP6" s="35"/>
      <c r="BAQ6" s="35"/>
      <c r="BAR6" s="35"/>
      <c r="BAS6" s="35"/>
      <c r="BAT6" s="35"/>
      <c r="BAU6" s="35"/>
      <c r="BAV6" s="35"/>
      <c r="BAW6" s="35"/>
      <c r="BAX6" s="35"/>
      <c r="BAY6" s="35"/>
      <c r="BAZ6" s="35"/>
      <c r="BBA6" s="35"/>
      <c r="BBB6" s="35"/>
      <c r="BBC6" s="35"/>
      <c r="BBD6" s="35"/>
      <c r="BBE6" s="35"/>
      <c r="BBF6" s="35"/>
      <c r="BBG6" s="35"/>
      <c r="BBH6" s="35"/>
      <c r="BBI6" s="35"/>
      <c r="BBJ6" s="35"/>
      <c r="BBK6" s="35"/>
      <c r="BBL6" s="35"/>
      <c r="BBM6" s="35"/>
      <c r="BBN6" s="35"/>
      <c r="BBO6" s="35"/>
      <c r="BBP6" s="35"/>
      <c r="BBQ6" s="35"/>
      <c r="BBR6" s="35"/>
      <c r="BBS6" s="35"/>
      <c r="BBT6" s="35"/>
      <c r="BBU6" s="35"/>
      <c r="BBV6" s="35"/>
      <c r="BBW6" s="35"/>
      <c r="BBX6" s="35"/>
      <c r="BBY6" s="35"/>
      <c r="BBZ6" s="35"/>
      <c r="BCA6" s="35"/>
      <c r="BCB6" s="35"/>
      <c r="BCC6" s="35"/>
      <c r="BCD6" s="35"/>
      <c r="BCE6" s="35"/>
      <c r="BCF6" s="35"/>
      <c r="BCG6" s="35"/>
      <c r="BCH6" s="35"/>
      <c r="BCI6" s="35"/>
      <c r="BCJ6" s="35"/>
      <c r="BCK6" s="35"/>
      <c r="BCL6" s="35"/>
      <c r="BCM6" s="35"/>
      <c r="BCN6" s="35"/>
      <c r="BCO6" s="35"/>
      <c r="BCP6" s="35"/>
      <c r="BCQ6" s="35"/>
      <c r="BCR6" s="35"/>
      <c r="BCS6" s="35"/>
      <c r="BCT6" s="35"/>
      <c r="BCU6" s="35"/>
      <c r="BCV6" s="35"/>
      <c r="BCW6" s="35"/>
      <c r="BCX6" s="35"/>
      <c r="BCY6" s="35"/>
      <c r="BCZ6" s="35"/>
      <c r="BDA6" s="35"/>
      <c r="BDB6" s="35"/>
      <c r="BDC6" s="35"/>
      <c r="BDD6" s="35"/>
      <c r="BDE6" s="35"/>
      <c r="BDF6" s="35"/>
      <c r="BDG6" s="35"/>
      <c r="BDH6" s="35"/>
      <c r="BDI6" s="35"/>
      <c r="BDJ6" s="35"/>
      <c r="BDK6" s="35"/>
      <c r="BDL6" s="35"/>
      <c r="BDM6" s="35"/>
      <c r="BDN6" s="35"/>
      <c r="BDO6" s="35"/>
      <c r="BDP6" s="35"/>
      <c r="BDQ6" s="35"/>
      <c r="BDR6" s="35"/>
      <c r="BDS6" s="35"/>
      <c r="BDT6" s="35"/>
      <c r="BDU6" s="35"/>
      <c r="BDV6" s="35"/>
      <c r="BDW6" s="35"/>
      <c r="BDX6" s="35"/>
      <c r="BDY6" s="35"/>
      <c r="BDZ6" s="35"/>
      <c r="BEA6" s="35"/>
      <c r="BEB6" s="35"/>
      <c r="BEC6" s="35"/>
      <c r="BED6" s="35"/>
      <c r="BEE6" s="35"/>
      <c r="BEF6" s="35"/>
      <c r="BEG6" s="35"/>
      <c r="BEH6" s="35"/>
      <c r="BEI6" s="35"/>
      <c r="BEJ6" s="35"/>
      <c r="BEK6" s="35"/>
      <c r="BEL6" s="35"/>
      <c r="BEM6" s="35"/>
      <c r="BEN6" s="35"/>
      <c r="BEO6" s="35"/>
      <c r="BEP6" s="35"/>
      <c r="BEQ6" s="35"/>
      <c r="BER6" s="35"/>
      <c r="BES6" s="35"/>
      <c r="BET6" s="35"/>
      <c r="BEU6" s="35"/>
      <c r="BEV6" s="35"/>
      <c r="BEW6" s="35"/>
      <c r="BEX6" s="35"/>
      <c r="BEY6" s="35"/>
      <c r="BEZ6" s="35"/>
      <c r="BFA6" s="35"/>
      <c r="BFB6" s="35"/>
      <c r="BFC6" s="35"/>
      <c r="BFD6" s="35"/>
      <c r="BFE6" s="35"/>
      <c r="BFF6" s="35"/>
      <c r="BFG6" s="35"/>
      <c r="BFH6" s="35"/>
      <c r="BFI6" s="35"/>
      <c r="BFJ6" s="35"/>
      <c r="BFK6" s="35"/>
      <c r="BFL6" s="35"/>
      <c r="BFM6" s="35"/>
      <c r="BFN6" s="35"/>
      <c r="BFO6" s="35"/>
      <c r="BFP6" s="35"/>
      <c r="BFQ6" s="35"/>
      <c r="BFR6" s="35"/>
      <c r="BFS6" s="35"/>
      <c r="BFT6" s="35"/>
      <c r="BFU6" s="35"/>
      <c r="BFV6" s="35"/>
      <c r="BFW6" s="35"/>
      <c r="BFX6" s="35"/>
      <c r="BFY6" s="35"/>
      <c r="BFZ6" s="35"/>
      <c r="BGA6" s="35"/>
      <c r="BGB6" s="35"/>
      <c r="BGC6" s="35"/>
      <c r="BGD6" s="35"/>
      <c r="BGE6" s="35"/>
      <c r="BGF6" s="35"/>
      <c r="BGG6" s="35"/>
      <c r="BGH6" s="35"/>
      <c r="BGI6" s="35"/>
      <c r="BGJ6" s="35"/>
      <c r="BGK6" s="35"/>
      <c r="BGL6" s="35"/>
      <c r="BGM6" s="35"/>
      <c r="BGN6" s="35"/>
      <c r="BGO6" s="35"/>
      <c r="BGP6" s="35"/>
      <c r="BGQ6" s="35"/>
      <c r="BGR6" s="35"/>
      <c r="BGS6" s="35"/>
      <c r="BGT6" s="35"/>
      <c r="BGU6" s="35"/>
      <c r="BGV6" s="35"/>
      <c r="BGW6" s="35"/>
      <c r="BGX6" s="35"/>
      <c r="BGY6" s="35"/>
      <c r="BGZ6" s="35"/>
      <c r="BHA6" s="35"/>
      <c r="BHB6" s="35"/>
      <c r="BHC6" s="35"/>
      <c r="BHD6" s="35"/>
      <c r="BHE6" s="35"/>
      <c r="BHF6" s="35"/>
      <c r="BHG6" s="35"/>
      <c r="BHH6" s="35"/>
      <c r="BHI6" s="35"/>
      <c r="BHJ6" s="35"/>
      <c r="BHK6" s="35"/>
      <c r="BHL6" s="35"/>
      <c r="BHM6" s="35"/>
      <c r="BHN6" s="35"/>
      <c r="BHO6" s="35"/>
      <c r="BHP6" s="35"/>
      <c r="BHQ6" s="35"/>
      <c r="BHR6" s="35"/>
      <c r="BHS6" s="35"/>
      <c r="BHT6" s="35"/>
      <c r="BHU6" s="35"/>
      <c r="BHV6" s="35"/>
      <c r="BHW6" s="35"/>
      <c r="BHX6" s="35"/>
      <c r="BHY6" s="35"/>
      <c r="BHZ6" s="35"/>
      <c r="BIA6" s="35"/>
      <c r="BIB6" s="35"/>
      <c r="BIC6" s="35"/>
      <c r="BID6" s="35"/>
      <c r="BIE6" s="35"/>
      <c r="BIF6" s="35"/>
      <c r="BIG6" s="35"/>
      <c r="BIH6" s="35"/>
      <c r="BII6" s="35"/>
      <c r="BIJ6" s="35"/>
      <c r="BIK6" s="35"/>
      <c r="BIL6" s="35"/>
      <c r="BIM6" s="35"/>
      <c r="BIN6" s="35"/>
      <c r="BIO6" s="35"/>
      <c r="BIP6" s="35"/>
      <c r="BIQ6" s="35"/>
      <c r="BIR6" s="35"/>
      <c r="BIS6" s="35"/>
      <c r="BIT6" s="35"/>
      <c r="BIU6" s="35"/>
      <c r="BIV6" s="35"/>
      <c r="BIW6" s="35"/>
      <c r="BIX6" s="35"/>
      <c r="BIY6" s="35"/>
      <c r="BIZ6" s="35"/>
      <c r="BJA6" s="35"/>
      <c r="BJB6" s="35"/>
      <c r="BJC6" s="35"/>
      <c r="BJD6" s="35"/>
      <c r="BJE6" s="35"/>
      <c r="BJF6" s="35"/>
      <c r="BJG6" s="35"/>
      <c r="BJH6" s="35"/>
      <c r="BJI6" s="35"/>
      <c r="BJJ6" s="35"/>
      <c r="BJK6" s="35"/>
      <c r="BJL6" s="35"/>
      <c r="BJM6" s="35"/>
      <c r="BJN6" s="35"/>
      <c r="BJO6" s="35"/>
      <c r="BJP6" s="35"/>
      <c r="BJQ6" s="35"/>
      <c r="BJR6" s="35"/>
      <c r="BJS6" s="35"/>
      <c r="BJT6" s="35"/>
      <c r="BJU6" s="35"/>
      <c r="BJV6" s="35"/>
      <c r="BJW6" s="35"/>
      <c r="BJX6" s="35"/>
      <c r="BJY6" s="35"/>
      <c r="BJZ6" s="35"/>
      <c r="BKA6" s="35"/>
      <c r="BKB6" s="35"/>
      <c r="BKC6" s="35"/>
      <c r="BKD6" s="35"/>
      <c r="BKE6" s="35"/>
      <c r="BKF6" s="35"/>
      <c r="BKG6" s="35"/>
      <c r="BKH6" s="35"/>
      <c r="BKI6" s="35"/>
      <c r="BKJ6" s="35"/>
      <c r="BKK6" s="35"/>
      <c r="BKL6" s="35"/>
      <c r="BKM6" s="35"/>
      <c r="BKN6" s="35"/>
      <c r="BKO6" s="35"/>
      <c r="BKP6" s="35"/>
      <c r="BKQ6" s="35"/>
      <c r="BKR6" s="35"/>
      <c r="BKS6" s="35"/>
      <c r="BKT6" s="35"/>
      <c r="BKU6" s="35"/>
      <c r="BKV6" s="35"/>
      <c r="BKW6" s="35"/>
      <c r="BKX6" s="35"/>
      <c r="BKY6" s="35"/>
      <c r="BKZ6" s="35"/>
      <c r="BLA6" s="35"/>
      <c r="BLB6" s="35"/>
      <c r="BLC6" s="35"/>
      <c r="BLD6" s="35"/>
      <c r="BLE6" s="35"/>
      <c r="BLF6" s="35"/>
      <c r="BLG6" s="35"/>
      <c r="BLH6" s="35"/>
      <c r="BLI6" s="35"/>
      <c r="BLJ6" s="35"/>
      <c r="BLK6" s="35"/>
      <c r="BLL6" s="35"/>
      <c r="BLM6" s="35"/>
      <c r="BLN6" s="35"/>
      <c r="BLO6" s="35"/>
      <c r="BLP6" s="35"/>
      <c r="BLQ6" s="35"/>
      <c r="BLR6" s="35"/>
      <c r="BLS6" s="35"/>
      <c r="BLT6" s="35"/>
      <c r="BLU6" s="35"/>
      <c r="BLV6" s="35"/>
      <c r="BLW6" s="35"/>
      <c r="BLX6" s="35"/>
      <c r="BLY6" s="35"/>
      <c r="BLZ6" s="35"/>
      <c r="BMA6" s="35"/>
      <c r="BMB6" s="35"/>
      <c r="BMC6" s="35"/>
      <c r="BMD6" s="35"/>
      <c r="BME6" s="35"/>
      <c r="BMF6" s="35"/>
      <c r="BMG6" s="35"/>
      <c r="BMH6" s="35"/>
      <c r="BMI6" s="35"/>
      <c r="BMJ6" s="35"/>
      <c r="BMK6" s="35"/>
      <c r="BML6" s="35"/>
      <c r="BMM6" s="35"/>
      <c r="BMN6" s="35"/>
      <c r="BMO6" s="35"/>
      <c r="BMP6" s="35"/>
      <c r="BMQ6" s="35"/>
      <c r="BMR6" s="35"/>
      <c r="BMS6" s="35"/>
      <c r="BMT6" s="35"/>
      <c r="BMU6" s="35"/>
      <c r="BMV6" s="35"/>
      <c r="BMW6" s="35"/>
      <c r="BMX6" s="35"/>
      <c r="BMY6" s="35"/>
      <c r="BMZ6" s="35"/>
      <c r="BNA6" s="35"/>
      <c r="BNB6" s="35"/>
      <c r="BNC6" s="35"/>
      <c r="BND6" s="35"/>
      <c r="BNE6" s="35"/>
      <c r="BNF6" s="35"/>
      <c r="BNG6" s="35"/>
      <c r="BNH6" s="35"/>
      <c r="BNI6" s="35"/>
      <c r="BNJ6" s="35"/>
      <c r="BNK6" s="35"/>
      <c r="BNL6" s="35"/>
      <c r="BNM6" s="35"/>
      <c r="BNN6" s="35"/>
      <c r="BNO6" s="35"/>
      <c r="BNP6" s="35"/>
      <c r="BNQ6" s="35"/>
      <c r="BNR6" s="35"/>
      <c r="BNS6" s="35"/>
      <c r="BNT6" s="35"/>
      <c r="BNU6" s="35"/>
      <c r="BNV6" s="35"/>
      <c r="BNW6" s="35"/>
      <c r="BNX6" s="35"/>
      <c r="BNY6" s="35"/>
      <c r="BNZ6" s="35"/>
      <c r="BOA6" s="35"/>
      <c r="BOB6" s="35"/>
      <c r="BOC6" s="35"/>
      <c r="BOD6" s="35"/>
      <c r="BOE6" s="35"/>
      <c r="BOF6" s="35"/>
      <c r="BOG6" s="35"/>
      <c r="BOH6" s="35"/>
      <c r="BOI6" s="35"/>
      <c r="BOJ6" s="35"/>
      <c r="BOK6" s="35"/>
      <c r="BOL6" s="35"/>
      <c r="BOM6" s="35"/>
      <c r="BON6" s="35"/>
      <c r="BOO6" s="35"/>
      <c r="BOP6" s="35"/>
      <c r="BOQ6" s="35"/>
      <c r="BOR6" s="35"/>
      <c r="BOS6" s="35"/>
      <c r="BOT6" s="35"/>
      <c r="BOU6" s="35"/>
      <c r="BOV6" s="35"/>
      <c r="BOW6" s="35"/>
      <c r="BOX6" s="35"/>
      <c r="BOY6" s="35"/>
      <c r="BOZ6" s="35"/>
      <c r="BPA6" s="35"/>
      <c r="BPB6" s="35"/>
      <c r="BPC6" s="35"/>
      <c r="BPD6" s="35"/>
      <c r="BPE6" s="35"/>
      <c r="BPF6" s="35"/>
      <c r="BPG6" s="35"/>
      <c r="BPH6" s="35"/>
      <c r="BPI6" s="35"/>
      <c r="BPJ6" s="35"/>
      <c r="BPK6" s="35"/>
      <c r="BPL6" s="35"/>
      <c r="BPM6" s="35"/>
      <c r="BPN6" s="35"/>
      <c r="BPO6" s="35"/>
      <c r="BPP6" s="35"/>
      <c r="BPQ6" s="35"/>
      <c r="BPR6" s="35"/>
      <c r="BPS6" s="35"/>
      <c r="BPT6" s="35"/>
      <c r="BPU6" s="35"/>
      <c r="BPV6" s="35"/>
      <c r="BPW6" s="35"/>
      <c r="BPX6" s="35"/>
      <c r="BPY6" s="35"/>
      <c r="BPZ6" s="35"/>
      <c r="BQA6" s="35"/>
      <c r="BQB6" s="35"/>
      <c r="BQC6" s="35"/>
      <c r="BQD6" s="35"/>
      <c r="BQE6" s="35"/>
      <c r="BQF6" s="35"/>
      <c r="BQG6" s="35"/>
      <c r="BQH6" s="35"/>
      <c r="BQI6" s="35"/>
      <c r="BQJ6" s="35"/>
      <c r="BQK6" s="35"/>
      <c r="BQL6" s="35"/>
      <c r="BQM6" s="35"/>
      <c r="BQN6" s="35"/>
      <c r="BQO6" s="35"/>
      <c r="BQP6" s="35"/>
      <c r="BQQ6" s="35"/>
      <c r="BQR6" s="35"/>
      <c r="BQS6" s="35"/>
      <c r="BQT6" s="35"/>
      <c r="BQU6" s="35"/>
      <c r="BQV6" s="35"/>
      <c r="BQW6" s="35"/>
      <c r="BQX6" s="35"/>
      <c r="BQY6" s="35"/>
      <c r="BQZ6" s="35"/>
      <c r="BRA6" s="35"/>
      <c r="BRB6" s="35"/>
      <c r="BRC6" s="35"/>
      <c r="BRD6" s="35"/>
      <c r="BRE6" s="35"/>
      <c r="BRF6" s="35"/>
      <c r="BRG6" s="35"/>
      <c r="BRH6" s="35"/>
      <c r="BRI6" s="35"/>
      <c r="BRJ6" s="35"/>
      <c r="BRK6" s="35"/>
      <c r="BRL6" s="35"/>
      <c r="BRM6" s="35"/>
      <c r="BRN6" s="35"/>
      <c r="BRO6" s="35"/>
      <c r="BRP6" s="35"/>
      <c r="BRQ6" s="35"/>
      <c r="BRR6" s="35"/>
      <c r="BRS6" s="35"/>
      <c r="BRT6" s="35"/>
      <c r="BRU6" s="35"/>
      <c r="BRV6" s="35"/>
      <c r="BRW6" s="35"/>
      <c r="BRX6" s="35"/>
      <c r="BRY6" s="35"/>
      <c r="BRZ6" s="35"/>
      <c r="BSA6" s="35"/>
      <c r="BSB6" s="35"/>
      <c r="BSC6" s="35"/>
      <c r="BSD6" s="35"/>
      <c r="BSE6" s="35"/>
      <c r="BSF6" s="35"/>
      <c r="BSG6" s="35"/>
      <c r="BSH6" s="35"/>
      <c r="BSI6" s="35"/>
      <c r="BSJ6" s="35"/>
      <c r="BSK6" s="35"/>
      <c r="BSL6" s="35"/>
      <c r="BSM6" s="35"/>
      <c r="BSN6" s="35"/>
      <c r="BSO6" s="35"/>
      <c r="BSP6" s="35"/>
      <c r="BSQ6" s="35"/>
      <c r="BSR6" s="35"/>
      <c r="BSS6" s="35"/>
      <c r="BST6" s="35"/>
      <c r="BSU6" s="35"/>
      <c r="BSV6" s="35"/>
      <c r="BSW6" s="35"/>
      <c r="BSX6" s="35"/>
      <c r="BSY6" s="35"/>
      <c r="BSZ6" s="35"/>
      <c r="BTA6" s="35"/>
      <c r="BTB6" s="35"/>
      <c r="BTC6" s="35"/>
      <c r="BTD6" s="35"/>
      <c r="BTE6" s="35"/>
      <c r="BTF6" s="35"/>
      <c r="BTG6" s="35"/>
      <c r="BTH6" s="35"/>
      <c r="BTI6" s="35"/>
      <c r="BTJ6" s="35"/>
      <c r="BTK6" s="35"/>
      <c r="BTL6" s="35"/>
      <c r="BTM6" s="35"/>
      <c r="BTN6" s="35"/>
      <c r="BTO6" s="35"/>
      <c r="BTP6" s="35"/>
      <c r="BTQ6" s="35"/>
      <c r="BTR6" s="35"/>
      <c r="BTS6" s="35"/>
      <c r="BTT6" s="35"/>
      <c r="BTU6" s="35"/>
      <c r="BTV6" s="35"/>
      <c r="BTW6" s="35"/>
      <c r="BTX6" s="35"/>
      <c r="BTY6" s="35"/>
      <c r="BTZ6" s="35"/>
      <c r="BUA6" s="35"/>
      <c r="BUB6" s="35"/>
      <c r="BUC6" s="35"/>
      <c r="BUD6" s="35"/>
      <c r="BUE6" s="35"/>
      <c r="BUF6" s="35"/>
      <c r="BUG6" s="35"/>
      <c r="BUH6" s="35"/>
      <c r="BUI6" s="35"/>
      <c r="BUJ6" s="35"/>
      <c r="BUK6" s="35"/>
      <c r="BUL6" s="35"/>
      <c r="BUM6" s="35"/>
      <c r="BUN6" s="35"/>
      <c r="BUO6" s="35"/>
      <c r="BUP6" s="35"/>
      <c r="BUQ6" s="35"/>
      <c r="BUR6" s="35"/>
      <c r="BUS6" s="35"/>
      <c r="BUT6" s="35"/>
      <c r="BUU6" s="35"/>
      <c r="BUV6" s="35"/>
      <c r="BUW6" s="35"/>
      <c r="BUX6" s="35"/>
      <c r="BUY6" s="35"/>
      <c r="BUZ6" s="35"/>
      <c r="BVA6" s="35"/>
      <c r="BVB6" s="35"/>
      <c r="BVC6" s="35"/>
      <c r="BVD6" s="35"/>
      <c r="BVE6" s="35"/>
      <c r="BVF6" s="35"/>
      <c r="BVG6" s="35"/>
      <c r="BVH6" s="35"/>
      <c r="BVI6" s="35"/>
      <c r="BVJ6" s="35"/>
      <c r="BVK6" s="35"/>
      <c r="BVL6" s="35"/>
      <c r="BVM6" s="35"/>
      <c r="BVN6" s="35"/>
      <c r="BVO6" s="35"/>
      <c r="BVP6" s="35"/>
      <c r="BVQ6" s="35"/>
      <c r="BVR6" s="35"/>
      <c r="BVS6" s="35"/>
      <c r="BVT6" s="35"/>
      <c r="BVU6" s="35"/>
      <c r="BVV6" s="35"/>
      <c r="BVW6" s="35"/>
      <c r="BVX6" s="35"/>
      <c r="BVY6" s="35"/>
      <c r="BVZ6" s="35"/>
      <c r="BWA6" s="35"/>
      <c r="BWB6" s="35"/>
      <c r="BWC6" s="35"/>
      <c r="BWD6" s="35"/>
      <c r="BWE6" s="35"/>
      <c r="BWF6" s="35"/>
      <c r="BWG6" s="35"/>
      <c r="BWH6" s="35"/>
      <c r="BWI6" s="35"/>
      <c r="BWJ6" s="35"/>
      <c r="BWK6" s="35"/>
      <c r="BWL6" s="35"/>
      <c r="BWM6" s="35"/>
      <c r="BWN6" s="35"/>
      <c r="BWO6" s="35"/>
      <c r="BWP6" s="35"/>
      <c r="BWQ6" s="35"/>
      <c r="BWR6" s="35"/>
      <c r="BWS6" s="35"/>
      <c r="BWT6" s="35"/>
      <c r="BWU6" s="35"/>
      <c r="BWV6" s="35"/>
      <c r="BWW6" s="35"/>
      <c r="BWX6" s="35"/>
      <c r="BWY6" s="35"/>
      <c r="BWZ6" s="35"/>
      <c r="BXA6" s="35"/>
      <c r="BXB6" s="35"/>
      <c r="BXC6" s="35"/>
      <c r="BXD6" s="35"/>
      <c r="BXE6" s="35"/>
      <c r="BXF6" s="35"/>
      <c r="BXG6" s="35"/>
      <c r="BXH6" s="35"/>
      <c r="BXI6" s="35"/>
      <c r="BXJ6" s="35"/>
      <c r="BXK6" s="35"/>
      <c r="BXL6" s="35"/>
      <c r="BXM6" s="35"/>
      <c r="BXN6" s="35"/>
      <c r="BXO6" s="35"/>
      <c r="BXP6" s="35"/>
      <c r="BXQ6" s="35"/>
      <c r="BXR6" s="35"/>
      <c r="BXS6" s="35"/>
      <c r="BXT6" s="35"/>
      <c r="BXU6" s="35"/>
      <c r="BXV6" s="35"/>
      <c r="BXW6" s="35"/>
      <c r="BXX6" s="35"/>
      <c r="BXY6" s="35"/>
      <c r="BXZ6" s="35"/>
      <c r="BYA6" s="35"/>
      <c r="BYB6" s="35"/>
      <c r="BYC6" s="35"/>
      <c r="BYD6" s="35"/>
      <c r="BYE6" s="35"/>
      <c r="BYF6" s="35"/>
      <c r="BYG6" s="35"/>
      <c r="BYH6" s="35"/>
      <c r="BYI6" s="35"/>
      <c r="BYJ6" s="35"/>
      <c r="BYK6" s="35"/>
      <c r="BYL6" s="35"/>
      <c r="BYM6" s="35"/>
      <c r="BYN6" s="35"/>
      <c r="BYO6" s="35"/>
      <c r="BYP6" s="35"/>
      <c r="BYQ6" s="35"/>
      <c r="BYR6" s="35"/>
      <c r="BYS6" s="35"/>
      <c r="BYT6" s="35"/>
      <c r="BYU6" s="35"/>
      <c r="BYV6" s="35"/>
      <c r="BYW6" s="35"/>
      <c r="BYX6" s="35"/>
      <c r="BYY6" s="35"/>
      <c r="BYZ6" s="35"/>
      <c r="BZA6" s="35"/>
      <c r="BZB6" s="35"/>
      <c r="BZC6" s="35"/>
      <c r="BZD6" s="35"/>
      <c r="BZE6" s="35"/>
      <c r="BZF6" s="35"/>
      <c r="BZG6" s="35"/>
      <c r="BZH6" s="35"/>
      <c r="BZI6" s="35"/>
      <c r="BZJ6" s="35"/>
      <c r="BZK6" s="35"/>
      <c r="BZL6" s="35"/>
      <c r="BZM6" s="35"/>
      <c r="BZN6" s="35"/>
      <c r="BZO6" s="35"/>
      <c r="BZP6" s="35"/>
      <c r="BZQ6" s="35"/>
      <c r="BZR6" s="35"/>
      <c r="BZS6" s="35"/>
      <c r="BZT6" s="35"/>
      <c r="BZU6" s="35"/>
      <c r="BZV6" s="35"/>
      <c r="BZW6" s="35"/>
      <c r="BZX6" s="35"/>
      <c r="BZY6" s="35"/>
      <c r="BZZ6" s="35"/>
      <c r="CAA6" s="35"/>
      <c r="CAB6" s="35"/>
      <c r="CAC6" s="35"/>
      <c r="CAD6" s="35"/>
      <c r="CAE6" s="35"/>
      <c r="CAF6" s="35"/>
      <c r="CAG6" s="35"/>
      <c r="CAH6" s="35"/>
      <c r="CAI6" s="35"/>
      <c r="CAJ6" s="35"/>
      <c r="CAK6" s="35"/>
      <c r="CAL6" s="35"/>
      <c r="CAM6" s="35"/>
      <c r="CAN6" s="35"/>
      <c r="CAO6" s="35"/>
      <c r="CAP6" s="35"/>
      <c r="CAQ6" s="35"/>
      <c r="CAR6" s="35"/>
      <c r="CAS6" s="35"/>
      <c r="CAT6" s="35"/>
      <c r="CAU6" s="35"/>
      <c r="CAV6" s="35"/>
      <c r="CAW6" s="35"/>
      <c r="CAX6" s="35"/>
      <c r="CAY6" s="35"/>
      <c r="CAZ6" s="35"/>
      <c r="CBA6" s="35"/>
      <c r="CBB6" s="35"/>
      <c r="CBC6" s="35"/>
      <c r="CBD6" s="35"/>
      <c r="CBE6" s="35"/>
      <c r="CBF6" s="35"/>
      <c r="CBG6" s="35"/>
      <c r="CBH6" s="35"/>
      <c r="CBI6" s="35"/>
      <c r="CBJ6" s="35"/>
      <c r="CBK6" s="35"/>
      <c r="CBL6" s="35"/>
      <c r="CBM6" s="35"/>
      <c r="CBN6" s="35"/>
      <c r="CBO6" s="35"/>
      <c r="CBP6" s="35"/>
      <c r="CBQ6" s="35"/>
      <c r="CBR6" s="35"/>
      <c r="CBS6" s="35"/>
      <c r="CBT6" s="35"/>
      <c r="CBU6" s="35"/>
      <c r="CBV6" s="35"/>
      <c r="CBW6" s="35"/>
      <c r="CBX6" s="35"/>
      <c r="CBY6" s="35"/>
      <c r="CBZ6" s="35"/>
      <c r="CCA6" s="35"/>
      <c r="CCB6" s="35"/>
      <c r="CCC6" s="35"/>
      <c r="CCD6" s="35"/>
      <c r="CCE6" s="35"/>
      <c r="CCF6" s="35"/>
      <c r="CCG6" s="35"/>
      <c r="CCH6" s="35"/>
      <c r="CCI6" s="35"/>
      <c r="CCJ6" s="35"/>
      <c r="CCK6" s="35"/>
      <c r="CCL6" s="35"/>
      <c r="CCM6" s="35"/>
      <c r="CCN6" s="35"/>
      <c r="CCO6" s="35"/>
      <c r="CCP6" s="35"/>
      <c r="CCQ6" s="35"/>
      <c r="CCR6" s="35"/>
      <c r="CCS6" s="35"/>
      <c r="CCT6" s="35"/>
      <c r="CCU6" s="35"/>
      <c r="CCV6" s="35"/>
      <c r="CCW6" s="35"/>
      <c r="CCX6" s="35"/>
      <c r="CCY6" s="35"/>
      <c r="CCZ6" s="35"/>
      <c r="CDA6" s="35"/>
      <c r="CDB6" s="35"/>
      <c r="CDC6" s="35"/>
      <c r="CDD6" s="35"/>
      <c r="CDE6" s="35"/>
      <c r="CDF6" s="35"/>
      <c r="CDG6" s="35"/>
      <c r="CDH6" s="35"/>
      <c r="CDI6" s="35"/>
      <c r="CDJ6" s="35"/>
      <c r="CDK6" s="35"/>
      <c r="CDL6" s="35"/>
      <c r="CDM6" s="35"/>
      <c r="CDN6" s="35"/>
      <c r="CDO6" s="35"/>
      <c r="CDP6" s="35"/>
      <c r="CDQ6" s="35"/>
      <c r="CDR6" s="35"/>
      <c r="CDS6" s="35"/>
      <c r="CDT6" s="35"/>
      <c r="CDU6" s="35"/>
      <c r="CDV6" s="35"/>
      <c r="CDW6" s="35"/>
      <c r="CDX6" s="35"/>
      <c r="CDY6" s="35"/>
      <c r="CDZ6" s="35"/>
      <c r="CEA6" s="35"/>
      <c r="CEB6" s="35"/>
      <c r="CEC6" s="35"/>
      <c r="CED6" s="35"/>
      <c r="CEE6" s="35"/>
      <c r="CEF6" s="35"/>
      <c r="CEG6" s="35"/>
      <c r="CEH6" s="35"/>
      <c r="CEI6" s="35"/>
      <c r="CEJ6" s="35"/>
      <c r="CEK6" s="35"/>
      <c r="CEL6" s="35"/>
      <c r="CEM6" s="35"/>
      <c r="CEN6" s="35"/>
      <c r="CEO6" s="35"/>
      <c r="CEP6" s="35"/>
      <c r="CEQ6" s="35"/>
      <c r="CER6" s="35"/>
      <c r="CES6" s="35"/>
      <c r="CET6" s="35"/>
      <c r="CEU6" s="35"/>
      <c r="CEV6" s="35"/>
      <c r="CEW6" s="35"/>
      <c r="CEX6" s="35"/>
      <c r="CEY6" s="35"/>
      <c r="CEZ6" s="35"/>
      <c r="CFA6" s="35"/>
      <c r="CFB6" s="35"/>
      <c r="CFC6" s="35"/>
      <c r="CFD6" s="35"/>
      <c r="CFE6" s="35"/>
      <c r="CFF6" s="35"/>
      <c r="CFG6" s="35"/>
      <c r="CFH6" s="35"/>
      <c r="CFI6" s="35"/>
      <c r="CFJ6" s="35"/>
      <c r="CFK6" s="35"/>
      <c r="CFL6" s="35"/>
      <c r="CFM6" s="35"/>
      <c r="CFN6" s="35"/>
      <c r="CFO6" s="35"/>
      <c r="CFP6" s="35"/>
      <c r="CFQ6" s="35"/>
      <c r="CFR6" s="35"/>
      <c r="CFS6" s="35"/>
      <c r="CFT6" s="35"/>
      <c r="CFU6" s="35"/>
      <c r="CFV6" s="35"/>
      <c r="CFW6" s="35"/>
      <c r="CFX6" s="35"/>
      <c r="CFY6" s="35"/>
      <c r="CFZ6" s="35"/>
      <c r="CGA6" s="35"/>
      <c r="CGB6" s="35"/>
      <c r="CGC6" s="35"/>
      <c r="CGD6" s="35"/>
      <c r="CGE6" s="35"/>
      <c r="CGF6" s="35"/>
      <c r="CGG6" s="35"/>
      <c r="CGH6" s="35"/>
      <c r="CGI6" s="35"/>
      <c r="CGJ6" s="35"/>
      <c r="CGK6" s="35"/>
      <c r="CGL6" s="35"/>
      <c r="CGM6" s="35"/>
      <c r="CGN6" s="35"/>
      <c r="CGO6" s="35"/>
      <c r="CGP6" s="35"/>
      <c r="CGQ6" s="35"/>
      <c r="CGR6" s="35"/>
      <c r="CGS6" s="35"/>
      <c r="CGT6" s="35"/>
      <c r="CGU6" s="35"/>
      <c r="CGV6" s="35"/>
      <c r="CGW6" s="35"/>
      <c r="CGX6" s="35"/>
      <c r="CGY6" s="35"/>
      <c r="CGZ6" s="35"/>
      <c r="CHA6" s="35"/>
      <c r="CHB6" s="35"/>
      <c r="CHC6" s="35"/>
      <c r="CHD6" s="35"/>
      <c r="CHE6" s="35"/>
      <c r="CHF6" s="35"/>
      <c r="CHG6" s="35"/>
      <c r="CHH6" s="35"/>
      <c r="CHI6" s="35"/>
      <c r="CHJ6" s="35"/>
      <c r="CHK6" s="35"/>
      <c r="CHL6" s="35"/>
      <c r="CHM6" s="35"/>
      <c r="CHN6" s="35"/>
      <c r="CHO6" s="35"/>
      <c r="CHP6" s="35"/>
      <c r="CHQ6" s="35"/>
      <c r="CHR6" s="35"/>
      <c r="CHS6" s="35"/>
      <c r="CHT6" s="35"/>
      <c r="CHU6" s="35"/>
      <c r="CHV6" s="35"/>
      <c r="CHW6" s="35"/>
      <c r="CHX6" s="35"/>
      <c r="CHY6" s="35"/>
      <c r="CHZ6" s="35"/>
      <c r="CIA6" s="35"/>
      <c r="CIB6" s="35"/>
      <c r="CIC6" s="35"/>
      <c r="CID6" s="35"/>
      <c r="CIE6" s="35"/>
      <c r="CIF6" s="35"/>
      <c r="CIG6" s="35"/>
      <c r="CIH6" s="35"/>
      <c r="CII6" s="35"/>
      <c r="CIJ6" s="35"/>
      <c r="CIK6" s="35"/>
      <c r="CIL6" s="35"/>
      <c r="CIM6" s="35"/>
      <c r="CIN6" s="35"/>
      <c r="CIO6" s="35"/>
      <c r="CIP6" s="35"/>
      <c r="CIQ6" s="35"/>
      <c r="CIR6" s="35"/>
      <c r="CIS6" s="35"/>
      <c r="CIT6" s="35"/>
      <c r="CIU6" s="35"/>
      <c r="CIV6" s="35"/>
      <c r="CIW6" s="35"/>
      <c r="CIX6" s="35"/>
      <c r="CIY6" s="35"/>
      <c r="CIZ6" s="35"/>
      <c r="CJA6" s="35"/>
      <c r="CJB6" s="35"/>
      <c r="CJC6" s="35"/>
      <c r="CJD6" s="35"/>
      <c r="CJE6" s="35"/>
      <c r="CJF6" s="35"/>
      <c r="CJG6" s="35"/>
      <c r="CJH6" s="35"/>
      <c r="CJI6" s="35"/>
      <c r="CJJ6" s="35"/>
      <c r="CJK6" s="35"/>
      <c r="CJL6" s="35"/>
      <c r="CJM6" s="35"/>
      <c r="CJN6" s="35"/>
      <c r="CJO6" s="35"/>
      <c r="CJP6" s="35"/>
      <c r="CJQ6" s="35"/>
      <c r="CJR6" s="35"/>
      <c r="CJS6" s="35"/>
      <c r="CJT6" s="35"/>
      <c r="CJU6" s="35"/>
      <c r="CJV6" s="35"/>
      <c r="CJW6" s="35"/>
      <c r="CJX6" s="35"/>
      <c r="CJY6" s="35"/>
      <c r="CJZ6" s="35"/>
      <c r="CKA6" s="35"/>
      <c r="CKB6" s="35"/>
      <c r="CKC6" s="35"/>
      <c r="CKD6" s="35"/>
      <c r="CKE6" s="35"/>
      <c r="CKF6" s="35"/>
      <c r="CKG6" s="35"/>
      <c r="CKH6" s="35"/>
      <c r="CKI6" s="35"/>
      <c r="CKJ6" s="35"/>
      <c r="CKK6" s="35"/>
      <c r="CKL6" s="35"/>
      <c r="CKM6" s="35"/>
      <c r="CKN6" s="35"/>
      <c r="CKO6" s="35"/>
      <c r="CKP6" s="35"/>
      <c r="CKQ6" s="35"/>
      <c r="CKR6" s="35"/>
      <c r="CKS6" s="35"/>
      <c r="CKT6" s="35"/>
      <c r="CKU6" s="35"/>
      <c r="CKV6" s="35"/>
      <c r="CKW6" s="35"/>
      <c r="CKX6" s="35"/>
      <c r="CKY6" s="35"/>
      <c r="CKZ6" s="35"/>
      <c r="CLA6" s="35"/>
      <c r="CLB6" s="35"/>
      <c r="CLC6" s="35"/>
      <c r="CLD6" s="35"/>
      <c r="CLE6" s="35"/>
      <c r="CLF6" s="35"/>
      <c r="CLG6" s="35"/>
      <c r="CLH6" s="35"/>
      <c r="CLI6" s="35"/>
      <c r="CLJ6" s="35"/>
      <c r="CLK6" s="35"/>
      <c r="CLL6" s="35"/>
      <c r="CLM6" s="35"/>
      <c r="CLN6" s="35"/>
      <c r="CLO6" s="35"/>
      <c r="CLP6" s="35"/>
      <c r="CLQ6" s="35"/>
      <c r="CLR6" s="35"/>
      <c r="CLS6" s="35"/>
      <c r="CLT6" s="35"/>
      <c r="CLU6" s="35"/>
      <c r="CLV6" s="35"/>
      <c r="CLW6" s="35"/>
      <c r="CLX6" s="35"/>
      <c r="CLY6" s="35"/>
      <c r="CLZ6" s="35"/>
      <c r="CMA6" s="35"/>
      <c r="CMB6" s="35"/>
      <c r="CMC6" s="35"/>
      <c r="CMD6" s="35"/>
      <c r="CME6" s="35"/>
      <c r="CMF6" s="35"/>
      <c r="CMG6" s="35"/>
      <c r="CMH6" s="35"/>
      <c r="CMI6" s="35"/>
      <c r="CMJ6" s="35"/>
      <c r="CMK6" s="35"/>
      <c r="CML6" s="35"/>
      <c r="CMM6" s="35"/>
      <c r="CMN6" s="35"/>
      <c r="CMO6" s="35"/>
      <c r="CMP6" s="35"/>
      <c r="CMQ6" s="35"/>
      <c r="CMR6" s="35"/>
      <c r="CMS6" s="35"/>
      <c r="CMT6" s="35"/>
      <c r="CMU6" s="35"/>
      <c r="CMV6" s="35"/>
      <c r="CMW6" s="35"/>
      <c r="CMX6" s="35"/>
      <c r="CMY6" s="35"/>
      <c r="CMZ6" s="35"/>
      <c r="CNA6" s="35"/>
      <c r="CNB6" s="35"/>
      <c r="CNC6" s="35"/>
      <c r="CND6" s="35"/>
      <c r="CNE6" s="35"/>
      <c r="CNF6" s="35"/>
      <c r="CNG6" s="35"/>
      <c r="CNH6" s="35"/>
      <c r="CNI6" s="35"/>
      <c r="CNJ6" s="35"/>
      <c r="CNK6" s="35"/>
      <c r="CNL6" s="35"/>
      <c r="CNM6" s="35"/>
      <c r="CNN6" s="35"/>
      <c r="CNO6" s="35"/>
      <c r="CNP6" s="35"/>
      <c r="CNQ6" s="35"/>
      <c r="CNR6" s="35"/>
      <c r="CNS6" s="35"/>
      <c r="CNT6" s="35"/>
      <c r="CNU6" s="35"/>
      <c r="CNV6" s="35"/>
      <c r="CNW6" s="35"/>
      <c r="CNX6" s="35"/>
      <c r="CNY6" s="35"/>
      <c r="CNZ6" s="35"/>
      <c r="COA6" s="35"/>
      <c r="COB6" s="35"/>
      <c r="COC6" s="35"/>
      <c r="COD6" s="35"/>
      <c r="COE6" s="35"/>
      <c r="COF6" s="35"/>
      <c r="COG6" s="35"/>
      <c r="COH6" s="35"/>
      <c r="COI6" s="35"/>
      <c r="COJ6" s="35"/>
      <c r="COK6" s="35"/>
      <c r="COL6" s="35"/>
      <c r="COM6" s="35"/>
      <c r="CON6" s="35"/>
      <c r="COO6" s="35"/>
      <c r="COP6" s="35"/>
      <c r="COQ6" s="35"/>
      <c r="COR6" s="35"/>
      <c r="COS6" s="35"/>
      <c r="COT6" s="35"/>
      <c r="COU6" s="35"/>
      <c r="COV6" s="35"/>
      <c r="COW6" s="35"/>
      <c r="COX6" s="35"/>
      <c r="COY6" s="35"/>
      <c r="COZ6" s="35"/>
      <c r="CPA6" s="35"/>
      <c r="CPB6" s="35"/>
      <c r="CPC6" s="35"/>
      <c r="CPD6" s="35"/>
      <c r="CPE6" s="35"/>
      <c r="CPF6" s="35"/>
      <c r="CPG6" s="35"/>
      <c r="CPH6" s="35"/>
      <c r="CPI6" s="35"/>
      <c r="CPJ6" s="35"/>
      <c r="CPK6" s="35"/>
      <c r="CPL6" s="35"/>
      <c r="CPM6" s="35"/>
      <c r="CPN6" s="35"/>
      <c r="CPO6" s="35"/>
      <c r="CPP6" s="35"/>
      <c r="CPQ6" s="35"/>
      <c r="CPR6" s="35"/>
      <c r="CPS6" s="35"/>
      <c r="CPT6" s="35"/>
      <c r="CPU6" s="35"/>
      <c r="CPV6" s="35"/>
      <c r="CPW6" s="35"/>
      <c r="CPX6" s="35"/>
      <c r="CPY6" s="35"/>
      <c r="CPZ6" s="35"/>
      <c r="CQA6" s="35"/>
      <c r="CQB6" s="35"/>
      <c r="CQC6" s="35"/>
      <c r="CQD6" s="35"/>
      <c r="CQE6" s="35"/>
      <c r="CQF6" s="35"/>
      <c r="CQG6" s="35"/>
      <c r="CQH6" s="35"/>
      <c r="CQI6" s="35"/>
      <c r="CQJ6" s="35"/>
      <c r="CQK6" s="35"/>
      <c r="CQL6" s="35"/>
      <c r="CQM6" s="35"/>
      <c r="CQN6" s="35"/>
      <c r="CQO6" s="35"/>
      <c r="CQP6" s="35"/>
      <c r="CQQ6" s="35"/>
      <c r="CQR6" s="35"/>
      <c r="CQS6" s="35"/>
      <c r="CQT6" s="35"/>
      <c r="CQU6" s="35"/>
      <c r="CQV6" s="35"/>
      <c r="CQW6" s="35"/>
      <c r="CQX6" s="35"/>
      <c r="CQY6" s="35"/>
      <c r="CQZ6" s="35"/>
      <c r="CRA6" s="35"/>
      <c r="CRB6" s="35"/>
      <c r="CRC6" s="35"/>
      <c r="CRD6" s="35"/>
      <c r="CRE6" s="35"/>
      <c r="CRF6" s="35"/>
      <c r="CRG6" s="35"/>
      <c r="CRH6" s="35"/>
      <c r="CRI6" s="35"/>
      <c r="CRJ6" s="35"/>
      <c r="CRK6" s="35"/>
      <c r="CRL6" s="35"/>
      <c r="CRM6" s="35"/>
      <c r="CRN6" s="35"/>
      <c r="CRO6" s="35"/>
      <c r="CRP6" s="35"/>
      <c r="CRQ6" s="35"/>
      <c r="CRR6" s="35"/>
      <c r="CRS6" s="35"/>
      <c r="CRT6" s="35"/>
      <c r="CRU6" s="35"/>
      <c r="CRV6" s="35"/>
      <c r="CRW6" s="35"/>
      <c r="CRX6" s="35"/>
      <c r="CRY6" s="35"/>
      <c r="CRZ6" s="35"/>
      <c r="CSA6" s="35"/>
      <c r="CSB6" s="35"/>
      <c r="CSC6" s="35"/>
      <c r="CSD6" s="35"/>
      <c r="CSE6" s="35"/>
      <c r="CSF6" s="35"/>
      <c r="CSG6" s="35"/>
      <c r="CSH6" s="35"/>
      <c r="CSI6" s="35"/>
      <c r="CSJ6" s="35"/>
      <c r="CSK6" s="35"/>
      <c r="CSL6" s="35"/>
      <c r="CSM6" s="35"/>
      <c r="CSN6" s="35"/>
      <c r="CSO6" s="35"/>
      <c r="CSP6" s="35"/>
      <c r="CSQ6" s="35"/>
      <c r="CSR6" s="35"/>
      <c r="CSS6" s="35"/>
      <c r="CST6" s="35"/>
      <c r="CSU6" s="35"/>
      <c r="CSV6" s="35"/>
      <c r="CSW6" s="35"/>
      <c r="CSX6" s="35"/>
      <c r="CSY6" s="35"/>
      <c r="CSZ6" s="35"/>
      <c r="CTA6" s="35"/>
      <c r="CTB6" s="35"/>
      <c r="CTC6" s="35"/>
      <c r="CTD6" s="35"/>
      <c r="CTE6" s="35"/>
      <c r="CTF6" s="35"/>
      <c r="CTG6" s="35"/>
      <c r="CTH6" s="35"/>
      <c r="CTI6" s="35"/>
      <c r="CTJ6" s="35"/>
      <c r="CTK6" s="35"/>
      <c r="CTL6" s="35"/>
      <c r="CTM6" s="35"/>
      <c r="CTN6" s="35"/>
      <c r="CTO6" s="35"/>
      <c r="CTP6" s="35"/>
      <c r="CTQ6" s="35"/>
      <c r="CTR6" s="35"/>
      <c r="CTS6" s="35"/>
      <c r="CTT6" s="35"/>
      <c r="CTU6" s="35"/>
      <c r="CTV6" s="35"/>
      <c r="CTW6" s="35"/>
      <c r="CTX6" s="35"/>
      <c r="CTY6" s="35"/>
      <c r="CTZ6" s="35"/>
      <c r="CUA6" s="35"/>
      <c r="CUB6" s="35"/>
      <c r="CUC6" s="35"/>
      <c r="CUD6" s="35"/>
      <c r="CUE6" s="35"/>
      <c r="CUF6" s="35"/>
      <c r="CUG6" s="35"/>
      <c r="CUH6" s="35"/>
      <c r="CUI6" s="35"/>
      <c r="CUJ6" s="35"/>
      <c r="CUK6" s="35"/>
      <c r="CUL6" s="35"/>
      <c r="CUM6" s="35"/>
      <c r="CUN6" s="35"/>
      <c r="CUO6" s="35"/>
      <c r="CUP6" s="35"/>
      <c r="CUQ6" s="35"/>
      <c r="CUR6" s="35"/>
      <c r="CUS6" s="35"/>
      <c r="CUT6" s="35"/>
      <c r="CUU6" s="35"/>
      <c r="CUV6" s="35"/>
      <c r="CUW6" s="35"/>
      <c r="CUX6" s="35"/>
      <c r="CUY6" s="35"/>
      <c r="CUZ6" s="35"/>
      <c r="CVA6" s="35"/>
      <c r="CVB6" s="35"/>
      <c r="CVC6" s="35"/>
      <c r="CVD6" s="35"/>
      <c r="CVE6" s="35"/>
      <c r="CVF6" s="35"/>
      <c r="CVG6" s="35"/>
      <c r="CVH6" s="35"/>
      <c r="CVI6" s="35"/>
      <c r="CVJ6" s="35"/>
      <c r="CVK6" s="35"/>
      <c r="CVL6" s="35"/>
      <c r="CVM6" s="35"/>
      <c r="CVN6" s="35"/>
      <c r="CVO6" s="35"/>
      <c r="CVP6" s="35"/>
      <c r="CVQ6" s="35"/>
      <c r="CVR6" s="35"/>
      <c r="CVS6" s="35"/>
      <c r="CVT6" s="35"/>
      <c r="CVU6" s="35"/>
      <c r="CVV6" s="35"/>
      <c r="CVW6" s="35"/>
      <c r="CVX6" s="35"/>
      <c r="CVY6" s="35"/>
      <c r="CVZ6" s="35"/>
      <c r="CWA6" s="35"/>
      <c r="CWB6" s="35"/>
      <c r="CWC6" s="35"/>
      <c r="CWD6" s="35"/>
      <c r="CWE6" s="35"/>
      <c r="CWF6" s="35"/>
      <c r="CWG6" s="35"/>
      <c r="CWH6" s="35"/>
      <c r="CWI6" s="35"/>
      <c r="CWJ6" s="35"/>
      <c r="CWK6" s="35"/>
      <c r="CWL6" s="35"/>
      <c r="CWM6" s="35"/>
      <c r="CWN6" s="35"/>
      <c r="CWO6" s="35"/>
      <c r="CWP6" s="35"/>
      <c r="CWQ6" s="35"/>
      <c r="CWR6" s="35"/>
      <c r="CWS6" s="35"/>
      <c r="CWT6" s="35"/>
      <c r="CWU6" s="35"/>
      <c r="CWV6" s="35"/>
      <c r="CWW6" s="35"/>
      <c r="CWX6" s="35"/>
      <c r="CWY6" s="35"/>
      <c r="CWZ6" s="35"/>
      <c r="CXA6" s="35"/>
      <c r="CXB6" s="35"/>
      <c r="CXC6" s="35"/>
      <c r="CXD6" s="35"/>
      <c r="CXE6" s="35"/>
      <c r="CXF6" s="35"/>
      <c r="CXG6" s="35"/>
      <c r="CXH6" s="35"/>
      <c r="CXI6" s="35"/>
      <c r="CXJ6" s="35"/>
      <c r="CXK6" s="35"/>
      <c r="CXL6" s="35"/>
      <c r="CXM6" s="35"/>
      <c r="CXN6" s="35"/>
      <c r="CXO6" s="35"/>
      <c r="CXP6" s="35"/>
      <c r="CXQ6" s="35"/>
      <c r="CXR6" s="35"/>
      <c r="CXS6" s="35"/>
      <c r="CXT6" s="35"/>
      <c r="CXU6" s="35"/>
      <c r="CXV6" s="35"/>
      <c r="CXW6" s="35"/>
      <c r="CXX6" s="35"/>
      <c r="CXY6" s="35"/>
      <c r="CXZ6" s="35"/>
      <c r="CYA6" s="35"/>
      <c r="CYB6" s="35"/>
      <c r="CYC6" s="35"/>
      <c r="CYD6" s="35"/>
      <c r="CYE6" s="35"/>
      <c r="CYF6" s="35"/>
      <c r="CYG6" s="35"/>
      <c r="CYH6" s="35"/>
      <c r="CYI6" s="35"/>
      <c r="CYJ6" s="35"/>
      <c r="CYK6" s="35"/>
      <c r="CYL6" s="35"/>
      <c r="CYM6" s="35"/>
      <c r="CYN6" s="35"/>
      <c r="CYO6" s="35"/>
      <c r="CYP6" s="35"/>
      <c r="CYQ6" s="35"/>
      <c r="CYR6" s="35"/>
      <c r="CYS6" s="35"/>
      <c r="CYT6" s="35"/>
      <c r="CYU6" s="35"/>
      <c r="CYV6" s="35"/>
      <c r="CYW6" s="35"/>
      <c r="CYX6" s="35"/>
      <c r="CYY6" s="35"/>
      <c r="CYZ6" s="35"/>
      <c r="CZA6" s="35"/>
      <c r="CZB6" s="35"/>
      <c r="CZC6" s="35"/>
      <c r="CZD6" s="35"/>
      <c r="CZE6" s="35"/>
      <c r="CZF6" s="35"/>
      <c r="CZG6" s="35"/>
      <c r="CZH6" s="35"/>
      <c r="CZI6" s="35"/>
      <c r="CZJ6" s="35"/>
      <c r="CZK6" s="35"/>
      <c r="CZL6" s="35"/>
      <c r="CZM6" s="35"/>
      <c r="CZN6" s="35"/>
      <c r="CZO6" s="35"/>
      <c r="CZP6" s="35"/>
      <c r="CZQ6" s="35"/>
      <c r="CZR6" s="35"/>
      <c r="CZS6" s="35"/>
      <c r="CZT6" s="35"/>
      <c r="CZU6" s="35"/>
      <c r="CZV6" s="35"/>
      <c r="CZW6" s="35"/>
      <c r="CZX6" s="35"/>
      <c r="CZY6" s="35"/>
      <c r="CZZ6" s="35"/>
      <c r="DAA6" s="35"/>
      <c r="DAB6" s="35"/>
      <c r="DAC6" s="35"/>
      <c r="DAD6" s="35"/>
      <c r="DAE6" s="35"/>
      <c r="DAF6" s="35"/>
      <c r="DAG6" s="35"/>
      <c r="DAH6" s="35"/>
      <c r="DAI6" s="35"/>
      <c r="DAJ6" s="35"/>
      <c r="DAK6" s="35"/>
      <c r="DAL6" s="35"/>
      <c r="DAM6" s="35"/>
      <c r="DAN6" s="35"/>
      <c r="DAO6" s="35"/>
      <c r="DAP6" s="35"/>
      <c r="DAQ6" s="35"/>
      <c r="DAR6" s="35"/>
      <c r="DAS6" s="35"/>
      <c r="DAT6" s="35"/>
      <c r="DAU6" s="35"/>
      <c r="DAV6" s="35"/>
      <c r="DAW6" s="35"/>
      <c r="DAX6" s="35"/>
      <c r="DAY6" s="35"/>
      <c r="DAZ6" s="35"/>
      <c r="DBA6" s="35"/>
      <c r="DBB6" s="35"/>
      <c r="DBC6" s="35"/>
      <c r="DBD6" s="35"/>
      <c r="DBE6" s="35"/>
      <c r="DBF6" s="35"/>
      <c r="DBG6" s="35"/>
      <c r="DBH6" s="35"/>
      <c r="DBI6" s="35"/>
      <c r="DBJ6" s="35"/>
      <c r="DBK6" s="35"/>
      <c r="DBL6" s="35"/>
      <c r="DBM6" s="35"/>
      <c r="DBN6" s="35"/>
      <c r="DBO6" s="35"/>
      <c r="DBP6" s="35"/>
      <c r="DBQ6" s="35"/>
      <c r="DBR6" s="35"/>
      <c r="DBS6" s="35"/>
      <c r="DBT6" s="35"/>
      <c r="DBU6" s="35"/>
      <c r="DBV6" s="35"/>
      <c r="DBW6" s="35"/>
      <c r="DBX6" s="35"/>
      <c r="DBY6" s="35"/>
      <c r="DBZ6" s="35"/>
      <c r="DCA6" s="35"/>
      <c r="DCB6" s="35"/>
      <c r="DCC6" s="35"/>
      <c r="DCD6" s="35"/>
      <c r="DCE6" s="35"/>
      <c r="DCF6" s="35"/>
      <c r="DCG6" s="35"/>
      <c r="DCH6" s="35"/>
      <c r="DCI6" s="35"/>
      <c r="DCJ6" s="35"/>
      <c r="DCK6" s="35"/>
      <c r="DCL6" s="35"/>
      <c r="DCM6" s="35"/>
      <c r="DCN6" s="35"/>
      <c r="DCO6" s="35"/>
      <c r="DCP6" s="35"/>
      <c r="DCQ6" s="35"/>
      <c r="DCR6" s="35"/>
      <c r="DCS6" s="35"/>
      <c r="DCT6" s="35"/>
      <c r="DCU6" s="35"/>
      <c r="DCV6" s="35"/>
      <c r="DCW6" s="35"/>
      <c r="DCX6" s="35"/>
      <c r="DCY6" s="35"/>
      <c r="DCZ6" s="35"/>
      <c r="DDA6" s="35"/>
      <c r="DDB6" s="35"/>
      <c r="DDC6" s="35"/>
      <c r="DDD6" s="35"/>
      <c r="DDE6" s="35"/>
      <c r="DDF6" s="35"/>
      <c r="DDG6" s="35"/>
      <c r="DDH6" s="35"/>
      <c r="DDI6" s="35"/>
      <c r="DDJ6" s="35"/>
      <c r="DDK6" s="35"/>
      <c r="DDL6" s="35"/>
      <c r="DDM6" s="35"/>
      <c r="DDN6" s="35"/>
      <c r="DDO6" s="35"/>
      <c r="DDP6" s="35"/>
      <c r="DDQ6" s="35"/>
      <c r="DDR6" s="35"/>
      <c r="DDS6" s="35"/>
      <c r="DDT6" s="35"/>
      <c r="DDU6" s="35"/>
      <c r="DDV6" s="35"/>
      <c r="DDW6" s="35"/>
      <c r="DDX6" s="35"/>
      <c r="DDY6" s="35"/>
      <c r="DDZ6" s="35"/>
      <c r="DEA6" s="35"/>
      <c r="DEB6" s="35"/>
      <c r="DEC6" s="35"/>
      <c r="DED6" s="35"/>
      <c r="DEE6" s="35"/>
      <c r="DEF6" s="35"/>
      <c r="DEG6" s="35"/>
      <c r="DEH6" s="35"/>
      <c r="DEI6" s="35"/>
      <c r="DEJ6" s="35"/>
      <c r="DEK6" s="35"/>
      <c r="DEL6" s="35"/>
      <c r="DEM6" s="35"/>
      <c r="DEN6" s="35"/>
      <c r="DEO6" s="35"/>
      <c r="DEP6" s="35"/>
      <c r="DEQ6" s="35"/>
      <c r="DER6" s="35"/>
      <c r="DES6" s="35"/>
      <c r="DET6" s="35"/>
      <c r="DEU6" s="35"/>
      <c r="DEV6" s="35"/>
      <c r="DEW6" s="35"/>
      <c r="DEX6" s="35"/>
      <c r="DEY6" s="35"/>
      <c r="DEZ6" s="35"/>
      <c r="DFA6" s="35"/>
      <c r="DFB6" s="35"/>
      <c r="DFC6" s="35"/>
      <c r="DFD6" s="35"/>
      <c r="DFE6" s="35"/>
      <c r="DFF6" s="35"/>
      <c r="DFG6" s="35"/>
      <c r="DFH6" s="35"/>
      <c r="DFI6" s="35"/>
      <c r="DFJ6" s="35"/>
      <c r="DFK6" s="35"/>
      <c r="DFL6" s="35"/>
      <c r="DFM6" s="35"/>
      <c r="DFN6" s="35"/>
      <c r="DFO6" s="35"/>
      <c r="DFP6" s="35"/>
      <c r="DFQ6" s="35"/>
      <c r="DFR6" s="35"/>
      <c r="DFS6" s="35"/>
      <c r="DFT6" s="35"/>
      <c r="DFU6" s="35"/>
      <c r="DFV6" s="35"/>
      <c r="DFW6" s="35"/>
      <c r="DFX6" s="35"/>
      <c r="DFY6" s="35"/>
      <c r="DFZ6" s="35"/>
      <c r="DGA6" s="35"/>
      <c r="DGB6" s="35"/>
      <c r="DGC6" s="35"/>
      <c r="DGD6" s="35"/>
      <c r="DGE6" s="35"/>
      <c r="DGF6" s="35"/>
      <c r="DGG6" s="35"/>
      <c r="DGH6" s="35"/>
      <c r="DGI6" s="35"/>
      <c r="DGJ6" s="35"/>
      <c r="DGK6" s="35"/>
      <c r="DGL6" s="35"/>
      <c r="DGM6" s="35"/>
      <c r="DGN6" s="35"/>
      <c r="DGO6" s="35"/>
      <c r="DGP6" s="35"/>
      <c r="DGQ6" s="35"/>
      <c r="DGR6" s="35"/>
      <c r="DGS6" s="35"/>
      <c r="DGT6" s="35"/>
      <c r="DGU6" s="35"/>
      <c r="DGV6" s="35"/>
      <c r="DGW6" s="35"/>
      <c r="DGX6" s="35"/>
      <c r="DGY6" s="35"/>
      <c r="DGZ6" s="35"/>
      <c r="DHA6" s="35"/>
      <c r="DHB6" s="35"/>
      <c r="DHC6" s="35"/>
      <c r="DHD6" s="35"/>
      <c r="DHE6" s="35"/>
      <c r="DHF6" s="35"/>
      <c r="DHG6" s="35"/>
      <c r="DHH6" s="35"/>
      <c r="DHI6" s="35"/>
      <c r="DHJ6" s="35"/>
      <c r="DHK6" s="35"/>
      <c r="DHL6" s="35"/>
      <c r="DHM6" s="35"/>
      <c r="DHN6" s="35"/>
      <c r="DHO6" s="35"/>
      <c r="DHP6" s="35"/>
      <c r="DHQ6" s="35"/>
      <c r="DHR6" s="35"/>
      <c r="DHS6" s="35"/>
      <c r="DHT6" s="35"/>
      <c r="DHU6" s="35"/>
      <c r="DHV6" s="35"/>
      <c r="DHW6" s="35"/>
      <c r="DHX6" s="35"/>
      <c r="DHY6" s="35"/>
      <c r="DHZ6" s="35"/>
      <c r="DIA6" s="35"/>
      <c r="DIB6" s="35"/>
      <c r="DIC6" s="35"/>
      <c r="DID6" s="35"/>
      <c r="DIE6" s="35"/>
      <c r="DIF6" s="35"/>
      <c r="DIG6" s="35"/>
      <c r="DIH6" s="35"/>
      <c r="DII6" s="35"/>
      <c r="DIJ6" s="35"/>
      <c r="DIK6" s="35"/>
      <c r="DIL6" s="35"/>
      <c r="DIM6" s="35"/>
      <c r="DIN6" s="35"/>
      <c r="DIO6" s="35"/>
      <c r="DIP6" s="35"/>
      <c r="DIQ6" s="35"/>
      <c r="DIR6" s="35"/>
      <c r="DIS6" s="35"/>
      <c r="DIT6" s="35"/>
      <c r="DIU6" s="35"/>
      <c r="DIV6" s="35"/>
      <c r="DIW6" s="35"/>
      <c r="DIX6" s="35"/>
      <c r="DIY6" s="35"/>
      <c r="DIZ6" s="35"/>
      <c r="DJA6" s="35"/>
      <c r="DJB6" s="35"/>
      <c r="DJC6" s="35"/>
      <c r="DJD6" s="35"/>
      <c r="DJE6" s="35"/>
      <c r="DJF6" s="35"/>
      <c r="DJG6" s="35"/>
      <c r="DJH6" s="35"/>
      <c r="DJI6" s="35"/>
      <c r="DJJ6" s="35"/>
      <c r="DJK6" s="35"/>
      <c r="DJL6" s="35"/>
      <c r="DJM6" s="35"/>
      <c r="DJN6" s="35"/>
      <c r="DJO6" s="35"/>
      <c r="DJP6" s="35"/>
      <c r="DJQ6" s="35"/>
      <c r="DJR6" s="35"/>
      <c r="DJS6" s="35"/>
      <c r="DJT6" s="35"/>
      <c r="DJU6" s="35"/>
      <c r="DJV6" s="35"/>
      <c r="DJW6" s="35"/>
      <c r="DJX6" s="35"/>
      <c r="DJY6" s="35"/>
      <c r="DJZ6" s="35"/>
      <c r="DKA6" s="35"/>
      <c r="DKB6" s="35"/>
      <c r="DKC6" s="35"/>
      <c r="DKD6" s="35"/>
      <c r="DKE6" s="35"/>
      <c r="DKF6" s="35"/>
      <c r="DKG6" s="35"/>
      <c r="DKH6" s="35"/>
      <c r="DKI6" s="35"/>
      <c r="DKJ6" s="35"/>
      <c r="DKK6" s="35"/>
      <c r="DKL6" s="35"/>
      <c r="DKM6" s="35"/>
      <c r="DKN6" s="35"/>
      <c r="DKO6" s="35"/>
      <c r="DKP6" s="35"/>
      <c r="DKQ6" s="35"/>
      <c r="DKR6" s="35"/>
      <c r="DKS6" s="35"/>
      <c r="DKT6" s="35"/>
      <c r="DKU6" s="35"/>
      <c r="DKV6" s="35"/>
      <c r="DKW6" s="35"/>
      <c r="DKX6" s="35"/>
      <c r="DKY6" s="35"/>
      <c r="DKZ6" s="35"/>
      <c r="DLA6" s="35"/>
      <c r="DLB6" s="35"/>
      <c r="DLC6" s="35"/>
      <c r="DLD6" s="35"/>
      <c r="DLE6" s="35"/>
      <c r="DLF6" s="35"/>
      <c r="DLG6" s="35"/>
      <c r="DLH6" s="35"/>
      <c r="DLI6" s="35"/>
      <c r="DLJ6" s="35"/>
      <c r="DLK6" s="35"/>
      <c r="DLL6" s="35"/>
      <c r="DLM6" s="35"/>
      <c r="DLN6" s="35"/>
      <c r="DLO6" s="35"/>
      <c r="DLP6" s="35"/>
      <c r="DLQ6" s="35"/>
      <c r="DLR6" s="35"/>
      <c r="DLS6" s="35"/>
      <c r="DLT6" s="35"/>
      <c r="DLU6" s="35"/>
      <c r="DLV6" s="35"/>
      <c r="DLW6" s="35"/>
      <c r="DLX6" s="35"/>
      <c r="DLY6" s="35"/>
      <c r="DLZ6" s="35"/>
      <c r="DMA6" s="35"/>
      <c r="DMB6" s="35"/>
      <c r="DMC6" s="35"/>
      <c r="DMD6" s="35"/>
      <c r="DME6" s="35"/>
      <c r="DMF6" s="35"/>
      <c r="DMG6" s="35"/>
      <c r="DMH6" s="35"/>
      <c r="DMI6" s="35"/>
      <c r="DMJ6" s="35"/>
      <c r="DMK6" s="35"/>
      <c r="DML6" s="35"/>
      <c r="DMM6" s="35"/>
      <c r="DMN6" s="35"/>
      <c r="DMO6" s="35"/>
      <c r="DMP6" s="35"/>
      <c r="DMQ6" s="35"/>
      <c r="DMR6" s="35"/>
      <c r="DMS6" s="35"/>
      <c r="DMT6" s="35"/>
      <c r="DMU6" s="35"/>
      <c r="DMV6" s="35"/>
      <c r="DMW6" s="35"/>
      <c r="DMX6" s="35"/>
      <c r="DMY6" s="35"/>
      <c r="DMZ6" s="35"/>
      <c r="DNA6" s="35"/>
      <c r="DNB6" s="35"/>
      <c r="DNC6" s="35"/>
      <c r="DND6" s="35"/>
      <c r="DNE6" s="35"/>
      <c r="DNF6" s="35"/>
      <c r="DNG6" s="35"/>
      <c r="DNH6" s="35"/>
      <c r="DNI6" s="35"/>
      <c r="DNJ6" s="35"/>
      <c r="DNK6" s="35"/>
      <c r="DNL6" s="35"/>
      <c r="DNM6" s="35"/>
      <c r="DNN6" s="35"/>
      <c r="DNO6" s="35"/>
      <c r="DNP6" s="35"/>
      <c r="DNQ6" s="35"/>
      <c r="DNR6" s="35"/>
      <c r="DNS6" s="35"/>
      <c r="DNT6" s="35"/>
      <c r="DNU6" s="35"/>
      <c r="DNV6" s="35"/>
      <c r="DNW6" s="35"/>
      <c r="DNX6" s="35"/>
      <c r="DNY6" s="35"/>
      <c r="DNZ6" s="35"/>
      <c r="DOA6" s="35"/>
      <c r="DOB6" s="35"/>
      <c r="DOC6" s="35"/>
      <c r="DOD6" s="35"/>
      <c r="DOE6" s="35"/>
      <c r="DOF6" s="35"/>
      <c r="DOG6" s="35"/>
      <c r="DOH6" s="35"/>
      <c r="DOI6" s="35"/>
      <c r="DOJ6" s="35"/>
      <c r="DOK6" s="35"/>
      <c r="DOL6" s="35"/>
      <c r="DOM6" s="35"/>
      <c r="DON6" s="35"/>
      <c r="DOO6" s="35"/>
      <c r="DOP6" s="35"/>
      <c r="DOQ6" s="35"/>
      <c r="DOR6" s="35"/>
      <c r="DOS6" s="35"/>
      <c r="DOT6" s="35"/>
      <c r="DOU6" s="35"/>
      <c r="DOV6" s="35"/>
      <c r="DOW6" s="35"/>
      <c r="DOX6" s="35"/>
      <c r="DOY6" s="35"/>
      <c r="DOZ6" s="35"/>
      <c r="DPA6" s="35"/>
      <c r="DPB6" s="35"/>
      <c r="DPC6" s="35"/>
      <c r="DPD6" s="35"/>
      <c r="DPE6" s="35"/>
      <c r="DPF6" s="35"/>
      <c r="DPG6" s="35"/>
      <c r="DPH6" s="35"/>
      <c r="DPI6" s="35"/>
      <c r="DPJ6" s="35"/>
      <c r="DPK6" s="35"/>
      <c r="DPL6" s="35"/>
      <c r="DPM6" s="35"/>
      <c r="DPN6" s="35"/>
      <c r="DPO6" s="35"/>
      <c r="DPP6" s="35"/>
      <c r="DPQ6" s="35"/>
      <c r="DPR6" s="35"/>
      <c r="DPS6" s="35"/>
      <c r="DPT6" s="35"/>
      <c r="DPU6" s="35"/>
      <c r="DPV6" s="35"/>
      <c r="DPW6" s="35"/>
      <c r="DPX6" s="35"/>
      <c r="DPY6" s="35"/>
      <c r="DPZ6" s="35"/>
      <c r="DQA6" s="35"/>
      <c r="DQB6" s="35"/>
      <c r="DQC6" s="35"/>
      <c r="DQD6" s="35"/>
      <c r="DQE6" s="35"/>
      <c r="DQF6" s="35"/>
      <c r="DQG6" s="35"/>
      <c r="DQH6" s="35"/>
      <c r="DQI6" s="35"/>
      <c r="DQJ6" s="35"/>
      <c r="DQK6" s="35"/>
      <c r="DQL6" s="35"/>
      <c r="DQM6" s="35"/>
      <c r="DQN6" s="35"/>
      <c r="DQO6" s="35"/>
      <c r="DQP6" s="35"/>
      <c r="DQQ6" s="35"/>
      <c r="DQR6" s="35"/>
      <c r="DQS6" s="35"/>
      <c r="DQT6" s="35"/>
      <c r="DQU6" s="35"/>
      <c r="DQV6" s="35"/>
      <c r="DQW6" s="35"/>
      <c r="DQX6" s="35"/>
      <c r="DQY6" s="35"/>
      <c r="DQZ6" s="35"/>
      <c r="DRA6" s="35"/>
      <c r="DRB6" s="35"/>
      <c r="DRC6" s="35"/>
      <c r="DRD6" s="35"/>
      <c r="DRE6" s="35"/>
      <c r="DRF6" s="35"/>
      <c r="DRG6" s="35"/>
      <c r="DRH6" s="35"/>
      <c r="DRI6" s="35"/>
      <c r="DRJ6" s="35"/>
      <c r="DRK6" s="35"/>
      <c r="DRL6" s="35"/>
      <c r="DRM6" s="35"/>
      <c r="DRN6" s="35"/>
      <c r="DRO6" s="35"/>
      <c r="DRP6" s="35"/>
      <c r="DRQ6" s="35"/>
      <c r="DRR6" s="35"/>
      <c r="DRS6" s="35"/>
      <c r="DRT6" s="35"/>
      <c r="DRU6" s="35"/>
      <c r="DRV6" s="35"/>
      <c r="DRW6" s="35"/>
      <c r="DRX6" s="35"/>
      <c r="DRY6" s="35"/>
      <c r="DRZ6" s="35"/>
      <c r="DSA6" s="35"/>
      <c r="DSB6" s="35"/>
      <c r="DSC6" s="35"/>
      <c r="DSD6" s="35"/>
      <c r="DSE6" s="35"/>
      <c r="DSF6" s="35"/>
      <c r="DSG6" s="35"/>
      <c r="DSH6" s="35"/>
      <c r="DSI6" s="35"/>
      <c r="DSJ6" s="35"/>
      <c r="DSK6" s="35"/>
      <c r="DSL6" s="35"/>
      <c r="DSM6" s="35"/>
      <c r="DSN6" s="35"/>
      <c r="DSO6" s="35"/>
      <c r="DSP6" s="35"/>
      <c r="DSQ6" s="35"/>
      <c r="DSR6" s="35"/>
      <c r="DSS6" s="35"/>
      <c r="DST6" s="35"/>
      <c r="DSU6" s="35"/>
      <c r="DSV6" s="35"/>
      <c r="DSW6" s="35"/>
      <c r="DSX6" s="35"/>
      <c r="DSY6" s="35"/>
      <c r="DSZ6" s="35"/>
      <c r="DTA6" s="35"/>
      <c r="DTB6" s="35"/>
      <c r="DTC6" s="35"/>
      <c r="DTD6" s="35"/>
      <c r="DTE6" s="35"/>
      <c r="DTF6" s="35"/>
      <c r="DTG6" s="35"/>
      <c r="DTH6" s="35"/>
      <c r="DTI6" s="35"/>
      <c r="DTJ6" s="35"/>
      <c r="DTK6" s="35"/>
      <c r="DTL6" s="35"/>
      <c r="DTM6" s="35"/>
      <c r="DTN6" s="35"/>
      <c r="DTO6" s="35"/>
      <c r="DTP6" s="35"/>
      <c r="DTQ6" s="35"/>
      <c r="DTR6" s="35"/>
      <c r="DTS6" s="35"/>
      <c r="DTT6" s="35"/>
      <c r="DTU6" s="35"/>
      <c r="DTV6" s="35"/>
      <c r="DTW6" s="35"/>
      <c r="DTX6" s="35"/>
      <c r="DTY6" s="35"/>
      <c r="DTZ6" s="35"/>
      <c r="DUA6" s="35"/>
      <c r="DUB6" s="35"/>
      <c r="DUC6" s="35"/>
      <c r="DUD6" s="35"/>
      <c r="DUE6" s="35"/>
      <c r="DUF6" s="35"/>
      <c r="DUG6" s="35"/>
      <c r="DUH6" s="35"/>
      <c r="DUI6" s="35"/>
      <c r="DUJ6" s="35"/>
      <c r="DUK6" s="35"/>
      <c r="DUL6" s="35"/>
      <c r="DUM6" s="35"/>
      <c r="DUN6" s="35"/>
      <c r="DUO6" s="35"/>
      <c r="DUP6" s="35"/>
      <c r="DUQ6" s="35"/>
      <c r="DUR6" s="35"/>
      <c r="DUS6" s="35"/>
      <c r="DUT6" s="35"/>
      <c r="DUU6" s="35"/>
      <c r="DUV6" s="35"/>
      <c r="DUW6" s="35"/>
      <c r="DUX6" s="35"/>
      <c r="DUY6" s="35"/>
      <c r="DUZ6" s="35"/>
      <c r="DVA6" s="35"/>
      <c r="DVB6" s="35"/>
      <c r="DVC6" s="35"/>
      <c r="DVD6" s="35"/>
      <c r="DVE6" s="35"/>
      <c r="DVF6" s="35"/>
      <c r="DVG6" s="35"/>
      <c r="DVH6" s="35"/>
      <c r="DVI6" s="35"/>
      <c r="DVJ6" s="35"/>
      <c r="DVK6" s="35"/>
      <c r="DVL6" s="35"/>
      <c r="DVM6" s="35"/>
      <c r="DVN6" s="35"/>
      <c r="DVO6" s="35"/>
      <c r="DVP6" s="35"/>
      <c r="DVQ6" s="35"/>
      <c r="DVR6" s="35"/>
      <c r="DVS6" s="35"/>
      <c r="DVT6" s="35"/>
      <c r="DVU6" s="35"/>
      <c r="DVV6" s="35"/>
      <c r="DVW6" s="35"/>
      <c r="DVX6" s="35"/>
      <c r="DVY6" s="35"/>
      <c r="DVZ6" s="35"/>
      <c r="DWA6" s="35"/>
      <c r="DWB6" s="35"/>
      <c r="DWC6" s="35"/>
      <c r="DWD6" s="35"/>
      <c r="DWE6" s="35"/>
      <c r="DWF6" s="35"/>
      <c r="DWG6" s="35"/>
      <c r="DWH6" s="35"/>
      <c r="DWI6" s="35"/>
      <c r="DWJ6" s="35"/>
      <c r="DWK6" s="35"/>
      <c r="DWL6" s="35"/>
      <c r="DWM6" s="35"/>
      <c r="DWN6" s="35"/>
      <c r="DWO6" s="35"/>
      <c r="DWP6" s="35"/>
      <c r="DWQ6" s="35"/>
      <c r="DWR6" s="35"/>
      <c r="DWS6" s="35"/>
      <c r="DWT6" s="35"/>
      <c r="DWU6" s="35"/>
      <c r="DWV6" s="35"/>
      <c r="DWW6" s="35"/>
      <c r="DWX6" s="35"/>
      <c r="DWY6" s="35"/>
      <c r="DWZ6" s="35"/>
      <c r="DXA6" s="35"/>
      <c r="DXB6" s="35"/>
      <c r="DXC6" s="35"/>
      <c r="DXD6" s="35"/>
      <c r="DXE6" s="35"/>
      <c r="DXF6" s="35"/>
      <c r="DXG6" s="35"/>
      <c r="DXH6" s="35"/>
      <c r="DXI6" s="35"/>
      <c r="DXJ6" s="35"/>
      <c r="DXK6" s="35"/>
      <c r="DXL6" s="35"/>
      <c r="DXM6" s="35"/>
      <c r="DXN6" s="35"/>
      <c r="DXO6" s="35"/>
      <c r="DXP6" s="35"/>
      <c r="DXQ6" s="35"/>
      <c r="DXR6" s="35"/>
      <c r="DXS6" s="35"/>
      <c r="DXT6" s="35"/>
      <c r="DXU6" s="35"/>
      <c r="DXV6" s="35"/>
      <c r="DXW6" s="35"/>
      <c r="DXX6" s="35"/>
      <c r="DXY6" s="35"/>
      <c r="DXZ6" s="35"/>
      <c r="DYA6" s="35"/>
      <c r="DYB6" s="35"/>
      <c r="DYC6" s="35"/>
      <c r="DYD6" s="35"/>
      <c r="DYE6" s="35"/>
      <c r="DYF6" s="35"/>
      <c r="DYG6" s="35"/>
      <c r="DYH6" s="35"/>
      <c r="DYI6" s="35"/>
      <c r="DYJ6" s="35"/>
      <c r="DYK6" s="35"/>
      <c r="DYL6" s="35"/>
      <c r="DYM6" s="35"/>
      <c r="DYN6" s="35"/>
      <c r="DYO6" s="35"/>
      <c r="DYP6" s="35"/>
      <c r="DYQ6" s="35"/>
      <c r="DYR6" s="35"/>
      <c r="DYS6" s="35"/>
      <c r="DYT6" s="35"/>
      <c r="DYU6" s="35"/>
      <c r="DYV6" s="35"/>
      <c r="DYW6" s="35"/>
      <c r="DYX6" s="35"/>
      <c r="DYY6" s="35"/>
      <c r="DYZ6" s="35"/>
      <c r="DZA6" s="35"/>
      <c r="DZB6" s="35"/>
      <c r="DZC6" s="35"/>
      <c r="DZD6" s="35"/>
      <c r="DZE6" s="35"/>
      <c r="DZF6" s="35"/>
      <c r="DZG6" s="35"/>
      <c r="DZH6" s="35"/>
      <c r="DZI6" s="35"/>
      <c r="DZJ6" s="35"/>
      <c r="DZK6" s="35"/>
      <c r="DZL6" s="35"/>
      <c r="DZM6" s="35"/>
      <c r="DZN6" s="35"/>
      <c r="DZO6" s="35"/>
      <c r="DZP6" s="35"/>
      <c r="DZQ6" s="35"/>
      <c r="DZR6" s="35"/>
      <c r="DZS6" s="35"/>
      <c r="DZT6" s="35"/>
      <c r="DZU6" s="35"/>
      <c r="DZV6" s="35"/>
      <c r="DZW6" s="35"/>
      <c r="DZX6" s="35"/>
      <c r="DZY6" s="35"/>
      <c r="DZZ6" s="35"/>
      <c r="EAA6" s="35"/>
      <c r="EAB6" s="35"/>
      <c r="EAC6" s="35"/>
      <c r="EAD6" s="35"/>
      <c r="EAE6" s="35"/>
      <c r="EAF6" s="35"/>
      <c r="EAG6" s="35"/>
      <c r="EAH6" s="35"/>
      <c r="EAI6" s="35"/>
      <c r="EAJ6" s="35"/>
      <c r="EAK6" s="35"/>
      <c r="EAL6" s="35"/>
      <c r="EAM6" s="35"/>
      <c r="EAN6" s="35"/>
      <c r="EAO6" s="35"/>
      <c r="EAP6" s="35"/>
      <c r="EAQ6" s="35"/>
      <c r="EAR6" s="35"/>
      <c r="EAS6" s="35"/>
      <c r="EAT6" s="35"/>
      <c r="EAU6" s="35"/>
      <c r="EAV6" s="35"/>
      <c r="EAW6" s="35"/>
      <c r="EAX6" s="35"/>
      <c r="EAY6" s="35"/>
      <c r="EAZ6" s="35"/>
      <c r="EBA6" s="35"/>
      <c r="EBB6" s="35"/>
      <c r="EBC6" s="35"/>
      <c r="EBD6" s="35"/>
      <c r="EBE6" s="35"/>
      <c r="EBF6" s="35"/>
      <c r="EBG6" s="35"/>
      <c r="EBH6" s="35"/>
      <c r="EBI6" s="35"/>
      <c r="EBJ6" s="35"/>
      <c r="EBK6" s="35"/>
      <c r="EBL6" s="35"/>
      <c r="EBM6" s="35"/>
      <c r="EBN6" s="35"/>
      <c r="EBO6" s="35"/>
      <c r="EBP6" s="35"/>
      <c r="EBQ6" s="35"/>
      <c r="EBR6" s="35"/>
      <c r="EBS6" s="35"/>
      <c r="EBT6" s="35"/>
      <c r="EBU6" s="35"/>
      <c r="EBV6" s="35"/>
      <c r="EBW6" s="35"/>
      <c r="EBX6" s="35"/>
      <c r="EBY6" s="35"/>
      <c r="EBZ6" s="35"/>
      <c r="ECA6" s="35"/>
      <c r="ECB6" s="35"/>
      <c r="ECC6" s="35"/>
      <c r="ECD6" s="35"/>
      <c r="ECE6" s="35"/>
      <c r="ECF6" s="35"/>
      <c r="ECG6" s="35"/>
      <c r="ECH6" s="35"/>
      <c r="ECI6" s="35"/>
      <c r="ECJ6" s="35"/>
      <c r="ECK6" s="35"/>
      <c r="ECL6" s="35"/>
      <c r="ECM6" s="35"/>
      <c r="ECN6" s="35"/>
      <c r="ECO6" s="35"/>
      <c r="ECP6" s="35"/>
      <c r="ECQ6" s="35"/>
      <c r="ECR6" s="35"/>
      <c r="ECS6" s="35"/>
      <c r="ECT6" s="35"/>
      <c r="ECU6" s="35"/>
      <c r="ECV6" s="35"/>
      <c r="ECW6" s="35"/>
      <c r="ECX6" s="35"/>
      <c r="ECY6" s="35"/>
      <c r="ECZ6" s="35"/>
      <c r="EDA6" s="35"/>
      <c r="EDB6" s="35"/>
      <c r="EDC6" s="35"/>
      <c r="EDD6" s="35"/>
      <c r="EDE6" s="35"/>
      <c r="EDF6" s="35"/>
      <c r="EDG6" s="35"/>
      <c r="EDH6" s="35"/>
      <c r="EDI6" s="35"/>
      <c r="EDJ6" s="35"/>
      <c r="EDK6" s="35"/>
      <c r="EDL6" s="35"/>
      <c r="EDM6" s="35"/>
      <c r="EDN6" s="35"/>
      <c r="EDO6" s="35"/>
      <c r="EDP6" s="35"/>
      <c r="EDQ6" s="35"/>
      <c r="EDR6" s="35"/>
      <c r="EDS6" s="35"/>
      <c r="EDT6" s="35"/>
      <c r="EDU6" s="35"/>
      <c r="EDV6" s="35"/>
      <c r="EDW6" s="35"/>
      <c r="EDX6" s="35"/>
      <c r="EDY6" s="35"/>
      <c r="EDZ6" s="35"/>
      <c r="EEA6" s="35"/>
      <c r="EEB6" s="35"/>
      <c r="EEC6" s="35"/>
      <c r="EED6" s="35"/>
      <c r="EEE6" s="35"/>
      <c r="EEF6" s="35"/>
      <c r="EEG6" s="35"/>
      <c r="EEH6" s="35"/>
      <c r="EEI6" s="35"/>
      <c r="EEJ6" s="35"/>
      <c r="EEK6" s="35"/>
      <c r="EEL6" s="35"/>
      <c r="EEM6" s="35"/>
      <c r="EEN6" s="35"/>
      <c r="EEO6" s="35"/>
      <c r="EEP6" s="35"/>
      <c r="EEQ6" s="35"/>
      <c r="EER6" s="35"/>
      <c r="EES6" s="35"/>
      <c r="EET6" s="35"/>
      <c r="EEU6" s="35"/>
      <c r="EEV6" s="35"/>
      <c r="EEW6" s="35"/>
      <c r="EEX6" s="35"/>
      <c r="EEY6" s="35"/>
      <c r="EEZ6" s="35"/>
      <c r="EFA6" s="35"/>
      <c r="EFB6" s="35"/>
      <c r="EFC6" s="35"/>
      <c r="EFD6" s="35"/>
      <c r="EFE6" s="35"/>
      <c r="EFF6" s="35"/>
      <c r="EFG6" s="35"/>
      <c r="EFH6" s="35"/>
      <c r="EFI6" s="35"/>
      <c r="EFJ6" s="35"/>
      <c r="EFK6" s="35"/>
      <c r="EFL6" s="35"/>
      <c r="EFM6" s="35"/>
      <c r="EFN6" s="35"/>
      <c r="EFO6" s="35"/>
      <c r="EFP6" s="35"/>
      <c r="EFQ6" s="35"/>
      <c r="EFR6" s="35"/>
      <c r="EFS6" s="35"/>
      <c r="EFT6" s="35"/>
      <c r="EFU6" s="35"/>
      <c r="EFV6" s="35"/>
      <c r="EFW6" s="35"/>
      <c r="EFX6" s="35"/>
      <c r="EFY6" s="35"/>
      <c r="EFZ6" s="35"/>
      <c r="EGA6" s="35"/>
      <c r="EGB6" s="35"/>
      <c r="EGC6" s="35"/>
      <c r="EGD6" s="35"/>
      <c r="EGE6" s="35"/>
      <c r="EGF6" s="35"/>
      <c r="EGG6" s="35"/>
      <c r="EGH6" s="35"/>
      <c r="EGI6" s="35"/>
      <c r="EGJ6" s="35"/>
      <c r="EGK6" s="35"/>
      <c r="EGL6" s="35"/>
      <c r="EGM6" s="35"/>
      <c r="EGN6" s="35"/>
      <c r="EGO6" s="35"/>
      <c r="EGP6" s="35"/>
      <c r="EGQ6" s="35"/>
      <c r="EGR6" s="35"/>
      <c r="EGS6" s="35"/>
      <c r="EGT6" s="35"/>
      <c r="EGU6" s="35"/>
      <c r="EGV6" s="35"/>
      <c r="EGW6" s="35"/>
      <c r="EGX6" s="35"/>
      <c r="EGY6" s="35"/>
      <c r="EGZ6" s="35"/>
      <c r="EHA6" s="35"/>
      <c r="EHB6" s="35"/>
      <c r="EHC6" s="35"/>
      <c r="EHD6" s="35"/>
      <c r="EHE6" s="35"/>
      <c r="EHF6" s="35"/>
      <c r="EHG6" s="35"/>
      <c r="EHH6" s="35"/>
      <c r="EHI6" s="35"/>
      <c r="EHJ6" s="35"/>
      <c r="EHK6" s="35"/>
      <c r="EHL6" s="35"/>
      <c r="EHM6" s="35"/>
      <c r="EHN6" s="35"/>
      <c r="EHO6" s="35"/>
      <c r="EHP6" s="35"/>
      <c r="EHQ6" s="35"/>
      <c r="EHR6" s="35"/>
      <c r="EHS6" s="35"/>
      <c r="EHT6" s="35"/>
      <c r="EHU6" s="35"/>
      <c r="EHV6" s="35"/>
      <c r="EHW6" s="35"/>
      <c r="EHX6" s="35"/>
      <c r="EHY6" s="35"/>
      <c r="EHZ6" s="35"/>
      <c r="EIA6" s="35"/>
      <c r="EIB6" s="35"/>
      <c r="EIC6" s="35"/>
      <c r="EID6" s="35"/>
      <c r="EIE6" s="35"/>
      <c r="EIF6" s="35"/>
      <c r="EIG6" s="35"/>
      <c r="EIH6" s="35"/>
      <c r="EII6" s="35"/>
      <c r="EIJ6" s="35"/>
      <c r="EIK6" s="35"/>
      <c r="EIL6" s="35"/>
      <c r="EIM6" s="35"/>
      <c r="EIN6" s="35"/>
      <c r="EIO6" s="35"/>
      <c r="EIP6" s="35"/>
      <c r="EIQ6" s="35"/>
      <c r="EIR6" s="35"/>
      <c r="EIS6" s="35"/>
      <c r="EIT6" s="35"/>
      <c r="EIU6" s="35"/>
      <c r="EIV6" s="35"/>
      <c r="EIW6" s="35"/>
      <c r="EIX6" s="35"/>
      <c r="EIY6" s="35"/>
      <c r="EIZ6" s="35"/>
      <c r="EJA6" s="35"/>
      <c r="EJB6" s="35"/>
      <c r="EJC6" s="35"/>
      <c r="EJD6" s="35"/>
      <c r="EJE6" s="35"/>
      <c r="EJF6" s="35"/>
      <c r="EJG6" s="35"/>
      <c r="EJH6" s="35"/>
      <c r="EJI6" s="35"/>
      <c r="EJJ6" s="35"/>
      <c r="EJK6" s="35"/>
      <c r="EJL6" s="35"/>
      <c r="EJM6" s="35"/>
      <c r="EJN6" s="35"/>
      <c r="EJO6" s="35"/>
      <c r="EJP6" s="35"/>
      <c r="EJQ6" s="35"/>
      <c r="EJR6" s="35"/>
      <c r="EJS6" s="35"/>
      <c r="EJT6" s="35"/>
      <c r="EJU6" s="35"/>
      <c r="EJV6" s="35"/>
      <c r="EJW6" s="35"/>
      <c r="EJX6" s="35"/>
      <c r="EJY6" s="35"/>
      <c r="EJZ6" s="35"/>
      <c r="EKA6" s="35"/>
      <c r="EKB6" s="35"/>
      <c r="EKC6" s="35"/>
      <c r="EKD6" s="35"/>
      <c r="EKE6" s="35"/>
      <c r="EKF6" s="35"/>
      <c r="EKG6" s="35"/>
      <c r="EKH6" s="35"/>
      <c r="EKI6" s="35"/>
      <c r="EKJ6" s="35"/>
      <c r="EKK6" s="35"/>
      <c r="EKL6" s="35"/>
      <c r="EKM6" s="35"/>
      <c r="EKN6" s="35"/>
      <c r="EKO6" s="35"/>
      <c r="EKP6" s="35"/>
      <c r="EKQ6" s="35"/>
      <c r="EKR6" s="35"/>
      <c r="EKS6" s="35"/>
      <c r="EKT6" s="35"/>
      <c r="EKU6" s="35"/>
      <c r="EKV6" s="35"/>
      <c r="EKW6" s="35"/>
      <c r="EKX6" s="35"/>
      <c r="EKY6" s="35"/>
      <c r="EKZ6" s="35"/>
      <c r="ELA6" s="35"/>
      <c r="ELB6" s="35"/>
      <c r="ELC6" s="35"/>
      <c r="ELD6" s="35"/>
      <c r="ELE6" s="35"/>
      <c r="ELF6" s="35"/>
      <c r="ELG6" s="35"/>
      <c r="ELH6" s="35"/>
      <c r="ELI6" s="35"/>
      <c r="ELJ6" s="35"/>
      <c r="ELK6" s="35"/>
      <c r="ELL6" s="35"/>
      <c r="ELM6" s="35"/>
      <c r="ELN6" s="35"/>
      <c r="ELO6" s="35"/>
      <c r="ELP6" s="35"/>
      <c r="ELQ6" s="35"/>
      <c r="ELR6" s="35"/>
      <c r="ELS6" s="35"/>
      <c r="ELT6" s="35"/>
      <c r="ELU6" s="35"/>
      <c r="ELV6" s="35"/>
      <c r="ELW6" s="35"/>
      <c r="ELX6" s="35"/>
      <c r="ELY6" s="35"/>
      <c r="ELZ6" s="35"/>
      <c r="EMA6" s="35"/>
      <c r="EMB6" s="35"/>
      <c r="EMC6" s="35"/>
      <c r="EMD6" s="35"/>
      <c r="EME6" s="35"/>
      <c r="EMF6" s="35"/>
      <c r="EMG6" s="35"/>
      <c r="EMH6" s="35"/>
      <c r="EMI6" s="35"/>
      <c r="EMJ6" s="35"/>
      <c r="EMK6" s="35"/>
      <c r="EML6" s="35"/>
      <c r="EMM6" s="35"/>
      <c r="EMN6" s="35"/>
      <c r="EMO6" s="35"/>
      <c r="EMP6" s="35"/>
      <c r="EMQ6" s="35"/>
      <c r="EMR6" s="35"/>
      <c r="EMS6" s="35"/>
      <c r="EMT6" s="35"/>
      <c r="EMU6" s="35"/>
      <c r="EMV6" s="35"/>
      <c r="EMW6" s="35"/>
      <c r="EMX6" s="35"/>
      <c r="EMY6" s="35"/>
      <c r="EMZ6" s="35"/>
      <c r="ENA6" s="35"/>
      <c r="ENB6" s="35"/>
      <c r="ENC6" s="35"/>
      <c r="END6" s="35"/>
      <c r="ENE6" s="35"/>
      <c r="ENF6" s="35"/>
      <c r="ENG6" s="35"/>
      <c r="ENH6" s="35"/>
      <c r="ENI6" s="35"/>
      <c r="ENJ6" s="35"/>
      <c r="ENK6" s="35"/>
      <c r="ENL6" s="35"/>
      <c r="ENM6" s="35"/>
      <c r="ENN6" s="35"/>
      <c r="ENO6" s="35"/>
      <c r="ENP6" s="35"/>
      <c r="ENQ6" s="35"/>
      <c r="ENR6" s="35"/>
      <c r="ENS6" s="35"/>
      <c r="ENT6" s="35"/>
      <c r="ENU6" s="35"/>
      <c r="ENV6" s="35"/>
      <c r="ENW6" s="35"/>
      <c r="ENX6" s="35"/>
      <c r="ENY6" s="35"/>
      <c r="ENZ6" s="35"/>
      <c r="EOA6" s="35"/>
      <c r="EOB6" s="35"/>
      <c r="EOC6" s="35"/>
      <c r="EOD6" s="35"/>
      <c r="EOE6" s="35"/>
      <c r="EOF6" s="35"/>
      <c r="EOG6" s="35"/>
      <c r="EOH6" s="35"/>
      <c r="EOI6" s="35"/>
      <c r="EOJ6" s="35"/>
      <c r="EOK6" s="35"/>
      <c r="EOL6" s="35"/>
      <c r="EOM6" s="35"/>
      <c r="EON6" s="35"/>
      <c r="EOO6" s="35"/>
      <c r="EOP6" s="35"/>
      <c r="EOQ6" s="35"/>
      <c r="EOR6" s="35"/>
      <c r="EOS6" s="35"/>
      <c r="EOT6" s="35"/>
      <c r="EOU6" s="35"/>
      <c r="EOV6" s="35"/>
      <c r="EOW6" s="35"/>
      <c r="EOX6" s="35"/>
      <c r="EOY6" s="35"/>
      <c r="EOZ6" s="35"/>
      <c r="EPA6" s="35"/>
      <c r="EPB6" s="35"/>
      <c r="EPC6" s="35"/>
      <c r="EPD6" s="35"/>
      <c r="EPE6" s="35"/>
      <c r="EPF6" s="35"/>
      <c r="EPG6" s="35"/>
      <c r="EPH6" s="35"/>
      <c r="EPI6" s="35"/>
      <c r="EPJ6" s="35"/>
      <c r="EPK6" s="35"/>
      <c r="EPL6" s="35"/>
      <c r="EPM6" s="35"/>
      <c r="EPN6" s="35"/>
      <c r="EPO6" s="35"/>
      <c r="EPP6" s="35"/>
      <c r="EPQ6" s="35"/>
      <c r="EPR6" s="35"/>
      <c r="EPS6" s="35"/>
      <c r="EPT6" s="35"/>
      <c r="EPU6" s="35"/>
      <c r="EPV6" s="35"/>
      <c r="EPW6" s="35"/>
      <c r="EPX6" s="35"/>
      <c r="EPY6" s="35"/>
      <c r="EPZ6" s="35"/>
      <c r="EQA6" s="35"/>
      <c r="EQB6" s="35"/>
      <c r="EQC6" s="35"/>
      <c r="EQD6" s="35"/>
      <c r="EQE6" s="35"/>
      <c r="EQF6" s="35"/>
      <c r="EQG6" s="35"/>
      <c r="EQH6" s="35"/>
      <c r="EQI6" s="35"/>
      <c r="EQJ6" s="35"/>
      <c r="EQK6" s="35"/>
      <c r="EQL6" s="35"/>
      <c r="EQM6" s="35"/>
      <c r="EQN6" s="35"/>
      <c r="EQO6" s="35"/>
      <c r="EQP6" s="35"/>
      <c r="EQQ6" s="35"/>
      <c r="EQR6" s="35"/>
      <c r="EQS6" s="35"/>
      <c r="EQT6" s="35"/>
      <c r="EQU6" s="35"/>
      <c r="EQV6" s="35"/>
      <c r="EQW6" s="35"/>
      <c r="EQX6" s="35"/>
      <c r="EQY6" s="35"/>
      <c r="EQZ6" s="35"/>
      <c r="ERA6" s="35"/>
      <c r="ERB6" s="35"/>
      <c r="ERC6" s="35"/>
      <c r="ERD6" s="35"/>
      <c r="ERE6" s="35"/>
      <c r="ERF6" s="35"/>
      <c r="ERG6" s="35"/>
      <c r="ERH6" s="35"/>
      <c r="ERI6" s="35"/>
      <c r="ERJ6" s="35"/>
      <c r="ERK6" s="35"/>
      <c r="ERL6" s="35"/>
      <c r="ERM6" s="35"/>
      <c r="ERN6" s="35"/>
      <c r="ERO6" s="35"/>
      <c r="ERP6" s="35"/>
      <c r="ERQ6" s="35"/>
      <c r="ERR6" s="35"/>
      <c r="ERS6" s="35"/>
      <c r="ERT6" s="35"/>
      <c r="ERU6" s="35"/>
      <c r="ERV6" s="35"/>
      <c r="ERW6" s="35"/>
      <c r="ERX6" s="35"/>
      <c r="ERY6" s="35"/>
      <c r="ERZ6" s="35"/>
      <c r="ESA6" s="35"/>
      <c r="ESB6" s="35"/>
      <c r="ESC6" s="35"/>
      <c r="ESD6" s="35"/>
      <c r="ESE6" s="35"/>
      <c r="ESF6" s="35"/>
      <c r="ESG6" s="35"/>
      <c r="ESH6" s="35"/>
      <c r="ESI6" s="35"/>
      <c r="ESJ6" s="35"/>
      <c r="ESK6" s="35"/>
      <c r="ESL6" s="35"/>
      <c r="ESM6" s="35"/>
      <c r="ESN6" s="35"/>
      <c r="ESO6" s="35"/>
      <c r="ESP6" s="35"/>
      <c r="ESQ6" s="35"/>
      <c r="ESR6" s="35"/>
      <c r="ESS6" s="35"/>
      <c r="EST6" s="35"/>
      <c r="ESU6" s="35"/>
      <c r="ESV6" s="35"/>
      <c r="ESW6" s="35"/>
      <c r="ESX6" s="35"/>
      <c r="ESY6" s="35"/>
      <c r="ESZ6" s="35"/>
      <c r="ETA6" s="35"/>
      <c r="ETB6" s="35"/>
      <c r="ETC6" s="35"/>
      <c r="ETD6" s="35"/>
      <c r="ETE6" s="35"/>
      <c r="ETF6" s="35"/>
      <c r="ETG6" s="35"/>
      <c r="ETH6" s="35"/>
      <c r="ETI6" s="35"/>
      <c r="ETJ6" s="35"/>
      <c r="ETK6" s="35"/>
      <c r="ETL6" s="35"/>
      <c r="ETM6" s="35"/>
      <c r="ETN6" s="35"/>
      <c r="ETO6" s="35"/>
      <c r="ETP6" s="35"/>
      <c r="ETQ6" s="35"/>
      <c r="ETR6" s="35"/>
      <c r="ETS6" s="35"/>
      <c r="ETT6" s="35"/>
      <c r="ETU6" s="35"/>
      <c r="ETV6" s="35"/>
      <c r="ETW6" s="35"/>
      <c r="ETX6" s="35"/>
      <c r="ETY6" s="35"/>
      <c r="ETZ6" s="35"/>
      <c r="EUA6" s="35"/>
      <c r="EUB6" s="35"/>
      <c r="EUC6" s="35"/>
      <c r="EUD6" s="35"/>
      <c r="EUE6" s="35"/>
      <c r="EUF6" s="35"/>
      <c r="EUG6" s="35"/>
      <c r="EUH6" s="35"/>
      <c r="EUI6" s="35"/>
      <c r="EUJ6" s="35"/>
      <c r="EUK6" s="35"/>
      <c r="EUL6" s="35"/>
      <c r="EUM6" s="35"/>
      <c r="EUN6" s="35"/>
      <c r="EUO6" s="35"/>
      <c r="EUP6" s="35"/>
      <c r="EUQ6" s="35"/>
      <c r="EUR6" s="35"/>
      <c r="EUS6" s="35"/>
      <c r="EUT6" s="35"/>
      <c r="EUU6" s="35"/>
      <c r="EUV6" s="35"/>
      <c r="EUW6" s="35"/>
      <c r="EUX6" s="35"/>
      <c r="EUY6" s="35"/>
      <c r="EUZ6" s="35"/>
      <c r="EVA6" s="35"/>
      <c r="EVB6" s="35"/>
      <c r="EVC6" s="35"/>
      <c r="EVD6" s="35"/>
      <c r="EVE6" s="35"/>
      <c r="EVF6" s="35"/>
      <c r="EVG6" s="35"/>
      <c r="EVH6" s="35"/>
      <c r="EVI6" s="35"/>
      <c r="EVJ6" s="35"/>
      <c r="EVK6" s="35"/>
      <c r="EVL6" s="35"/>
      <c r="EVM6" s="35"/>
      <c r="EVN6" s="35"/>
      <c r="EVO6" s="35"/>
      <c r="EVP6" s="35"/>
      <c r="EVQ6" s="35"/>
      <c r="EVR6" s="35"/>
      <c r="EVS6" s="35"/>
      <c r="EVT6" s="35"/>
      <c r="EVU6" s="35"/>
      <c r="EVV6" s="35"/>
      <c r="EVW6" s="35"/>
      <c r="EVX6" s="35"/>
      <c r="EVY6" s="35"/>
      <c r="EVZ6" s="35"/>
      <c r="EWA6" s="35"/>
      <c r="EWB6" s="35"/>
      <c r="EWC6" s="35"/>
      <c r="EWD6" s="35"/>
      <c r="EWE6" s="35"/>
      <c r="EWF6" s="35"/>
      <c r="EWG6" s="35"/>
      <c r="EWH6" s="35"/>
      <c r="EWI6" s="35"/>
      <c r="EWJ6" s="35"/>
      <c r="EWK6" s="35"/>
      <c r="EWL6" s="35"/>
      <c r="EWM6" s="35"/>
      <c r="EWN6" s="35"/>
      <c r="EWO6" s="35"/>
      <c r="EWP6" s="35"/>
      <c r="EWQ6" s="35"/>
      <c r="EWR6" s="35"/>
      <c r="EWS6" s="35"/>
      <c r="EWT6" s="35"/>
      <c r="EWU6" s="35"/>
      <c r="EWV6" s="35"/>
      <c r="EWW6" s="35"/>
      <c r="EWX6" s="35"/>
      <c r="EWY6" s="35"/>
      <c r="EWZ6" s="35"/>
      <c r="EXA6" s="35"/>
      <c r="EXB6" s="35"/>
      <c r="EXC6" s="35"/>
      <c r="EXD6" s="35"/>
      <c r="EXE6" s="35"/>
      <c r="EXF6" s="35"/>
      <c r="EXG6" s="35"/>
      <c r="EXH6" s="35"/>
      <c r="EXI6" s="35"/>
      <c r="EXJ6" s="35"/>
      <c r="EXK6" s="35"/>
      <c r="EXL6" s="35"/>
      <c r="EXM6" s="35"/>
      <c r="EXN6" s="35"/>
      <c r="EXO6" s="35"/>
      <c r="EXP6" s="35"/>
      <c r="EXQ6" s="35"/>
      <c r="EXR6" s="35"/>
      <c r="EXS6" s="35"/>
      <c r="EXT6" s="35"/>
      <c r="EXU6" s="35"/>
      <c r="EXV6" s="35"/>
      <c r="EXW6" s="35"/>
      <c r="EXX6" s="35"/>
      <c r="EXY6" s="35"/>
      <c r="EXZ6" s="35"/>
      <c r="EYA6" s="35"/>
      <c r="EYB6" s="35"/>
      <c r="EYC6" s="35"/>
      <c r="EYD6" s="35"/>
      <c r="EYE6" s="35"/>
      <c r="EYF6" s="35"/>
      <c r="EYG6" s="35"/>
      <c r="EYH6" s="35"/>
      <c r="EYI6" s="35"/>
      <c r="EYJ6" s="35"/>
      <c r="EYK6" s="35"/>
      <c r="EYL6" s="35"/>
      <c r="EYM6" s="35"/>
      <c r="EYN6" s="35"/>
      <c r="EYO6" s="35"/>
      <c r="EYP6" s="35"/>
      <c r="EYQ6" s="35"/>
      <c r="EYR6" s="35"/>
      <c r="EYS6" s="35"/>
      <c r="EYT6" s="35"/>
      <c r="EYU6" s="35"/>
      <c r="EYV6" s="35"/>
      <c r="EYW6" s="35"/>
      <c r="EYX6" s="35"/>
      <c r="EYY6" s="35"/>
      <c r="EYZ6" s="35"/>
      <c r="EZA6" s="35"/>
      <c r="EZB6" s="35"/>
      <c r="EZC6" s="35"/>
      <c r="EZD6" s="35"/>
      <c r="EZE6" s="35"/>
      <c r="EZF6" s="35"/>
      <c r="EZG6" s="35"/>
      <c r="EZH6" s="35"/>
      <c r="EZI6" s="35"/>
      <c r="EZJ6" s="35"/>
      <c r="EZK6" s="35"/>
      <c r="EZL6" s="35"/>
      <c r="EZM6" s="35"/>
      <c r="EZN6" s="35"/>
      <c r="EZO6" s="35"/>
      <c r="EZP6" s="35"/>
      <c r="EZQ6" s="35"/>
      <c r="EZR6" s="35"/>
      <c r="EZS6" s="35"/>
      <c r="EZT6" s="35"/>
      <c r="EZU6" s="35"/>
      <c r="EZV6" s="35"/>
      <c r="EZW6" s="35"/>
      <c r="EZX6" s="35"/>
      <c r="EZY6" s="35"/>
      <c r="EZZ6" s="35"/>
      <c r="FAA6" s="35"/>
      <c r="FAB6" s="35"/>
      <c r="FAC6" s="35"/>
      <c r="FAD6" s="35"/>
      <c r="FAE6" s="35"/>
      <c r="FAF6" s="35"/>
      <c r="FAG6" s="35"/>
      <c r="FAH6" s="35"/>
      <c r="FAI6" s="35"/>
      <c r="FAJ6" s="35"/>
      <c r="FAK6" s="35"/>
      <c r="FAL6" s="35"/>
      <c r="FAM6" s="35"/>
      <c r="FAN6" s="35"/>
      <c r="FAO6" s="35"/>
      <c r="FAP6" s="35"/>
      <c r="FAQ6" s="35"/>
      <c r="FAR6" s="35"/>
      <c r="FAS6" s="35"/>
      <c r="FAT6" s="35"/>
      <c r="FAU6" s="35"/>
      <c r="FAV6" s="35"/>
      <c r="FAW6" s="35"/>
      <c r="FAX6" s="35"/>
      <c r="FAY6" s="35"/>
      <c r="FAZ6" s="35"/>
      <c r="FBA6" s="35"/>
      <c r="FBB6" s="35"/>
      <c r="FBC6" s="35"/>
      <c r="FBD6" s="35"/>
      <c r="FBE6" s="35"/>
      <c r="FBF6" s="35"/>
      <c r="FBG6" s="35"/>
      <c r="FBH6" s="35"/>
      <c r="FBI6" s="35"/>
      <c r="FBJ6" s="35"/>
      <c r="FBK6" s="35"/>
      <c r="FBL6" s="35"/>
      <c r="FBM6" s="35"/>
      <c r="FBN6" s="35"/>
      <c r="FBO6" s="35"/>
      <c r="FBP6" s="35"/>
      <c r="FBQ6" s="35"/>
      <c r="FBR6" s="35"/>
      <c r="FBS6" s="35"/>
      <c r="FBT6" s="35"/>
      <c r="FBU6" s="35"/>
      <c r="FBV6" s="35"/>
      <c r="FBW6" s="35"/>
      <c r="FBX6" s="35"/>
      <c r="FBY6" s="35"/>
      <c r="FBZ6" s="35"/>
      <c r="FCA6" s="35"/>
      <c r="FCB6" s="35"/>
      <c r="FCC6" s="35"/>
      <c r="FCD6" s="35"/>
      <c r="FCE6" s="35"/>
      <c r="FCF6" s="35"/>
      <c r="FCG6" s="35"/>
      <c r="FCH6" s="35"/>
      <c r="FCI6" s="35"/>
      <c r="FCJ6" s="35"/>
      <c r="FCK6" s="35"/>
      <c r="FCL6" s="35"/>
      <c r="FCM6" s="35"/>
      <c r="FCN6" s="35"/>
      <c r="FCO6" s="35"/>
      <c r="FCP6" s="35"/>
      <c r="FCQ6" s="35"/>
      <c r="FCR6" s="35"/>
      <c r="FCS6" s="35"/>
      <c r="FCT6" s="35"/>
      <c r="FCU6" s="35"/>
      <c r="FCV6" s="35"/>
      <c r="FCW6" s="35"/>
      <c r="FCX6" s="35"/>
      <c r="FCY6" s="35"/>
      <c r="FCZ6" s="35"/>
      <c r="FDA6" s="35"/>
      <c r="FDB6" s="35"/>
      <c r="FDC6" s="35"/>
      <c r="FDD6" s="35"/>
      <c r="FDE6" s="35"/>
      <c r="FDF6" s="35"/>
      <c r="FDG6" s="35"/>
      <c r="FDH6" s="35"/>
      <c r="FDI6" s="35"/>
      <c r="FDJ6" s="35"/>
      <c r="FDK6" s="35"/>
      <c r="FDL6" s="35"/>
      <c r="FDM6" s="35"/>
      <c r="FDN6" s="35"/>
      <c r="FDO6" s="35"/>
      <c r="FDP6" s="35"/>
      <c r="FDQ6" s="35"/>
      <c r="FDR6" s="35"/>
      <c r="FDS6" s="35"/>
      <c r="FDT6" s="35"/>
      <c r="FDU6" s="35"/>
      <c r="FDV6" s="35"/>
      <c r="FDW6" s="35"/>
      <c r="FDX6" s="35"/>
      <c r="FDY6" s="35"/>
      <c r="FDZ6" s="35"/>
      <c r="FEA6" s="35"/>
      <c r="FEB6" s="35"/>
      <c r="FEC6" s="35"/>
      <c r="FED6" s="35"/>
      <c r="FEE6" s="35"/>
      <c r="FEF6" s="35"/>
      <c r="FEG6" s="35"/>
      <c r="FEH6" s="35"/>
      <c r="FEI6" s="35"/>
      <c r="FEJ6" s="35"/>
      <c r="FEK6" s="35"/>
      <c r="FEL6" s="35"/>
      <c r="FEM6" s="35"/>
      <c r="FEN6" s="35"/>
      <c r="FEO6" s="35"/>
      <c r="FEP6" s="35"/>
      <c r="FEQ6" s="35"/>
      <c r="FER6" s="35"/>
      <c r="FES6" s="35"/>
      <c r="FET6" s="35"/>
      <c r="FEU6" s="35"/>
      <c r="FEV6" s="35"/>
      <c r="FEW6" s="35"/>
      <c r="FEX6" s="35"/>
      <c r="FEY6" s="35"/>
      <c r="FEZ6" s="35"/>
      <c r="FFA6" s="35"/>
      <c r="FFB6" s="35"/>
      <c r="FFC6" s="35"/>
      <c r="FFD6" s="35"/>
      <c r="FFE6" s="35"/>
      <c r="FFF6" s="35"/>
      <c r="FFG6" s="35"/>
      <c r="FFH6" s="35"/>
      <c r="FFI6" s="35"/>
      <c r="FFJ6" s="35"/>
      <c r="FFK6" s="35"/>
      <c r="FFL6" s="35"/>
      <c r="FFM6" s="35"/>
      <c r="FFN6" s="35"/>
      <c r="FFO6" s="35"/>
      <c r="FFP6" s="35"/>
      <c r="FFQ6" s="35"/>
      <c r="FFR6" s="35"/>
      <c r="FFS6" s="35"/>
      <c r="FFT6" s="35"/>
      <c r="FFU6" s="35"/>
      <c r="FFV6" s="35"/>
      <c r="FFW6" s="35"/>
      <c r="FFX6" s="35"/>
      <c r="FFY6" s="35"/>
      <c r="FFZ6" s="35"/>
      <c r="FGA6" s="35"/>
      <c r="FGB6" s="35"/>
      <c r="FGC6" s="35"/>
      <c r="FGD6" s="35"/>
      <c r="FGE6" s="35"/>
      <c r="FGF6" s="35"/>
      <c r="FGG6" s="35"/>
      <c r="FGH6" s="35"/>
      <c r="FGI6" s="35"/>
      <c r="FGJ6" s="35"/>
      <c r="FGK6" s="35"/>
      <c r="FGL6" s="35"/>
      <c r="FGM6" s="35"/>
      <c r="FGN6" s="35"/>
      <c r="FGO6" s="35"/>
      <c r="FGP6" s="35"/>
      <c r="FGQ6" s="35"/>
      <c r="FGR6" s="35"/>
      <c r="FGS6" s="35"/>
      <c r="FGT6" s="35"/>
      <c r="FGU6" s="35"/>
      <c r="FGV6" s="35"/>
      <c r="FGW6" s="35"/>
      <c r="FGX6" s="35"/>
      <c r="FGY6" s="35"/>
      <c r="FGZ6" s="35"/>
      <c r="FHA6" s="35"/>
      <c r="FHB6" s="35"/>
      <c r="FHC6" s="35"/>
      <c r="FHD6" s="35"/>
      <c r="FHE6" s="35"/>
      <c r="FHF6" s="35"/>
      <c r="FHG6" s="35"/>
      <c r="FHH6" s="35"/>
      <c r="FHI6" s="35"/>
      <c r="FHJ6" s="35"/>
      <c r="FHK6" s="35"/>
      <c r="FHL6" s="35"/>
      <c r="FHM6" s="35"/>
      <c r="FHN6" s="35"/>
      <c r="FHO6" s="35"/>
      <c r="FHP6" s="35"/>
      <c r="FHQ6" s="35"/>
    </row>
    <row r="7" spans="1:4281" ht="12.75">
      <c r="A7" s="308"/>
      <c r="B7" s="309"/>
      <c r="C7" s="310"/>
      <c r="D7" s="311"/>
      <c r="E7" s="311"/>
      <c r="F7" s="312"/>
      <c r="G7" s="313"/>
      <c r="H7" s="314"/>
      <c r="I7" s="336"/>
    </row>
    <row r="8" spans="1:4281" s="84" customFormat="1" ht="25.5">
      <c r="A8" s="302" t="s">
        <v>1</v>
      </c>
      <c r="B8" s="302" t="s">
        <v>7</v>
      </c>
      <c r="C8" s="302" t="s">
        <v>11</v>
      </c>
      <c r="D8" s="303" t="s">
        <v>10</v>
      </c>
      <c r="E8" s="304" t="s">
        <v>6</v>
      </c>
      <c r="F8" s="305" t="s">
        <v>5</v>
      </c>
      <c r="G8" s="306" t="s">
        <v>136</v>
      </c>
      <c r="H8" s="307" t="s">
        <v>27</v>
      </c>
      <c r="I8" s="337" t="s">
        <v>188</v>
      </c>
    </row>
    <row r="9" spans="1:4281" s="84" customFormat="1" ht="24.95" customHeight="1">
      <c r="A9" s="186"/>
      <c r="B9" s="187" t="s">
        <v>135</v>
      </c>
      <c r="C9" s="186"/>
      <c r="D9" s="254"/>
      <c r="E9" s="188"/>
      <c r="F9" s="235"/>
      <c r="G9" s="232"/>
      <c r="H9" s="281"/>
      <c r="I9" s="232"/>
    </row>
    <row r="10" spans="1:4281" s="84" customFormat="1" ht="30" customHeight="1">
      <c r="A10" s="262" t="s">
        <v>0</v>
      </c>
      <c r="B10" s="267" t="s">
        <v>273</v>
      </c>
      <c r="C10" s="262"/>
      <c r="D10" s="263"/>
      <c r="E10" s="264"/>
      <c r="F10" s="265">
        <f>SUBTOTAL(9,F11:F32)</f>
        <v>180027600</v>
      </c>
      <c r="G10" s="266">
        <f>H10/F10</f>
        <v>1</v>
      </c>
      <c r="H10" s="282">
        <f>SUBTOTAL(9,H11:H32)</f>
        <v>180027600</v>
      </c>
      <c r="I10" s="266"/>
    </row>
    <row r="11" spans="1:4281" s="247" customFormat="1" ht="22.5" customHeight="1" collapsed="1">
      <c r="A11" s="246" t="s">
        <v>24</v>
      </c>
      <c r="B11" s="245" t="s">
        <v>178</v>
      </c>
      <c r="C11" s="246"/>
      <c r="D11" s="132"/>
      <c r="E11" s="132"/>
      <c r="F11" s="332">
        <f>SUBTOTAL(9,F12:F32)</f>
        <v>180027600</v>
      </c>
      <c r="G11" s="268">
        <f>H11/F11</f>
        <v>1</v>
      </c>
      <c r="H11" s="283">
        <f>SUBTOTAL(9,H12:H32)</f>
        <v>180027600</v>
      </c>
      <c r="I11" s="338"/>
      <c r="J11" s="250"/>
    </row>
    <row r="12" spans="1:4281" s="248" customFormat="1" ht="17.100000000000001" hidden="1" customHeight="1" outlineLevel="1">
      <c r="A12" s="339" t="s">
        <v>56</v>
      </c>
      <c r="B12" s="270" t="s">
        <v>242</v>
      </c>
      <c r="C12" s="271"/>
      <c r="D12" s="272"/>
      <c r="E12" s="273"/>
      <c r="F12" s="274"/>
      <c r="G12" s="275"/>
      <c r="H12" s="285"/>
      <c r="I12" s="275" t="s">
        <v>190</v>
      </c>
    </row>
    <row r="13" spans="1:4281" s="248" customFormat="1" ht="17.100000000000001" hidden="1" customHeight="1" outlineLevel="1">
      <c r="A13" s="339" t="s">
        <v>57</v>
      </c>
      <c r="B13" s="270" t="s">
        <v>192</v>
      </c>
      <c r="C13" s="271"/>
      <c r="D13" s="272"/>
      <c r="E13" s="273"/>
      <c r="F13" s="274"/>
      <c r="G13" s="275"/>
      <c r="H13" s="285"/>
      <c r="I13" s="275" t="s">
        <v>193</v>
      </c>
    </row>
    <row r="14" spans="1:4281" s="248" customFormat="1" ht="17.100000000000001" hidden="1" customHeight="1" outlineLevel="1">
      <c r="A14" s="339" t="s">
        <v>58</v>
      </c>
      <c r="B14" s="270" t="s">
        <v>195</v>
      </c>
      <c r="C14" s="271"/>
      <c r="D14" s="272"/>
      <c r="E14" s="273"/>
      <c r="F14" s="274"/>
      <c r="G14" s="275"/>
      <c r="H14" s="285"/>
      <c r="I14" s="275" t="s">
        <v>196</v>
      </c>
    </row>
    <row r="15" spans="1:4281" s="248" customFormat="1" ht="17.100000000000001" hidden="1" customHeight="1" outlineLevel="1">
      <c r="A15" s="339" t="s">
        <v>181</v>
      </c>
      <c r="B15" s="270" t="s">
        <v>228</v>
      </c>
      <c r="C15" s="271"/>
      <c r="D15" s="272"/>
      <c r="E15" s="273"/>
      <c r="F15" s="274"/>
      <c r="G15" s="275"/>
      <c r="H15" s="285"/>
      <c r="I15" s="275" t="s">
        <v>235</v>
      </c>
    </row>
    <row r="16" spans="1:4281" s="248" customFormat="1" ht="17.100000000000001" hidden="1" customHeight="1" outlineLevel="1">
      <c r="A16" s="339" t="s">
        <v>182</v>
      </c>
      <c r="B16" s="270" t="s">
        <v>229</v>
      </c>
      <c r="C16" s="271"/>
      <c r="D16" s="272"/>
      <c r="E16" s="273"/>
      <c r="F16" s="274"/>
      <c r="G16" s="275"/>
      <c r="H16" s="285"/>
      <c r="I16" s="275" t="s">
        <v>236</v>
      </c>
    </row>
    <row r="17" spans="1:9" s="248" customFormat="1" ht="17.100000000000001" hidden="1" customHeight="1" outlineLevel="1">
      <c r="A17" s="339" t="s">
        <v>189</v>
      </c>
      <c r="B17" s="270" t="s">
        <v>198</v>
      </c>
      <c r="C17" s="271"/>
      <c r="D17" s="272"/>
      <c r="E17" s="273"/>
      <c r="F17" s="274"/>
      <c r="G17" s="275"/>
      <c r="H17" s="285"/>
      <c r="I17" s="275" t="s">
        <v>199</v>
      </c>
    </row>
    <row r="18" spans="1:9" s="248" customFormat="1" ht="17.100000000000001" hidden="1" customHeight="1" outlineLevel="1">
      <c r="A18" s="339" t="s">
        <v>191</v>
      </c>
      <c r="B18" s="270" t="s">
        <v>179</v>
      </c>
      <c r="C18" s="271"/>
      <c r="D18" s="272"/>
      <c r="E18" s="273"/>
      <c r="F18" s="274"/>
      <c r="G18" s="275"/>
      <c r="H18" s="285"/>
      <c r="I18" s="275" t="s">
        <v>30</v>
      </c>
    </row>
    <row r="19" spans="1:9" s="248" customFormat="1" ht="17.100000000000001" hidden="1" customHeight="1" outlineLevel="1">
      <c r="A19" s="339" t="s">
        <v>194</v>
      </c>
      <c r="B19" s="270" t="s">
        <v>180</v>
      </c>
      <c r="C19" s="271"/>
      <c r="D19" s="272"/>
      <c r="E19" s="273"/>
      <c r="F19" s="274"/>
      <c r="G19" s="275"/>
      <c r="H19" s="285"/>
      <c r="I19" s="275" t="s">
        <v>201</v>
      </c>
    </row>
    <row r="20" spans="1:9" s="248" customFormat="1" ht="17.100000000000001" hidden="1" customHeight="1" outlineLevel="1">
      <c r="A20" s="339" t="s">
        <v>197</v>
      </c>
      <c r="B20" s="270" t="s">
        <v>88</v>
      </c>
      <c r="C20" s="271"/>
      <c r="D20" s="272"/>
      <c r="E20" s="273"/>
      <c r="F20" s="274"/>
      <c r="G20" s="275"/>
      <c r="H20" s="285"/>
      <c r="I20" s="275" t="s">
        <v>200</v>
      </c>
    </row>
    <row r="21" spans="1:9" s="248" customFormat="1" ht="17.100000000000001" hidden="1" customHeight="1" outlineLevel="1">
      <c r="A21" s="339" t="s">
        <v>231</v>
      </c>
      <c r="B21" s="270" t="s">
        <v>239</v>
      </c>
      <c r="C21" s="271"/>
      <c r="D21" s="272"/>
      <c r="E21" s="273"/>
      <c r="F21" s="274"/>
      <c r="G21" s="275"/>
      <c r="H21" s="285"/>
      <c r="I21" s="275" t="s">
        <v>203</v>
      </c>
    </row>
    <row r="22" spans="1:9" s="248" customFormat="1" ht="17.100000000000001" hidden="1" customHeight="1" outlineLevel="1">
      <c r="A22" s="339" t="s">
        <v>232</v>
      </c>
      <c r="B22" s="270" t="s">
        <v>202</v>
      </c>
      <c r="C22" s="271"/>
      <c r="D22" s="272"/>
      <c r="E22" s="273"/>
      <c r="F22" s="274"/>
      <c r="G22" s="275"/>
      <c r="H22" s="285"/>
      <c r="I22" s="275" t="s">
        <v>99</v>
      </c>
    </row>
    <row r="23" spans="1:9" s="248" customFormat="1" ht="17.100000000000001" hidden="1" customHeight="1" outlineLevel="1">
      <c r="A23" s="356" t="s">
        <v>233</v>
      </c>
      <c r="B23" s="357" t="s">
        <v>230</v>
      </c>
      <c r="C23" s="358"/>
      <c r="D23" s="359"/>
      <c r="E23" s="360"/>
      <c r="F23" s="361"/>
      <c r="G23" s="363"/>
      <c r="H23" s="361"/>
      <c r="I23" s="362" t="s">
        <v>237</v>
      </c>
    </row>
    <row r="24" spans="1:9" s="248" customFormat="1" ht="17.100000000000001" hidden="1" customHeight="1" outlineLevel="1">
      <c r="A24" s="371" t="s">
        <v>278</v>
      </c>
      <c r="B24" s="270" t="s">
        <v>234</v>
      </c>
      <c r="C24" s="271"/>
      <c r="D24" s="272"/>
      <c r="E24" s="273"/>
      <c r="F24" s="274"/>
      <c r="G24" s="275"/>
      <c r="H24" s="285"/>
      <c r="I24" s="275" t="s">
        <v>238</v>
      </c>
    </row>
    <row r="25" spans="1:9" s="248" customFormat="1" ht="17.100000000000001" hidden="1" customHeight="1" outlineLevel="1">
      <c r="A25" s="371" t="s">
        <v>279</v>
      </c>
      <c r="B25" s="270" t="s">
        <v>245</v>
      </c>
      <c r="C25" s="271"/>
      <c r="D25" s="272"/>
      <c r="E25" s="273"/>
      <c r="F25" s="274"/>
      <c r="G25" s="275"/>
      <c r="H25" s="285"/>
      <c r="I25" s="275" t="s">
        <v>247</v>
      </c>
    </row>
    <row r="26" spans="1:9" s="248" customFormat="1" ht="17.100000000000001" hidden="1" customHeight="1" outlineLevel="1">
      <c r="A26" s="371" t="s">
        <v>280</v>
      </c>
      <c r="B26" s="270" t="s">
        <v>246</v>
      </c>
      <c r="C26" s="271"/>
      <c r="D26" s="272"/>
      <c r="E26" s="273"/>
      <c r="F26" s="274"/>
      <c r="G26" s="275"/>
      <c r="H26" s="285"/>
      <c r="I26" s="275" t="s">
        <v>248</v>
      </c>
    </row>
    <row r="27" spans="1:9" s="248" customFormat="1" ht="15" hidden="1" customHeight="1" outlineLevel="1">
      <c r="A27" s="371" t="s">
        <v>289</v>
      </c>
      <c r="B27" s="270" t="s">
        <v>290</v>
      </c>
      <c r="C27" s="271"/>
      <c r="D27" s="272"/>
      <c r="E27" s="273"/>
      <c r="F27" s="274"/>
      <c r="G27" s="275"/>
      <c r="H27" s="274"/>
      <c r="I27" s="275" t="s">
        <v>291</v>
      </c>
    </row>
    <row r="28" spans="1:9" s="248" customFormat="1" ht="15" customHeight="1">
      <c r="A28" s="371" t="s">
        <v>294</v>
      </c>
      <c r="B28" s="373" t="s">
        <v>295</v>
      </c>
      <c r="C28" s="374"/>
      <c r="D28" s="375"/>
      <c r="E28" s="376"/>
      <c r="F28" s="274"/>
      <c r="G28" s="384"/>
      <c r="H28" s="274"/>
      <c r="I28" s="277"/>
    </row>
    <row r="29" spans="1:9" s="248" customFormat="1" ht="15" customHeight="1" collapsed="1">
      <c r="A29" s="377"/>
      <c r="B29" s="270" t="s">
        <v>308</v>
      </c>
      <c r="C29" s="374"/>
      <c r="D29" s="375"/>
      <c r="E29" s="376"/>
      <c r="F29" s="274">
        <f>SUBTOTAL(9,F30)</f>
        <v>13416000</v>
      </c>
      <c r="G29" s="384">
        <f>H29/F29</f>
        <v>1</v>
      </c>
      <c r="H29" s="274">
        <f>SUBTOTAL(9,H30)</f>
        <v>13416000</v>
      </c>
      <c r="I29" s="277" t="s">
        <v>304</v>
      </c>
    </row>
    <row r="30" spans="1:9" s="248" customFormat="1" ht="15" hidden="1" customHeight="1" outlineLevel="1">
      <c r="A30" s="377">
        <v>17.100000000000001</v>
      </c>
      <c r="B30" s="382" t="s">
        <v>309</v>
      </c>
      <c r="C30" s="378" t="s">
        <v>298</v>
      </c>
      <c r="D30" s="379">
        <v>1</v>
      </c>
      <c r="E30" s="104">
        <v>13416000</v>
      </c>
      <c r="F30" s="388">
        <f>D30*E30</f>
        <v>13416000</v>
      </c>
      <c r="G30" s="389">
        <v>1</v>
      </c>
      <c r="H30" s="388">
        <f>F30*G30</f>
        <v>13416000</v>
      </c>
      <c r="I30" s="277"/>
    </row>
    <row r="31" spans="1:9" s="248" customFormat="1" ht="15" customHeight="1">
      <c r="A31" s="377"/>
      <c r="B31" s="270" t="s">
        <v>319</v>
      </c>
      <c r="C31" s="374"/>
      <c r="D31" s="375"/>
      <c r="E31" s="376"/>
      <c r="F31" s="274">
        <f>SUBTOTAL(9,F32:F34)</f>
        <v>166611600</v>
      </c>
      <c r="G31" s="384">
        <f>H31/F31</f>
        <v>1</v>
      </c>
      <c r="H31" s="274">
        <f>SUBTOTAL(9,H32:H34)</f>
        <v>166611600</v>
      </c>
      <c r="I31" s="277" t="s">
        <v>315</v>
      </c>
    </row>
    <row r="32" spans="1:9" s="248" customFormat="1" ht="20.100000000000001" customHeight="1" outlineLevel="1">
      <c r="A32" s="377">
        <v>17.100000000000001</v>
      </c>
      <c r="B32" s="382" t="s">
        <v>316</v>
      </c>
      <c r="C32" s="378" t="s">
        <v>298</v>
      </c>
      <c r="D32" s="379">
        <v>1</v>
      </c>
      <c r="E32" s="104">
        <v>166611600</v>
      </c>
      <c r="F32" s="385">
        <f>D32*E32</f>
        <v>166611600</v>
      </c>
      <c r="G32" s="386">
        <v>1</v>
      </c>
      <c r="H32" s="385">
        <f>F32*G32</f>
        <v>166611600</v>
      </c>
      <c r="I32" s="277"/>
    </row>
    <row r="33" spans="1:15" s="248" customFormat="1" ht="28.5" hidden="1" customHeight="1">
      <c r="A33" s="372" t="s">
        <v>25</v>
      </c>
      <c r="B33" s="245" t="s">
        <v>183</v>
      </c>
      <c r="C33" s="246"/>
      <c r="D33" s="132"/>
      <c r="E33" s="132"/>
      <c r="F33" s="133"/>
      <c r="G33" s="268"/>
      <c r="H33" s="283"/>
      <c r="I33" s="338"/>
    </row>
    <row r="34" spans="1:15" s="248" customFormat="1" ht="17.100000000000001" hidden="1" customHeight="1" outlineLevel="1">
      <c r="A34" s="371" t="s">
        <v>66</v>
      </c>
      <c r="B34" s="270" t="s">
        <v>215</v>
      </c>
      <c r="C34" s="271" t="s">
        <v>90</v>
      </c>
      <c r="D34" s="272"/>
      <c r="E34" s="278"/>
      <c r="F34" s="274"/>
      <c r="G34" s="275"/>
      <c r="H34" s="284"/>
      <c r="I34" s="275" t="s">
        <v>204</v>
      </c>
    </row>
    <row r="35" spans="1:15" s="244" customFormat="1" ht="15" hidden="1" outlineLevel="1">
      <c r="A35" s="371" t="s">
        <v>67</v>
      </c>
      <c r="B35" s="270" t="s">
        <v>216</v>
      </c>
      <c r="C35" s="271"/>
      <c r="D35" s="272"/>
      <c r="E35" s="278"/>
      <c r="F35" s="274"/>
      <c r="G35" s="275"/>
      <c r="H35" s="284"/>
      <c r="I35" s="275" t="s">
        <v>226</v>
      </c>
      <c r="J35" s="252"/>
      <c r="N35" s="249"/>
      <c r="O35" s="249"/>
    </row>
    <row r="36" spans="1:15" s="243" customFormat="1" ht="27.75" hidden="1" customHeight="1" outlineLevel="1">
      <c r="A36" s="371" t="s">
        <v>68</v>
      </c>
      <c r="B36" s="270" t="s">
        <v>214</v>
      </c>
      <c r="C36" s="271" t="s">
        <v>90</v>
      </c>
      <c r="D36" s="272"/>
      <c r="E36" s="278"/>
      <c r="F36" s="274">
        <f>SUBTOTAL(9,F37:F37)</f>
        <v>0</v>
      </c>
      <c r="G36" s="275"/>
      <c r="H36" s="284">
        <f>SUBTOTAL(9,H37:H37)</f>
        <v>0</v>
      </c>
      <c r="I36" s="275" t="s">
        <v>205</v>
      </c>
      <c r="M36" s="251"/>
    </row>
    <row r="37" spans="1:15" s="243" customFormat="1" ht="27.75" hidden="1" customHeight="1" outlineLevel="1">
      <c r="A37" s="371" t="s">
        <v>281</v>
      </c>
      <c r="B37" s="270" t="s">
        <v>213</v>
      </c>
      <c r="C37" s="271"/>
      <c r="D37" s="272"/>
      <c r="E37" s="273"/>
      <c r="F37" s="274"/>
      <c r="G37" s="277"/>
      <c r="H37" s="284"/>
      <c r="I37" s="277" t="s">
        <v>206</v>
      </c>
      <c r="M37" s="251"/>
    </row>
    <row r="38" spans="1:15" s="243" customFormat="1" ht="27.75" hidden="1" customHeight="1" outlineLevel="1">
      <c r="A38" s="371" t="s">
        <v>282</v>
      </c>
      <c r="B38" s="270" t="s">
        <v>207</v>
      </c>
      <c r="C38" s="103"/>
      <c r="D38" s="253"/>
      <c r="E38" s="104"/>
      <c r="F38" s="105"/>
      <c r="G38" s="276"/>
      <c r="H38" s="286"/>
      <c r="I38" s="277" t="s">
        <v>208</v>
      </c>
      <c r="M38" s="251"/>
    </row>
    <row r="39" spans="1:15" s="243" customFormat="1" ht="27.75" hidden="1" customHeight="1" outlineLevel="1">
      <c r="A39" s="371" t="s">
        <v>283</v>
      </c>
      <c r="B39" s="270" t="s">
        <v>209</v>
      </c>
      <c r="C39" s="103"/>
      <c r="D39" s="253"/>
      <c r="E39" s="104"/>
      <c r="F39" s="105"/>
      <c r="G39" s="276"/>
      <c r="H39" s="286"/>
      <c r="I39" s="277" t="s">
        <v>210</v>
      </c>
      <c r="M39" s="251"/>
    </row>
    <row r="40" spans="1:15" s="243" customFormat="1" ht="27.75" hidden="1" customHeight="1" outlineLevel="1">
      <c r="A40" s="371" t="s">
        <v>284</v>
      </c>
      <c r="B40" s="270" t="s">
        <v>211</v>
      </c>
      <c r="C40" s="103"/>
      <c r="D40" s="253"/>
      <c r="E40" s="104"/>
      <c r="F40" s="105"/>
      <c r="G40" s="276"/>
      <c r="H40" s="286"/>
      <c r="I40" s="277" t="s">
        <v>212</v>
      </c>
      <c r="M40" s="251"/>
    </row>
    <row r="41" spans="1:15" s="243" customFormat="1" ht="27.75" hidden="1" customHeight="1" outlineLevel="1">
      <c r="A41" s="371" t="s">
        <v>285</v>
      </c>
      <c r="B41" s="270" t="s">
        <v>217</v>
      </c>
      <c r="C41" s="271"/>
      <c r="D41" s="272"/>
      <c r="E41" s="273"/>
      <c r="F41" s="274"/>
      <c r="G41" s="277"/>
      <c r="H41" s="287"/>
      <c r="I41" s="277" t="s">
        <v>222</v>
      </c>
      <c r="M41" s="251"/>
    </row>
    <row r="42" spans="1:15" s="243" customFormat="1" ht="27.75" hidden="1" customHeight="1" outlineLevel="1">
      <c r="A42" s="371" t="s">
        <v>286</v>
      </c>
      <c r="B42" s="270" t="s">
        <v>218</v>
      </c>
      <c r="C42" s="271"/>
      <c r="D42" s="272"/>
      <c r="E42" s="273"/>
      <c r="F42" s="274"/>
      <c r="G42" s="277"/>
      <c r="H42" s="287"/>
      <c r="I42" s="277" t="s">
        <v>219</v>
      </c>
      <c r="M42" s="251"/>
    </row>
    <row r="43" spans="1:15" s="243" customFormat="1" ht="27.75" hidden="1" customHeight="1" outlineLevel="1">
      <c r="A43" s="371" t="s">
        <v>287</v>
      </c>
      <c r="B43" s="270" t="s">
        <v>243</v>
      </c>
      <c r="C43" s="271"/>
      <c r="D43" s="272"/>
      <c r="E43" s="273"/>
      <c r="F43" s="274"/>
      <c r="G43" s="277"/>
      <c r="H43" s="287"/>
      <c r="I43" s="277" t="s">
        <v>244</v>
      </c>
      <c r="M43" s="251"/>
    </row>
    <row r="44" spans="1:15" s="243" customFormat="1" ht="27.75" hidden="1" customHeight="1" outlineLevel="1">
      <c r="A44" s="371" t="s">
        <v>288</v>
      </c>
      <c r="B44" s="270" t="s">
        <v>220</v>
      </c>
      <c r="C44" s="271"/>
      <c r="D44" s="272"/>
      <c r="E44" s="273"/>
      <c r="F44" s="274"/>
      <c r="G44" s="277"/>
      <c r="H44" s="287"/>
      <c r="I44" s="277" t="s">
        <v>221</v>
      </c>
      <c r="M44" s="251"/>
    </row>
    <row r="45" spans="1:15" s="243" customFormat="1" ht="28.5" hidden="1" customHeight="1">
      <c r="A45" s="372" t="s">
        <v>30</v>
      </c>
      <c r="B45" s="245" t="s">
        <v>257</v>
      </c>
      <c r="C45" s="246"/>
      <c r="D45" s="132"/>
      <c r="E45" s="132"/>
      <c r="F45" s="133"/>
      <c r="G45" s="268"/>
      <c r="H45" s="283"/>
      <c r="I45" s="338" t="s">
        <v>258</v>
      </c>
      <c r="M45" s="251"/>
    </row>
    <row r="46" spans="1:15" s="243" customFormat="1" ht="28.5" hidden="1" customHeight="1">
      <c r="A46" s="372" t="s">
        <v>99</v>
      </c>
      <c r="B46" s="245" t="s">
        <v>240</v>
      </c>
      <c r="C46" s="246"/>
      <c r="D46" s="132"/>
      <c r="E46" s="132"/>
      <c r="F46" s="133"/>
      <c r="G46" s="268"/>
      <c r="H46" s="283"/>
      <c r="I46" s="338" t="s">
        <v>241</v>
      </c>
      <c r="M46" s="251"/>
    </row>
    <row r="47" spans="1:15" s="243" customFormat="1" ht="28.5" hidden="1" customHeight="1">
      <c r="A47" s="372" t="s">
        <v>199</v>
      </c>
      <c r="B47" s="245" t="s">
        <v>262</v>
      </c>
      <c r="C47" s="246"/>
      <c r="D47" s="132"/>
      <c r="E47" s="132"/>
      <c r="F47" s="133"/>
      <c r="G47" s="268"/>
      <c r="H47" s="283"/>
      <c r="I47" s="338" t="s">
        <v>263</v>
      </c>
      <c r="M47" s="251"/>
    </row>
    <row r="48" spans="1:15" s="84" customFormat="1" ht="24.95" hidden="1" customHeight="1">
      <c r="A48" s="262" t="s">
        <v>2</v>
      </c>
      <c r="B48" s="267" t="s">
        <v>184</v>
      </c>
      <c r="C48" s="262"/>
      <c r="D48" s="263"/>
      <c r="E48" s="264"/>
      <c r="F48" s="265"/>
      <c r="G48" s="266"/>
      <c r="H48" s="282">
        <f>SUBTOTAL(9,H49:H53)</f>
        <v>0</v>
      </c>
      <c r="I48" s="266"/>
    </row>
    <row r="49" spans="1:13" s="243" customFormat="1" ht="27.75" hidden="1" customHeight="1" outlineLevel="1">
      <c r="A49" s="340">
        <v>1</v>
      </c>
      <c r="B49" s="270" t="s">
        <v>256</v>
      </c>
      <c r="C49" s="103"/>
      <c r="D49" s="253"/>
      <c r="E49" s="104"/>
      <c r="F49" s="105"/>
      <c r="G49" s="276"/>
      <c r="H49" s="286"/>
      <c r="I49" s="277" t="s">
        <v>253</v>
      </c>
      <c r="M49" s="251"/>
    </row>
    <row r="50" spans="1:13" s="243" customFormat="1" ht="27.75" hidden="1" customHeight="1" outlineLevel="1">
      <c r="A50" s="340">
        <v>2</v>
      </c>
      <c r="B50" s="270" t="s">
        <v>250</v>
      </c>
      <c r="C50" s="103"/>
      <c r="D50" s="253"/>
      <c r="E50" s="104"/>
      <c r="F50" s="105"/>
      <c r="G50" s="276"/>
      <c r="H50" s="286"/>
      <c r="I50" s="277" t="s">
        <v>254</v>
      </c>
      <c r="M50" s="251"/>
    </row>
    <row r="51" spans="1:13" s="243" customFormat="1" ht="27.75" hidden="1" customHeight="1" outlineLevel="1">
      <c r="A51" s="340">
        <v>3</v>
      </c>
      <c r="B51" s="270" t="s">
        <v>251</v>
      </c>
      <c r="C51" s="103"/>
      <c r="D51" s="253"/>
      <c r="E51" s="104"/>
      <c r="F51" s="105"/>
      <c r="G51" s="276"/>
      <c r="H51" s="286"/>
      <c r="I51" s="277" t="s">
        <v>255</v>
      </c>
      <c r="M51" s="251"/>
    </row>
    <row r="52" spans="1:13" s="243" customFormat="1" ht="27.75" hidden="1" customHeight="1" outlineLevel="1">
      <c r="A52" s="340">
        <v>4</v>
      </c>
      <c r="B52" s="270" t="s">
        <v>252</v>
      </c>
      <c r="C52" s="271"/>
      <c r="D52" s="272"/>
      <c r="E52" s="273"/>
      <c r="F52" s="274"/>
      <c r="G52" s="277"/>
      <c r="H52" s="287"/>
      <c r="I52" s="277" t="s">
        <v>249</v>
      </c>
      <c r="M52" s="251"/>
    </row>
    <row r="53" spans="1:13" s="243" customFormat="1" ht="27.75" hidden="1" customHeight="1" outlineLevel="1">
      <c r="A53" s="340">
        <v>5</v>
      </c>
      <c r="B53" s="270" t="s">
        <v>267</v>
      </c>
      <c r="C53" s="271"/>
      <c r="D53" s="272"/>
      <c r="E53" s="273"/>
      <c r="F53" s="274"/>
      <c r="G53" s="277"/>
      <c r="H53" s="287"/>
      <c r="I53" s="277" t="s">
        <v>268</v>
      </c>
      <c r="M53" s="251"/>
    </row>
    <row r="54" spans="1:13" s="84" customFormat="1" ht="30" customHeight="1">
      <c r="A54" s="186"/>
      <c r="B54" s="269" t="s">
        <v>274</v>
      </c>
      <c r="C54" s="186"/>
      <c r="D54" s="254"/>
      <c r="E54" s="188"/>
      <c r="F54" s="235"/>
      <c r="G54" s="189"/>
      <c r="H54" s="281"/>
      <c r="I54" s="189"/>
    </row>
    <row r="55" spans="1:13" s="243" customFormat="1" ht="24.95" hidden="1" customHeight="1">
      <c r="A55" s="246" t="s">
        <v>24</v>
      </c>
      <c r="B55" s="245" t="s">
        <v>264</v>
      </c>
      <c r="C55" s="246"/>
      <c r="D55" s="132"/>
      <c r="E55" s="132"/>
      <c r="F55" s="300">
        <f>SUBTOTAL(9,F56:F58)</f>
        <v>0</v>
      </c>
      <c r="G55" s="301"/>
      <c r="H55" s="300">
        <f>SUBTOTAL(9,H56:H58)</f>
        <v>0</v>
      </c>
      <c r="I55" s="341" t="s">
        <v>265</v>
      </c>
      <c r="M55" s="251"/>
    </row>
    <row r="56" spans="1:13" s="84" customFormat="1" ht="30" hidden="1" customHeight="1">
      <c r="A56" s="262">
        <v>1</v>
      </c>
      <c r="B56" s="267" t="s">
        <v>185</v>
      </c>
      <c r="C56" s="262"/>
      <c r="D56" s="263"/>
      <c r="E56" s="264"/>
      <c r="F56" s="265"/>
      <c r="G56" s="266"/>
      <c r="H56" s="282"/>
      <c r="I56" s="266"/>
    </row>
    <row r="57" spans="1:13" s="84" customFormat="1" ht="30" hidden="1" customHeight="1">
      <c r="A57" s="262">
        <v>2</v>
      </c>
      <c r="B57" s="267" t="s">
        <v>186</v>
      </c>
      <c r="C57" s="262"/>
      <c r="D57" s="263"/>
      <c r="E57" s="264"/>
      <c r="F57" s="265"/>
      <c r="G57" s="266"/>
      <c r="H57" s="282"/>
      <c r="I57" s="266"/>
    </row>
    <row r="58" spans="1:13" s="84" customFormat="1" ht="30" hidden="1" customHeight="1">
      <c r="A58" s="262">
        <v>3</v>
      </c>
      <c r="B58" s="267" t="s">
        <v>187</v>
      </c>
      <c r="C58" s="262"/>
      <c r="D58" s="263"/>
      <c r="E58" s="264"/>
      <c r="F58" s="265"/>
      <c r="G58" s="266"/>
      <c r="H58" s="282"/>
      <c r="I58" s="266"/>
    </row>
    <row r="59" spans="1:13" s="243" customFormat="1" ht="24.95" hidden="1" customHeight="1">
      <c r="A59" s="246" t="s">
        <v>25</v>
      </c>
      <c r="B59" s="245" t="s">
        <v>59</v>
      </c>
      <c r="C59" s="246"/>
      <c r="D59" s="132"/>
      <c r="E59" s="132"/>
      <c r="F59" s="300">
        <f>SUBTOTAL(9,F60:F62)</f>
        <v>0</v>
      </c>
      <c r="G59" s="301"/>
      <c r="H59" s="300">
        <f>SUBTOTAL(9,H60:H62)</f>
        <v>0</v>
      </c>
      <c r="I59" s="341" t="s">
        <v>266</v>
      </c>
      <c r="M59" s="251"/>
    </row>
    <row r="60" spans="1:13" s="84" customFormat="1" ht="24.95" customHeight="1">
      <c r="A60" s="186" t="s">
        <v>24</v>
      </c>
      <c r="B60" s="367" t="s">
        <v>59</v>
      </c>
      <c r="C60" s="186"/>
      <c r="D60" s="254"/>
      <c r="E60" s="188"/>
      <c r="F60" s="368"/>
      <c r="G60" s="232"/>
      <c r="H60" s="281"/>
      <c r="I60" s="232"/>
    </row>
    <row r="61" spans="1:13" s="84" customFormat="1" ht="24.95" customHeight="1">
      <c r="A61" s="186" t="s">
        <v>25</v>
      </c>
      <c r="B61" s="367" t="s">
        <v>114</v>
      </c>
      <c r="C61" s="186"/>
      <c r="D61" s="254"/>
      <c r="E61" s="188"/>
      <c r="F61" s="368"/>
      <c r="G61" s="232"/>
      <c r="H61" s="281"/>
      <c r="I61" s="370"/>
    </row>
    <row r="62" spans="1:13" s="84" customFormat="1" ht="24.95" customHeight="1">
      <c r="A62" s="262"/>
      <c r="B62" s="269" t="s">
        <v>223</v>
      </c>
      <c r="C62" s="262"/>
      <c r="D62" s="263"/>
      <c r="E62" s="264"/>
      <c r="F62" s="265"/>
      <c r="G62" s="266"/>
      <c r="H62" s="282"/>
      <c r="I62" s="189" t="s">
        <v>227</v>
      </c>
    </row>
    <row r="63" spans="1:13" s="84" customFormat="1" ht="24.95" customHeight="1">
      <c r="A63" s="262" t="s">
        <v>0</v>
      </c>
      <c r="B63" s="267" t="s">
        <v>224</v>
      </c>
      <c r="C63" s="262"/>
      <c r="D63" s="263"/>
      <c r="E63" s="264"/>
      <c r="F63" s="265"/>
      <c r="G63" s="266"/>
      <c r="H63" s="282"/>
      <c r="I63" s="266"/>
    </row>
    <row r="64" spans="1:13" s="84" customFormat="1" ht="24.95" customHeight="1">
      <c r="A64" s="262" t="s">
        <v>2</v>
      </c>
      <c r="B64" s="267" t="s">
        <v>225</v>
      </c>
      <c r="C64" s="262"/>
      <c r="D64" s="263"/>
      <c r="E64" s="264"/>
      <c r="F64" s="265"/>
      <c r="G64" s="266"/>
      <c r="H64" s="282"/>
      <c r="I64" s="266"/>
    </row>
    <row r="65" spans="1:254" s="60" customFormat="1" ht="24.75" customHeight="1">
      <c r="A65" s="156"/>
      <c r="B65" s="157" t="s">
        <v>26</v>
      </c>
      <c r="C65" s="158"/>
      <c r="D65" s="255"/>
      <c r="E65" s="160"/>
      <c r="F65" s="236">
        <f>SUBTOTAL(9,F11:F61)</f>
        <v>180027600</v>
      </c>
      <c r="G65" s="162">
        <f>H65/F65</f>
        <v>1</v>
      </c>
      <c r="H65" s="236">
        <f>SUBTOTAL(9,H11:H61)</f>
        <v>180027600</v>
      </c>
      <c r="I65" s="162" t="s">
        <v>261</v>
      </c>
      <c r="J65" s="45"/>
      <c r="K65" s="46"/>
      <c r="L65" s="49"/>
      <c r="M65" s="50"/>
      <c r="N65" s="48"/>
      <c r="O65" s="45"/>
      <c r="P65" s="46"/>
      <c r="Q65" s="46"/>
      <c r="R65" s="47"/>
      <c r="S65" s="48"/>
      <c r="T65" s="49"/>
      <c r="U65" s="50"/>
      <c r="V65" s="48"/>
      <c r="W65" s="45"/>
      <c r="X65" s="46"/>
      <c r="Y65" s="46"/>
      <c r="Z65" s="47"/>
      <c r="AA65" s="48"/>
      <c r="AB65" s="49"/>
      <c r="AC65" s="50"/>
      <c r="AD65" s="48"/>
      <c r="AE65" s="45"/>
      <c r="AF65" s="46"/>
      <c r="AG65" s="46"/>
      <c r="AH65" s="47"/>
      <c r="AI65" s="48"/>
      <c r="AJ65" s="49"/>
      <c r="AK65" s="50"/>
      <c r="AL65" s="48"/>
      <c r="AM65" s="45"/>
      <c r="AN65" s="46"/>
      <c r="AO65" s="46"/>
      <c r="AP65" s="47"/>
      <c r="AQ65" s="48"/>
      <c r="AR65" s="49"/>
      <c r="AS65" s="50"/>
      <c r="AT65" s="48"/>
      <c r="AU65" s="45"/>
      <c r="AV65" s="46"/>
      <c r="AW65" s="46"/>
      <c r="AX65" s="47"/>
      <c r="AY65" s="48"/>
      <c r="AZ65" s="49"/>
      <c r="BA65" s="50"/>
      <c r="BB65" s="48"/>
      <c r="BC65" s="45"/>
      <c r="BD65" s="46"/>
      <c r="BE65" s="46"/>
      <c r="BF65" s="47"/>
      <c r="BG65" s="48"/>
      <c r="BH65" s="49"/>
      <c r="BI65" s="50"/>
      <c r="BJ65" s="48"/>
      <c r="BK65" s="45"/>
      <c r="BL65" s="46"/>
      <c r="BM65" s="46"/>
      <c r="BN65" s="47"/>
      <c r="BO65" s="48"/>
      <c r="BP65" s="49"/>
      <c r="BQ65" s="50"/>
      <c r="BR65" s="48"/>
      <c r="BS65" s="45"/>
      <c r="BT65" s="46"/>
      <c r="BU65" s="46"/>
      <c r="BV65" s="47"/>
      <c r="BW65" s="48"/>
      <c r="BX65" s="49"/>
      <c r="BY65" s="50"/>
      <c r="BZ65" s="48"/>
      <c r="CA65" s="45"/>
      <c r="CB65" s="46"/>
      <c r="CC65" s="46"/>
      <c r="CD65" s="47"/>
      <c r="CE65" s="48"/>
      <c r="CF65" s="49"/>
      <c r="CG65" s="50"/>
      <c r="CH65" s="48"/>
      <c r="CI65" s="45"/>
      <c r="CJ65" s="46"/>
      <c r="CK65" s="46"/>
      <c r="CL65" s="47"/>
      <c r="CM65" s="48"/>
      <c r="CN65" s="49"/>
      <c r="CO65" s="50"/>
      <c r="CP65" s="48"/>
      <c r="CQ65" s="45"/>
      <c r="CR65" s="46"/>
      <c r="CS65" s="46"/>
      <c r="CT65" s="47"/>
      <c r="CU65" s="48"/>
      <c r="CV65" s="49"/>
      <c r="CW65" s="50"/>
      <c r="CX65" s="48"/>
      <c r="CY65" s="45"/>
      <c r="CZ65" s="46"/>
      <c r="DA65" s="46"/>
      <c r="DB65" s="47"/>
      <c r="DC65" s="48"/>
      <c r="DD65" s="49"/>
      <c r="DE65" s="50"/>
      <c r="DF65" s="48"/>
      <c r="DG65" s="45"/>
      <c r="DH65" s="46"/>
      <c r="DI65" s="46"/>
      <c r="DJ65" s="47"/>
      <c r="DK65" s="48"/>
      <c r="DL65" s="49"/>
      <c r="DM65" s="50"/>
      <c r="DN65" s="48"/>
      <c r="DO65" s="45"/>
      <c r="DP65" s="46"/>
      <c r="DQ65" s="46"/>
      <c r="DR65" s="47"/>
      <c r="DS65" s="48"/>
      <c r="DT65" s="49"/>
      <c r="DU65" s="50"/>
      <c r="DV65" s="48"/>
      <c r="DW65" s="45"/>
      <c r="DX65" s="46"/>
      <c r="DY65" s="46"/>
      <c r="DZ65" s="47"/>
      <c r="EA65" s="48"/>
      <c r="EB65" s="49"/>
      <c r="EC65" s="50"/>
      <c r="ED65" s="48"/>
      <c r="EE65" s="45"/>
      <c r="EF65" s="46"/>
      <c r="EG65" s="46"/>
      <c r="EH65" s="47"/>
      <c r="EI65" s="48"/>
      <c r="EJ65" s="49"/>
      <c r="EK65" s="50"/>
      <c r="EL65" s="48"/>
      <c r="EM65" s="45"/>
      <c r="EN65" s="46"/>
      <c r="EO65" s="46"/>
      <c r="EP65" s="47"/>
      <c r="EQ65" s="48"/>
      <c r="ER65" s="49"/>
      <c r="ES65" s="50"/>
      <c r="ET65" s="48"/>
      <c r="EU65" s="45"/>
      <c r="EV65" s="46"/>
      <c r="EW65" s="46"/>
      <c r="EX65" s="47"/>
      <c r="EY65" s="48"/>
      <c r="EZ65" s="49"/>
      <c r="FA65" s="50"/>
      <c r="FB65" s="48"/>
      <c r="FC65" s="45"/>
      <c r="FD65" s="46"/>
      <c r="FE65" s="46"/>
      <c r="FF65" s="47"/>
      <c r="FG65" s="48"/>
      <c r="FH65" s="49"/>
      <c r="FI65" s="50"/>
      <c r="FJ65" s="48"/>
      <c r="FK65" s="45"/>
      <c r="FL65" s="46"/>
      <c r="FM65" s="46"/>
      <c r="FN65" s="47"/>
      <c r="FO65" s="48"/>
      <c r="FP65" s="49"/>
      <c r="FQ65" s="50"/>
      <c r="FR65" s="48"/>
      <c r="FS65" s="45"/>
      <c r="FT65" s="46"/>
      <c r="FU65" s="46"/>
      <c r="FV65" s="47"/>
      <c r="FW65" s="48"/>
      <c r="FX65" s="49"/>
      <c r="FY65" s="50"/>
      <c r="FZ65" s="48"/>
      <c r="GA65" s="45"/>
      <c r="GB65" s="46"/>
      <c r="GC65" s="46"/>
      <c r="GD65" s="47"/>
      <c r="GE65" s="48"/>
      <c r="GF65" s="49"/>
      <c r="GG65" s="50"/>
      <c r="GH65" s="48"/>
      <c r="GI65" s="45"/>
      <c r="GJ65" s="46"/>
      <c r="GK65" s="46"/>
      <c r="GL65" s="47"/>
      <c r="GM65" s="48"/>
      <c r="GN65" s="49"/>
      <c r="GO65" s="50"/>
      <c r="GP65" s="48"/>
      <c r="GQ65" s="45"/>
      <c r="GR65" s="46"/>
      <c r="GS65" s="46"/>
      <c r="GT65" s="47"/>
      <c r="GU65" s="48"/>
      <c r="GV65" s="49"/>
      <c r="GW65" s="50"/>
      <c r="GX65" s="48"/>
      <c r="GY65" s="45"/>
      <c r="GZ65" s="46"/>
      <c r="HA65" s="46"/>
      <c r="HB65" s="47"/>
      <c r="HC65" s="48"/>
      <c r="HD65" s="49"/>
      <c r="HE65" s="50"/>
      <c r="HF65" s="48"/>
      <c r="HG65" s="45"/>
      <c r="HH65" s="46"/>
      <c r="HI65" s="46"/>
      <c r="HJ65" s="47"/>
      <c r="HK65" s="48"/>
      <c r="HL65" s="49"/>
      <c r="HM65" s="50"/>
      <c r="HN65" s="48"/>
      <c r="HO65" s="45"/>
      <c r="HP65" s="46"/>
      <c r="HQ65" s="46"/>
      <c r="HR65" s="47"/>
      <c r="HS65" s="48"/>
      <c r="HT65" s="49"/>
      <c r="HU65" s="50"/>
      <c r="HV65" s="48"/>
      <c r="HW65" s="45"/>
      <c r="HX65" s="46"/>
      <c r="HY65" s="46"/>
      <c r="HZ65" s="47"/>
      <c r="IA65" s="48"/>
      <c r="IB65" s="49"/>
      <c r="IC65" s="50"/>
      <c r="ID65" s="48"/>
      <c r="IE65" s="45"/>
      <c r="IF65" s="46"/>
      <c r="IG65" s="46"/>
      <c r="IH65" s="47"/>
      <c r="II65" s="48"/>
      <c r="IJ65" s="49"/>
      <c r="IK65" s="50"/>
      <c r="IL65" s="48"/>
      <c r="IM65" s="45"/>
      <c r="IN65" s="46"/>
      <c r="IO65" s="46"/>
      <c r="IP65" s="47"/>
      <c r="IQ65" s="48"/>
      <c r="IR65" s="49"/>
      <c r="IS65" s="50"/>
      <c r="IT65" s="48"/>
    </row>
    <row r="66" spans="1:254" s="44" customFormat="1" ht="24.75" customHeight="1">
      <c r="A66" s="342"/>
      <c r="B66" s="157" t="s">
        <v>137</v>
      </c>
      <c r="C66" s="158"/>
      <c r="D66" s="255"/>
      <c r="E66" s="160"/>
      <c r="F66" s="236">
        <f>F65*10%</f>
        <v>18002760</v>
      </c>
      <c r="G66" s="190"/>
      <c r="H66" s="236">
        <f>H65*10%</f>
        <v>18002760</v>
      </c>
      <c r="I66" s="343"/>
      <c r="J66" s="45"/>
      <c r="K66" s="46"/>
      <c r="L66" s="49"/>
      <c r="M66" s="50"/>
      <c r="N66" s="48"/>
      <c r="O66" s="45"/>
      <c r="P66" s="46"/>
      <c r="Q66" s="46"/>
      <c r="R66" s="47"/>
      <c r="S66" s="48"/>
      <c r="T66" s="49"/>
      <c r="U66" s="50"/>
      <c r="V66" s="48"/>
      <c r="W66" s="45"/>
      <c r="X66" s="46"/>
      <c r="Y66" s="46"/>
      <c r="Z66" s="47"/>
      <c r="AA66" s="48"/>
      <c r="AB66" s="49"/>
      <c r="AC66" s="50"/>
      <c r="AD66" s="48"/>
      <c r="AE66" s="45"/>
      <c r="AF66" s="46"/>
      <c r="AG66" s="46"/>
      <c r="AH66" s="47"/>
      <c r="AI66" s="48"/>
      <c r="AJ66" s="49"/>
      <c r="AK66" s="50"/>
      <c r="AL66" s="48"/>
      <c r="AM66" s="45"/>
      <c r="AN66" s="46"/>
      <c r="AO66" s="46"/>
      <c r="AP66" s="47"/>
      <c r="AQ66" s="48"/>
      <c r="AR66" s="49"/>
      <c r="AS66" s="50"/>
      <c r="AT66" s="48"/>
      <c r="AU66" s="45"/>
      <c r="AV66" s="46"/>
      <c r="AW66" s="46"/>
      <c r="AX66" s="47"/>
      <c r="AY66" s="48"/>
      <c r="AZ66" s="49"/>
      <c r="BA66" s="50"/>
      <c r="BB66" s="48"/>
      <c r="BC66" s="45"/>
      <c r="BD66" s="46"/>
      <c r="BE66" s="46"/>
      <c r="BF66" s="47"/>
      <c r="BG66" s="48"/>
      <c r="BH66" s="49"/>
      <c r="BI66" s="50"/>
      <c r="BJ66" s="48"/>
      <c r="BK66" s="45"/>
      <c r="BL66" s="46"/>
      <c r="BM66" s="46"/>
      <c r="BN66" s="47"/>
      <c r="BO66" s="48"/>
      <c r="BP66" s="49"/>
      <c r="BQ66" s="50"/>
      <c r="BR66" s="48"/>
      <c r="BS66" s="45"/>
      <c r="BT66" s="46"/>
      <c r="BU66" s="46"/>
      <c r="BV66" s="47"/>
      <c r="BW66" s="48"/>
      <c r="BX66" s="49"/>
      <c r="BY66" s="50"/>
      <c r="BZ66" s="48"/>
      <c r="CA66" s="45"/>
      <c r="CB66" s="46"/>
      <c r="CC66" s="46"/>
      <c r="CD66" s="47"/>
      <c r="CE66" s="48"/>
      <c r="CF66" s="49"/>
      <c r="CG66" s="50"/>
      <c r="CH66" s="48"/>
      <c r="CI66" s="45"/>
      <c r="CJ66" s="46"/>
      <c r="CK66" s="46"/>
      <c r="CL66" s="47"/>
      <c r="CM66" s="48"/>
      <c r="CN66" s="49"/>
      <c r="CO66" s="50"/>
      <c r="CP66" s="48"/>
      <c r="CQ66" s="45"/>
      <c r="CR66" s="46"/>
      <c r="CS66" s="46"/>
      <c r="CT66" s="47"/>
      <c r="CU66" s="48"/>
      <c r="CV66" s="49"/>
      <c r="CW66" s="50"/>
      <c r="CX66" s="48"/>
      <c r="CY66" s="45"/>
      <c r="CZ66" s="46"/>
      <c r="DA66" s="46"/>
      <c r="DB66" s="47"/>
      <c r="DC66" s="48"/>
      <c r="DD66" s="49"/>
      <c r="DE66" s="50"/>
      <c r="DF66" s="48"/>
      <c r="DG66" s="45"/>
      <c r="DH66" s="46"/>
      <c r="DI66" s="46"/>
      <c r="DJ66" s="47"/>
      <c r="DK66" s="48"/>
      <c r="DL66" s="49"/>
      <c r="DM66" s="50"/>
      <c r="DN66" s="48"/>
      <c r="DO66" s="45"/>
      <c r="DP66" s="46"/>
      <c r="DQ66" s="46"/>
      <c r="DR66" s="47"/>
      <c r="DS66" s="48"/>
      <c r="DT66" s="49"/>
      <c r="DU66" s="50"/>
      <c r="DV66" s="48"/>
      <c r="DW66" s="45"/>
      <c r="DX66" s="46"/>
      <c r="DY66" s="46"/>
      <c r="DZ66" s="47"/>
      <c r="EA66" s="48"/>
      <c r="EB66" s="49"/>
      <c r="EC66" s="50"/>
      <c r="ED66" s="48"/>
      <c r="EE66" s="45"/>
      <c r="EF66" s="46"/>
      <c r="EG66" s="46"/>
      <c r="EH66" s="47"/>
      <c r="EI66" s="48"/>
      <c r="EJ66" s="49"/>
      <c r="EK66" s="50"/>
      <c r="EL66" s="48"/>
      <c r="EM66" s="45"/>
      <c r="EN66" s="46"/>
      <c r="EO66" s="46"/>
      <c r="EP66" s="47"/>
      <c r="EQ66" s="48"/>
      <c r="ER66" s="49"/>
      <c r="ES66" s="50"/>
      <c r="ET66" s="48"/>
      <c r="EU66" s="45"/>
      <c r="EV66" s="46"/>
      <c r="EW66" s="46"/>
      <c r="EX66" s="47"/>
      <c r="EY66" s="48"/>
      <c r="EZ66" s="49"/>
      <c r="FA66" s="50"/>
      <c r="FB66" s="48"/>
      <c r="FC66" s="45"/>
      <c r="FD66" s="46"/>
      <c r="FE66" s="46"/>
      <c r="FF66" s="47"/>
      <c r="FG66" s="48"/>
      <c r="FH66" s="49"/>
      <c r="FI66" s="50"/>
      <c r="FJ66" s="48"/>
      <c r="FK66" s="45"/>
      <c r="FL66" s="46"/>
      <c r="FM66" s="46"/>
      <c r="FN66" s="47"/>
      <c r="FO66" s="48"/>
      <c r="FP66" s="49"/>
      <c r="FQ66" s="50"/>
      <c r="FR66" s="48"/>
      <c r="FS66" s="45"/>
      <c r="FT66" s="46"/>
      <c r="FU66" s="46"/>
      <c r="FV66" s="47"/>
      <c r="FW66" s="48"/>
      <c r="FX66" s="49"/>
      <c r="FY66" s="50"/>
      <c r="FZ66" s="48"/>
      <c r="GA66" s="45"/>
      <c r="GB66" s="46"/>
      <c r="GC66" s="46"/>
      <c r="GD66" s="47"/>
      <c r="GE66" s="48"/>
      <c r="GF66" s="49"/>
      <c r="GG66" s="50"/>
      <c r="GH66" s="48"/>
      <c r="GI66" s="45"/>
      <c r="GJ66" s="46"/>
      <c r="GK66" s="46"/>
      <c r="GL66" s="47"/>
      <c r="GM66" s="48"/>
      <c r="GN66" s="49"/>
      <c r="GO66" s="50"/>
      <c r="GP66" s="48"/>
      <c r="GQ66" s="45"/>
      <c r="GR66" s="46"/>
      <c r="GS66" s="46"/>
      <c r="GT66" s="47"/>
      <c r="GU66" s="48"/>
      <c r="GV66" s="49"/>
      <c r="GW66" s="50"/>
      <c r="GX66" s="48"/>
      <c r="GY66" s="45"/>
      <c r="GZ66" s="46"/>
      <c r="HA66" s="46"/>
      <c r="HB66" s="47"/>
      <c r="HC66" s="48"/>
      <c r="HD66" s="49"/>
      <c r="HE66" s="50"/>
      <c r="HF66" s="48"/>
      <c r="HG66" s="45"/>
      <c r="HH66" s="46"/>
      <c r="HI66" s="46"/>
      <c r="HJ66" s="47"/>
      <c r="HK66" s="48"/>
      <c r="HL66" s="49"/>
      <c r="HM66" s="50"/>
      <c r="HN66" s="48"/>
      <c r="HO66" s="45"/>
      <c r="HP66" s="46"/>
      <c r="HQ66" s="46"/>
      <c r="HR66" s="47"/>
      <c r="HS66" s="48"/>
      <c r="HT66" s="49"/>
      <c r="HU66" s="50"/>
      <c r="HV66" s="48"/>
      <c r="HW66" s="45"/>
      <c r="HX66" s="46"/>
      <c r="HY66" s="46"/>
      <c r="HZ66" s="47"/>
      <c r="IA66" s="48"/>
      <c r="IB66" s="49"/>
      <c r="IC66" s="50"/>
      <c r="ID66" s="48"/>
      <c r="IE66" s="45"/>
      <c r="IF66" s="46"/>
      <c r="IG66" s="46"/>
      <c r="IH66" s="47"/>
      <c r="II66" s="48"/>
      <c r="IJ66" s="49"/>
      <c r="IK66" s="50"/>
      <c r="IL66" s="48"/>
      <c r="IM66" s="45"/>
      <c r="IN66" s="46"/>
      <c r="IO66" s="46"/>
      <c r="IP66" s="47"/>
      <c r="IQ66" s="48"/>
      <c r="IR66" s="49"/>
      <c r="IS66" s="50"/>
      <c r="IT66" s="48"/>
    </row>
    <row r="67" spans="1:254" s="44" customFormat="1" ht="24.75" customHeight="1">
      <c r="A67" s="344"/>
      <c r="B67" s="335" t="s">
        <v>138</v>
      </c>
      <c r="C67" s="315"/>
      <c r="D67" s="316"/>
      <c r="E67" s="317"/>
      <c r="F67" s="318">
        <f>F65+F66</f>
        <v>198030360</v>
      </c>
      <c r="G67" s="319">
        <f>H67/F67</f>
        <v>1</v>
      </c>
      <c r="H67" s="318">
        <f>H65+H66</f>
        <v>198030360</v>
      </c>
      <c r="I67" s="345"/>
      <c r="J67" s="45"/>
      <c r="K67" s="46"/>
      <c r="L67" s="49"/>
      <c r="M67" s="50"/>
      <c r="N67" s="48"/>
      <c r="O67" s="45"/>
      <c r="P67" s="46"/>
      <c r="Q67" s="46"/>
      <c r="R67" s="47"/>
      <c r="S67" s="48"/>
      <c r="T67" s="49"/>
      <c r="U67" s="50"/>
      <c r="V67" s="48"/>
      <c r="W67" s="45"/>
      <c r="X67" s="46"/>
      <c r="Y67" s="46"/>
      <c r="Z67" s="47"/>
      <c r="AA67" s="48"/>
      <c r="AB67" s="49"/>
      <c r="AC67" s="50"/>
      <c r="AD67" s="48"/>
      <c r="AE67" s="45"/>
      <c r="AF67" s="46"/>
      <c r="AG67" s="46"/>
      <c r="AH67" s="47"/>
      <c r="AI67" s="48"/>
      <c r="AJ67" s="49"/>
      <c r="AK67" s="50"/>
      <c r="AL67" s="48"/>
      <c r="AM67" s="45"/>
      <c r="AN67" s="46"/>
      <c r="AO67" s="46"/>
      <c r="AP67" s="47"/>
      <c r="AQ67" s="48"/>
      <c r="AR67" s="49"/>
      <c r="AS67" s="50"/>
      <c r="AT67" s="48"/>
      <c r="AU67" s="45"/>
      <c r="AV67" s="46"/>
      <c r="AW67" s="46"/>
      <c r="AX67" s="47"/>
      <c r="AY67" s="48"/>
      <c r="AZ67" s="49"/>
      <c r="BA67" s="50"/>
      <c r="BB67" s="48"/>
      <c r="BC67" s="45"/>
      <c r="BD67" s="46"/>
      <c r="BE67" s="46"/>
      <c r="BF67" s="47"/>
      <c r="BG67" s="48"/>
      <c r="BH67" s="49"/>
      <c r="BI67" s="50"/>
      <c r="BJ67" s="48"/>
      <c r="BK67" s="45"/>
      <c r="BL67" s="46"/>
      <c r="BM67" s="46"/>
      <c r="BN67" s="47"/>
      <c r="BO67" s="48"/>
      <c r="BP67" s="49"/>
      <c r="BQ67" s="50"/>
      <c r="BR67" s="48"/>
      <c r="BS67" s="45"/>
      <c r="BT67" s="46"/>
      <c r="BU67" s="46"/>
      <c r="BV67" s="47"/>
      <c r="BW67" s="48"/>
      <c r="BX67" s="49"/>
      <c r="BY67" s="50"/>
      <c r="BZ67" s="48"/>
      <c r="CA67" s="45"/>
      <c r="CB67" s="46"/>
      <c r="CC67" s="46"/>
      <c r="CD67" s="47"/>
      <c r="CE67" s="48"/>
      <c r="CF67" s="49"/>
      <c r="CG67" s="50"/>
      <c r="CH67" s="48"/>
      <c r="CI67" s="45"/>
      <c r="CJ67" s="46"/>
      <c r="CK67" s="46"/>
      <c r="CL67" s="47"/>
      <c r="CM67" s="48"/>
      <c r="CN67" s="49"/>
      <c r="CO67" s="50"/>
      <c r="CP67" s="48"/>
      <c r="CQ67" s="45"/>
      <c r="CR67" s="46"/>
      <c r="CS67" s="46"/>
      <c r="CT67" s="47"/>
      <c r="CU67" s="48"/>
      <c r="CV67" s="49"/>
      <c r="CW67" s="50"/>
      <c r="CX67" s="48"/>
      <c r="CY67" s="45"/>
      <c r="CZ67" s="46"/>
      <c r="DA67" s="46"/>
      <c r="DB67" s="47"/>
      <c r="DC67" s="48"/>
      <c r="DD67" s="49"/>
      <c r="DE67" s="50"/>
      <c r="DF67" s="48"/>
      <c r="DG67" s="45"/>
      <c r="DH67" s="46"/>
      <c r="DI67" s="46"/>
      <c r="DJ67" s="47"/>
      <c r="DK67" s="48"/>
      <c r="DL67" s="49"/>
      <c r="DM67" s="50"/>
      <c r="DN67" s="48"/>
      <c r="DO67" s="45"/>
      <c r="DP67" s="46"/>
      <c r="DQ67" s="46"/>
      <c r="DR67" s="47"/>
      <c r="DS67" s="48"/>
      <c r="DT67" s="49"/>
      <c r="DU67" s="50"/>
      <c r="DV67" s="48"/>
      <c r="DW67" s="45"/>
      <c r="DX67" s="46"/>
      <c r="DY67" s="46"/>
      <c r="DZ67" s="47"/>
      <c r="EA67" s="48"/>
      <c r="EB67" s="49"/>
      <c r="EC67" s="50"/>
      <c r="ED67" s="48"/>
      <c r="EE67" s="45"/>
      <c r="EF67" s="46"/>
      <c r="EG67" s="46"/>
      <c r="EH67" s="47"/>
      <c r="EI67" s="48"/>
      <c r="EJ67" s="49"/>
      <c r="EK67" s="50"/>
      <c r="EL67" s="48"/>
      <c r="EM67" s="45"/>
      <c r="EN67" s="46"/>
      <c r="EO67" s="46"/>
      <c r="EP67" s="47"/>
      <c r="EQ67" s="48"/>
      <c r="ER67" s="49"/>
      <c r="ES67" s="50"/>
      <c r="ET67" s="48"/>
      <c r="EU67" s="45"/>
      <c r="EV67" s="46"/>
      <c r="EW67" s="46"/>
      <c r="EX67" s="47"/>
      <c r="EY67" s="48"/>
      <c r="EZ67" s="49"/>
      <c r="FA67" s="50"/>
      <c r="FB67" s="48"/>
      <c r="FC67" s="45"/>
      <c r="FD67" s="46"/>
      <c r="FE67" s="46"/>
      <c r="FF67" s="47"/>
      <c r="FG67" s="48"/>
      <c r="FH67" s="49"/>
      <c r="FI67" s="50"/>
      <c r="FJ67" s="48"/>
      <c r="FK67" s="45"/>
      <c r="FL67" s="46"/>
      <c r="FM67" s="46"/>
      <c r="FN67" s="47"/>
      <c r="FO67" s="48"/>
      <c r="FP67" s="49"/>
      <c r="FQ67" s="50"/>
      <c r="FR67" s="48"/>
      <c r="FS67" s="45"/>
      <c r="FT67" s="46"/>
      <c r="FU67" s="46"/>
      <c r="FV67" s="47"/>
      <c r="FW67" s="48"/>
      <c r="FX67" s="49"/>
      <c r="FY67" s="50"/>
      <c r="FZ67" s="48"/>
      <c r="GA67" s="45"/>
      <c r="GB67" s="46"/>
      <c r="GC67" s="46"/>
      <c r="GD67" s="47"/>
      <c r="GE67" s="48"/>
      <c r="GF67" s="49"/>
      <c r="GG67" s="50"/>
      <c r="GH67" s="48"/>
      <c r="GI67" s="45"/>
      <c r="GJ67" s="46"/>
      <c r="GK67" s="46"/>
      <c r="GL67" s="47"/>
      <c r="GM67" s="48"/>
      <c r="GN67" s="49"/>
      <c r="GO67" s="50"/>
      <c r="GP67" s="48"/>
      <c r="GQ67" s="45"/>
      <c r="GR67" s="46"/>
      <c r="GS67" s="46"/>
      <c r="GT67" s="47"/>
      <c r="GU67" s="48"/>
      <c r="GV67" s="49"/>
      <c r="GW67" s="50"/>
      <c r="GX67" s="48"/>
      <c r="GY67" s="45"/>
      <c r="GZ67" s="46"/>
      <c r="HA67" s="46"/>
      <c r="HB67" s="47"/>
      <c r="HC67" s="48"/>
      <c r="HD67" s="49"/>
      <c r="HE67" s="50"/>
      <c r="HF67" s="48"/>
      <c r="HG67" s="45"/>
      <c r="HH67" s="46"/>
      <c r="HI67" s="46"/>
      <c r="HJ67" s="47"/>
      <c r="HK67" s="48"/>
      <c r="HL67" s="49"/>
      <c r="HM67" s="50"/>
      <c r="HN67" s="48"/>
      <c r="HO67" s="45"/>
      <c r="HP67" s="46"/>
      <c r="HQ67" s="46"/>
      <c r="HR67" s="47"/>
      <c r="HS67" s="48"/>
      <c r="HT67" s="49"/>
      <c r="HU67" s="50"/>
      <c r="HV67" s="48"/>
      <c r="HW67" s="45"/>
      <c r="HX67" s="46"/>
      <c r="HY67" s="46"/>
      <c r="HZ67" s="47"/>
      <c r="IA67" s="48"/>
      <c r="IB67" s="49"/>
      <c r="IC67" s="50"/>
      <c r="ID67" s="48"/>
      <c r="IE67" s="45"/>
      <c r="IF67" s="46"/>
      <c r="IG67" s="46"/>
      <c r="IH67" s="47"/>
      <c r="II67" s="48"/>
      <c r="IJ67" s="49"/>
      <c r="IK67" s="50"/>
      <c r="IL67" s="48"/>
      <c r="IM67" s="45"/>
      <c r="IN67" s="46"/>
      <c r="IO67" s="46"/>
      <c r="IP67" s="47"/>
      <c r="IQ67" s="48"/>
      <c r="IR67" s="49"/>
      <c r="IS67" s="50"/>
      <c r="IT67" s="48"/>
    </row>
    <row r="68" spans="1:254" s="44" customFormat="1" ht="24.75" customHeight="1">
      <c r="A68" s="346"/>
      <c r="B68" s="327"/>
      <c r="C68" s="327"/>
      <c r="D68" s="328"/>
      <c r="E68" s="329"/>
      <c r="F68" s="330"/>
      <c r="G68" s="331"/>
      <c r="H68" s="330"/>
      <c r="I68" s="343"/>
      <c r="J68" s="45"/>
      <c r="K68" s="46"/>
      <c r="L68" s="49"/>
      <c r="M68" s="50"/>
      <c r="N68" s="48"/>
      <c r="O68" s="45"/>
      <c r="P68" s="46"/>
      <c r="Q68" s="46"/>
      <c r="R68" s="47"/>
      <c r="S68" s="48"/>
      <c r="T68" s="49"/>
      <c r="U68" s="50"/>
      <c r="V68" s="48"/>
      <c r="W68" s="45"/>
      <c r="X68" s="46"/>
      <c r="Y68" s="46"/>
      <c r="Z68" s="47"/>
      <c r="AA68" s="48"/>
      <c r="AB68" s="49"/>
      <c r="AC68" s="50"/>
      <c r="AD68" s="48"/>
      <c r="AE68" s="45"/>
      <c r="AF68" s="46"/>
      <c r="AG68" s="46"/>
      <c r="AH68" s="47"/>
      <c r="AI68" s="48"/>
      <c r="AJ68" s="49"/>
      <c r="AK68" s="50"/>
      <c r="AL68" s="48"/>
      <c r="AM68" s="45"/>
      <c r="AN68" s="46"/>
      <c r="AO68" s="46"/>
      <c r="AP68" s="47"/>
      <c r="AQ68" s="48"/>
      <c r="AR68" s="49"/>
      <c r="AS68" s="50"/>
      <c r="AT68" s="48"/>
      <c r="AU68" s="45"/>
      <c r="AV68" s="46"/>
      <c r="AW68" s="46"/>
      <c r="AX68" s="47"/>
      <c r="AY68" s="48"/>
      <c r="AZ68" s="49"/>
      <c r="BA68" s="50"/>
      <c r="BB68" s="48"/>
      <c r="BC68" s="45"/>
      <c r="BD68" s="46"/>
      <c r="BE68" s="46"/>
      <c r="BF68" s="47"/>
      <c r="BG68" s="48"/>
      <c r="BH68" s="49"/>
      <c r="BI68" s="50"/>
      <c r="BJ68" s="48"/>
      <c r="BK68" s="45"/>
      <c r="BL68" s="46"/>
      <c r="BM68" s="46"/>
      <c r="BN68" s="47"/>
      <c r="BO68" s="48"/>
      <c r="BP68" s="49"/>
      <c r="BQ68" s="50"/>
      <c r="BR68" s="48"/>
      <c r="BS68" s="45"/>
      <c r="BT68" s="46"/>
      <c r="BU68" s="46"/>
      <c r="BV68" s="47"/>
      <c r="BW68" s="48"/>
      <c r="BX68" s="49"/>
      <c r="BY68" s="50"/>
      <c r="BZ68" s="48"/>
      <c r="CA68" s="45"/>
      <c r="CB68" s="46"/>
      <c r="CC68" s="46"/>
      <c r="CD68" s="47"/>
      <c r="CE68" s="48"/>
      <c r="CF68" s="49"/>
      <c r="CG68" s="50"/>
      <c r="CH68" s="48"/>
      <c r="CI68" s="45"/>
      <c r="CJ68" s="46"/>
      <c r="CK68" s="46"/>
      <c r="CL68" s="47"/>
      <c r="CM68" s="48"/>
      <c r="CN68" s="49"/>
      <c r="CO68" s="50"/>
      <c r="CP68" s="48"/>
      <c r="CQ68" s="45"/>
      <c r="CR68" s="46"/>
      <c r="CS68" s="46"/>
      <c r="CT68" s="47"/>
      <c r="CU68" s="48"/>
      <c r="CV68" s="49"/>
      <c r="CW68" s="50"/>
      <c r="CX68" s="48"/>
      <c r="CY68" s="45"/>
      <c r="CZ68" s="46"/>
      <c r="DA68" s="46"/>
      <c r="DB68" s="47"/>
      <c r="DC68" s="48"/>
      <c r="DD68" s="49"/>
      <c r="DE68" s="50"/>
      <c r="DF68" s="48"/>
      <c r="DG68" s="45"/>
      <c r="DH68" s="46"/>
      <c r="DI68" s="46"/>
      <c r="DJ68" s="47"/>
      <c r="DK68" s="48"/>
      <c r="DL68" s="49"/>
      <c r="DM68" s="50"/>
      <c r="DN68" s="48"/>
      <c r="DO68" s="45"/>
      <c r="DP68" s="46"/>
      <c r="DQ68" s="46"/>
      <c r="DR68" s="47"/>
      <c r="DS68" s="48"/>
      <c r="DT68" s="49"/>
      <c r="DU68" s="50"/>
      <c r="DV68" s="48"/>
      <c r="DW68" s="45"/>
      <c r="DX68" s="46"/>
      <c r="DY68" s="46"/>
      <c r="DZ68" s="47"/>
      <c r="EA68" s="48"/>
      <c r="EB68" s="49"/>
      <c r="EC68" s="50"/>
      <c r="ED68" s="48"/>
      <c r="EE68" s="45"/>
      <c r="EF68" s="46"/>
      <c r="EG68" s="46"/>
      <c r="EH68" s="47"/>
      <c r="EI68" s="48"/>
      <c r="EJ68" s="49"/>
      <c r="EK68" s="50"/>
      <c r="EL68" s="48"/>
      <c r="EM68" s="45"/>
      <c r="EN68" s="46"/>
      <c r="EO68" s="46"/>
      <c r="EP68" s="47"/>
      <c r="EQ68" s="48"/>
      <c r="ER68" s="49"/>
      <c r="ES68" s="50"/>
      <c r="ET68" s="48"/>
      <c r="EU68" s="45"/>
      <c r="EV68" s="46"/>
      <c r="EW68" s="46"/>
      <c r="EX68" s="47"/>
      <c r="EY68" s="48"/>
      <c r="EZ68" s="49"/>
      <c r="FA68" s="50"/>
      <c r="FB68" s="48"/>
      <c r="FC68" s="45"/>
      <c r="FD68" s="46"/>
      <c r="FE68" s="46"/>
      <c r="FF68" s="47"/>
      <c r="FG68" s="48"/>
      <c r="FH68" s="49"/>
      <c r="FI68" s="50"/>
      <c r="FJ68" s="48"/>
      <c r="FK68" s="45"/>
      <c r="FL68" s="46"/>
      <c r="FM68" s="46"/>
      <c r="FN68" s="47"/>
      <c r="FO68" s="48"/>
      <c r="FP68" s="49"/>
      <c r="FQ68" s="50"/>
      <c r="FR68" s="48"/>
      <c r="FS68" s="45"/>
      <c r="FT68" s="46"/>
      <c r="FU68" s="46"/>
      <c r="FV68" s="47"/>
      <c r="FW68" s="48"/>
      <c r="FX68" s="49"/>
      <c r="FY68" s="50"/>
      <c r="FZ68" s="48"/>
      <c r="GA68" s="45"/>
      <c r="GB68" s="46"/>
      <c r="GC68" s="46"/>
      <c r="GD68" s="47"/>
      <c r="GE68" s="48"/>
      <c r="GF68" s="49"/>
      <c r="GG68" s="50"/>
      <c r="GH68" s="48"/>
      <c r="GI68" s="45"/>
      <c r="GJ68" s="46"/>
      <c r="GK68" s="46"/>
      <c r="GL68" s="47"/>
      <c r="GM68" s="48"/>
      <c r="GN68" s="49"/>
      <c r="GO68" s="50"/>
      <c r="GP68" s="48"/>
      <c r="GQ68" s="45"/>
      <c r="GR68" s="46"/>
      <c r="GS68" s="46"/>
      <c r="GT68" s="47"/>
      <c r="GU68" s="48"/>
      <c r="GV68" s="49"/>
      <c r="GW68" s="50"/>
      <c r="GX68" s="48"/>
      <c r="GY68" s="45"/>
      <c r="GZ68" s="46"/>
      <c r="HA68" s="46"/>
      <c r="HB68" s="47"/>
      <c r="HC68" s="48"/>
      <c r="HD68" s="49"/>
      <c r="HE68" s="50"/>
      <c r="HF68" s="48"/>
      <c r="HG68" s="45"/>
      <c r="HH68" s="46"/>
      <c r="HI68" s="46"/>
      <c r="HJ68" s="47"/>
      <c r="HK68" s="48"/>
      <c r="HL68" s="49"/>
      <c r="HM68" s="50"/>
      <c r="HN68" s="48"/>
      <c r="HO68" s="45"/>
      <c r="HP68" s="46"/>
      <c r="HQ68" s="46"/>
      <c r="HR68" s="47"/>
      <c r="HS68" s="48"/>
      <c r="HT68" s="49"/>
      <c r="HU68" s="50"/>
      <c r="HV68" s="48"/>
      <c r="HW68" s="45"/>
      <c r="HX68" s="46"/>
      <c r="HY68" s="46"/>
      <c r="HZ68" s="47"/>
      <c r="IA68" s="48"/>
      <c r="IB68" s="49"/>
      <c r="IC68" s="50"/>
      <c r="ID68" s="48"/>
      <c r="IE68" s="45"/>
      <c r="IF68" s="46"/>
      <c r="IG68" s="46"/>
      <c r="IH68" s="47"/>
      <c r="II68" s="48"/>
      <c r="IJ68" s="49"/>
      <c r="IK68" s="50"/>
      <c r="IL68" s="48"/>
      <c r="IM68" s="45"/>
      <c r="IN68" s="46"/>
      <c r="IO68" s="46"/>
      <c r="IP68" s="47"/>
      <c r="IQ68" s="48"/>
      <c r="IR68" s="49"/>
      <c r="IS68" s="50"/>
      <c r="IT68" s="48"/>
    </row>
    <row r="69" spans="1:254" s="44" customFormat="1" ht="24.75" customHeight="1">
      <c r="A69" s="347"/>
      <c r="B69" s="321" t="s">
        <v>139</v>
      </c>
      <c r="C69" s="320"/>
      <c r="D69" s="322"/>
      <c r="E69" s="323"/>
      <c r="F69" s="324"/>
      <c r="G69" s="325"/>
      <c r="H69" s="326"/>
      <c r="I69" s="348"/>
      <c r="J69" s="45"/>
      <c r="K69" s="46"/>
      <c r="L69" s="49"/>
      <c r="M69" s="50"/>
      <c r="N69" s="48"/>
      <c r="O69" s="45"/>
      <c r="P69" s="46"/>
      <c r="Q69" s="46"/>
      <c r="R69" s="47"/>
      <c r="S69" s="48"/>
      <c r="T69" s="49"/>
      <c r="U69" s="50"/>
      <c r="V69" s="48"/>
      <c r="W69" s="45"/>
      <c r="X69" s="46"/>
      <c r="Y69" s="46"/>
      <c r="Z69" s="47"/>
      <c r="AA69" s="48"/>
      <c r="AB69" s="49"/>
      <c r="AC69" s="50"/>
      <c r="AD69" s="48"/>
      <c r="AE69" s="45"/>
      <c r="AF69" s="46"/>
      <c r="AG69" s="46"/>
      <c r="AH69" s="47"/>
      <c r="AI69" s="48"/>
      <c r="AJ69" s="49"/>
      <c r="AK69" s="50"/>
      <c r="AL69" s="48"/>
      <c r="AM69" s="45"/>
      <c r="AN69" s="46"/>
      <c r="AO69" s="46"/>
      <c r="AP69" s="47"/>
      <c r="AQ69" s="48"/>
      <c r="AR69" s="49"/>
      <c r="AS69" s="50"/>
      <c r="AT69" s="48"/>
      <c r="AU69" s="45"/>
      <c r="AV69" s="46"/>
      <c r="AW69" s="46"/>
      <c r="AX69" s="47"/>
      <c r="AY69" s="48"/>
      <c r="AZ69" s="49"/>
      <c r="BA69" s="50"/>
      <c r="BB69" s="48"/>
      <c r="BC69" s="45"/>
      <c r="BD69" s="46"/>
      <c r="BE69" s="46"/>
      <c r="BF69" s="47"/>
      <c r="BG69" s="48"/>
      <c r="BH69" s="49"/>
      <c r="BI69" s="50"/>
      <c r="BJ69" s="48"/>
      <c r="BK69" s="45"/>
      <c r="BL69" s="46"/>
      <c r="BM69" s="46"/>
      <c r="BN69" s="47"/>
      <c r="BO69" s="48"/>
      <c r="BP69" s="49"/>
      <c r="BQ69" s="50"/>
      <c r="BR69" s="48"/>
      <c r="BS69" s="45"/>
      <c r="BT69" s="46"/>
      <c r="BU69" s="46"/>
      <c r="BV69" s="47"/>
      <c r="BW69" s="48"/>
      <c r="BX69" s="49"/>
      <c r="BY69" s="50"/>
      <c r="BZ69" s="48"/>
      <c r="CA69" s="45"/>
      <c r="CB69" s="46"/>
      <c r="CC69" s="46"/>
      <c r="CD69" s="47"/>
      <c r="CE69" s="48"/>
      <c r="CF69" s="49"/>
      <c r="CG69" s="50"/>
      <c r="CH69" s="48"/>
      <c r="CI69" s="45"/>
      <c r="CJ69" s="46"/>
      <c r="CK69" s="46"/>
      <c r="CL69" s="47"/>
      <c r="CM69" s="48"/>
      <c r="CN69" s="49"/>
      <c r="CO69" s="50"/>
      <c r="CP69" s="48"/>
      <c r="CQ69" s="45"/>
      <c r="CR69" s="46"/>
      <c r="CS69" s="46"/>
      <c r="CT69" s="47"/>
      <c r="CU69" s="48"/>
      <c r="CV69" s="49"/>
      <c r="CW69" s="50"/>
      <c r="CX69" s="48"/>
      <c r="CY69" s="45"/>
      <c r="CZ69" s="46"/>
      <c r="DA69" s="46"/>
      <c r="DB69" s="47"/>
      <c r="DC69" s="48"/>
      <c r="DD69" s="49"/>
      <c r="DE69" s="50"/>
      <c r="DF69" s="48"/>
      <c r="DG69" s="45"/>
      <c r="DH69" s="46"/>
      <c r="DI69" s="46"/>
      <c r="DJ69" s="47"/>
      <c r="DK69" s="48"/>
      <c r="DL69" s="49"/>
      <c r="DM69" s="50"/>
      <c r="DN69" s="48"/>
      <c r="DO69" s="45"/>
      <c r="DP69" s="46"/>
      <c r="DQ69" s="46"/>
      <c r="DR69" s="47"/>
      <c r="DS69" s="48"/>
      <c r="DT69" s="49"/>
      <c r="DU69" s="50"/>
      <c r="DV69" s="48"/>
      <c r="DW69" s="45"/>
      <c r="DX69" s="46"/>
      <c r="DY69" s="46"/>
      <c r="DZ69" s="47"/>
      <c r="EA69" s="48"/>
      <c r="EB69" s="49"/>
      <c r="EC69" s="50"/>
      <c r="ED69" s="48"/>
      <c r="EE69" s="45"/>
      <c r="EF69" s="46"/>
      <c r="EG69" s="46"/>
      <c r="EH69" s="47"/>
      <c r="EI69" s="48"/>
      <c r="EJ69" s="49"/>
      <c r="EK69" s="50"/>
      <c r="EL69" s="48"/>
      <c r="EM69" s="45"/>
      <c r="EN69" s="46"/>
      <c r="EO69" s="46"/>
      <c r="EP69" s="47"/>
      <c r="EQ69" s="48"/>
      <c r="ER69" s="49"/>
      <c r="ES69" s="50"/>
      <c r="ET69" s="48"/>
      <c r="EU69" s="45"/>
      <c r="EV69" s="46"/>
      <c r="EW69" s="46"/>
      <c r="EX69" s="47"/>
      <c r="EY69" s="48"/>
      <c r="EZ69" s="49"/>
      <c r="FA69" s="50"/>
      <c r="FB69" s="48"/>
      <c r="FC69" s="45"/>
      <c r="FD69" s="46"/>
      <c r="FE69" s="46"/>
      <c r="FF69" s="47"/>
      <c r="FG69" s="48"/>
      <c r="FH69" s="49"/>
      <c r="FI69" s="50"/>
      <c r="FJ69" s="48"/>
      <c r="FK69" s="45"/>
      <c r="FL69" s="46"/>
      <c r="FM69" s="46"/>
      <c r="FN69" s="47"/>
      <c r="FO69" s="48"/>
      <c r="FP69" s="49"/>
      <c r="FQ69" s="50"/>
      <c r="FR69" s="48"/>
      <c r="FS69" s="45"/>
      <c r="FT69" s="46"/>
      <c r="FU69" s="46"/>
      <c r="FV69" s="47"/>
      <c r="FW69" s="48"/>
      <c r="FX69" s="49"/>
      <c r="FY69" s="50"/>
      <c r="FZ69" s="48"/>
      <c r="GA69" s="45"/>
      <c r="GB69" s="46"/>
      <c r="GC69" s="46"/>
      <c r="GD69" s="47"/>
      <c r="GE69" s="48"/>
      <c r="GF69" s="49"/>
      <c r="GG69" s="50"/>
      <c r="GH69" s="48"/>
      <c r="GI69" s="45"/>
      <c r="GJ69" s="46"/>
      <c r="GK69" s="46"/>
      <c r="GL69" s="47"/>
      <c r="GM69" s="48"/>
      <c r="GN69" s="49"/>
      <c r="GO69" s="50"/>
      <c r="GP69" s="48"/>
      <c r="GQ69" s="45"/>
      <c r="GR69" s="46"/>
      <c r="GS69" s="46"/>
      <c r="GT69" s="47"/>
      <c r="GU69" s="48"/>
      <c r="GV69" s="49"/>
      <c r="GW69" s="50"/>
      <c r="GX69" s="48"/>
      <c r="GY69" s="45"/>
      <c r="GZ69" s="46"/>
      <c r="HA69" s="46"/>
      <c r="HB69" s="47"/>
      <c r="HC69" s="48"/>
      <c r="HD69" s="49"/>
      <c r="HE69" s="50"/>
      <c r="HF69" s="48"/>
      <c r="HG69" s="45"/>
      <c r="HH69" s="46"/>
      <c r="HI69" s="46"/>
      <c r="HJ69" s="47"/>
      <c r="HK69" s="48"/>
      <c r="HL69" s="49"/>
      <c r="HM69" s="50"/>
      <c r="HN69" s="48"/>
      <c r="HO69" s="45"/>
      <c r="HP69" s="46"/>
      <c r="HQ69" s="46"/>
      <c r="HR69" s="47"/>
      <c r="HS69" s="48"/>
      <c r="HT69" s="49"/>
      <c r="HU69" s="50"/>
      <c r="HV69" s="48"/>
      <c r="HW69" s="45"/>
      <c r="HX69" s="46"/>
      <c r="HY69" s="46"/>
      <c r="HZ69" s="47"/>
      <c r="IA69" s="48"/>
      <c r="IB69" s="49"/>
      <c r="IC69" s="50"/>
      <c r="ID69" s="48"/>
      <c r="IE69" s="45"/>
      <c r="IF69" s="46"/>
      <c r="IG69" s="46"/>
      <c r="IH69" s="47"/>
      <c r="II69" s="48"/>
      <c r="IJ69" s="49"/>
      <c r="IK69" s="50"/>
      <c r="IL69" s="48"/>
      <c r="IM69" s="45"/>
      <c r="IN69" s="46"/>
      <c r="IO69" s="46"/>
      <c r="IP69" s="47"/>
      <c r="IQ69" s="48"/>
      <c r="IR69" s="49"/>
      <c r="IS69" s="50"/>
      <c r="IT69" s="48"/>
    </row>
    <row r="70" spans="1:254" s="44" customFormat="1" ht="24.75" customHeight="1">
      <c r="A70" s="349">
        <v>1</v>
      </c>
      <c r="B70" s="192" t="s">
        <v>140</v>
      </c>
      <c r="C70" s="191"/>
      <c r="D70" s="256"/>
      <c r="E70" s="193"/>
      <c r="F70" s="237"/>
      <c r="G70" s="194"/>
      <c r="H70" s="288">
        <f>F67</f>
        <v>198030360</v>
      </c>
      <c r="I70" s="350"/>
      <c r="J70" s="45"/>
      <c r="K70" s="46"/>
      <c r="L70" s="49"/>
      <c r="M70" s="50"/>
      <c r="N70" s="48"/>
      <c r="O70" s="45"/>
      <c r="P70" s="46"/>
      <c r="Q70" s="46"/>
      <c r="R70" s="47"/>
      <c r="S70" s="48"/>
      <c r="T70" s="49"/>
      <c r="U70" s="50"/>
      <c r="V70" s="48"/>
      <c r="W70" s="45"/>
      <c r="X70" s="46"/>
      <c r="Y70" s="46"/>
      <c r="Z70" s="47"/>
      <c r="AA70" s="48"/>
      <c r="AB70" s="49"/>
      <c r="AC70" s="50"/>
      <c r="AD70" s="48"/>
      <c r="AE70" s="45"/>
      <c r="AF70" s="46"/>
      <c r="AG70" s="46"/>
      <c r="AH70" s="47"/>
      <c r="AI70" s="48"/>
      <c r="AJ70" s="49"/>
      <c r="AK70" s="50"/>
      <c r="AL70" s="48"/>
      <c r="AM70" s="45"/>
      <c r="AN70" s="46"/>
      <c r="AO70" s="46"/>
      <c r="AP70" s="47"/>
      <c r="AQ70" s="48"/>
      <c r="AR70" s="49"/>
      <c r="AS70" s="50"/>
      <c r="AT70" s="48"/>
      <c r="AU70" s="45"/>
      <c r="AV70" s="46"/>
      <c r="AW70" s="46"/>
      <c r="AX70" s="47"/>
      <c r="AY70" s="48"/>
      <c r="AZ70" s="49"/>
      <c r="BA70" s="50"/>
      <c r="BB70" s="48"/>
      <c r="BC70" s="45"/>
      <c r="BD70" s="46"/>
      <c r="BE70" s="46"/>
      <c r="BF70" s="47"/>
      <c r="BG70" s="48"/>
      <c r="BH70" s="49"/>
      <c r="BI70" s="50"/>
      <c r="BJ70" s="48"/>
      <c r="BK70" s="45"/>
      <c r="BL70" s="46"/>
      <c r="BM70" s="46"/>
      <c r="BN70" s="47"/>
      <c r="BO70" s="48"/>
      <c r="BP70" s="49"/>
      <c r="BQ70" s="50"/>
      <c r="BR70" s="48"/>
      <c r="BS70" s="45"/>
      <c r="BT70" s="46"/>
      <c r="BU70" s="46"/>
      <c r="BV70" s="47"/>
      <c r="BW70" s="48"/>
      <c r="BX70" s="49"/>
      <c r="BY70" s="50"/>
      <c r="BZ70" s="48"/>
      <c r="CA70" s="45"/>
      <c r="CB70" s="46"/>
      <c r="CC70" s="46"/>
      <c r="CD70" s="47"/>
      <c r="CE70" s="48"/>
      <c r="CF70" s="49"/>
      <c r="CG70" s="50"/>
      <c r="CH70" s="48"/>
      <c r="CI70" s="45"/>
      <c r="CJ70" s="46"/>
      <c r="CK70" s="46"/>
      <c r="CL70" s="47"/>
      <c r="CM70" s="48"/>
      <c r="CN70" s="49"/>
      <c r="CO70" s="50"/>
      <c r="CP70" s="48"/>
      <c r="CQ70" s="45"/>
      <c r="CR70" s="46"/>
      <c r="CS70" s="46"/>
      <c r="CT70" s="47"/>
      <c r="CU70" s="48"/>
      <c r="CV70" s="49"/>
      <c r="CW70" s="50"/>
      <c r="CX70" s="48"/>
      <c r="CY70" s="45"/>
      <c r="CZ70" s="46"/>
      <c r="DA70" s="46"/>
      <c r="DB70" s="47"/>
      <c r="DC70" s="48"/>
      <c r="DD70" s="49"/>
      <c r="DE70" s="50"/>
      <c r="DF70" s="48"/>
      <c r="DG70" s="45"/>
      <c r="DH70" s="46"/>
      <c r="DI70" s="46"/>
      <c r="DJ70" s="47"/>
      <c r="DK70" s="48"/>
      <c r="DL70" s="49"/>
      <c r="DM70" s="50"/>
      <c r="DN70" s="48"/>
      <c r="DO70" s="45"/>
      <c r="DP70" s="46"/>
      <c r="DQ70" s="46"/>
      <c r="DR70" s="47"/>
      <c r="DS70" s="48"/>
      <c r="DT70" s="49"/>
      <c r="DU70" s="50"/>
      <c r="DV70" s="48"/>
      <c r="DW70" s="45"/>
      <c r="DX70" s="46"/>
      <c r="DY70" s="46"/>
      <c r="DZ70" s="47"/>
      <c r="EA70" s="48"/>
      <c r="EB70" s="49"/>
      <c r="EC70" s="50"/>
      <c r="ED70" s="48"/>
      <c r="EE70" s="45"/>
      <c r="EF70" s="46"/>
      <c r="EG70" s="46"/>
      <c r="EH70" s="47"/>
      <c r="EI70" s="48"/>
      <c r="EJ70" s="49"/>
      <c r="EK70" s="50"/>
      <c r="EL70" s="48"/>
      <c r="EM70" s="45"/>
      <c r="EN70" s="46"/>
      <c r="EO70" s="46"/>
      <c r="EP70" s="47"/>
      <c r="EQ70" s="48"/>
      <c r="ER70" s="49"/>
      <c r="ES70" s="50"/>
      <c r="ET70" s="48"/>
      <c r="EU70" s="45"/>
      <c r="EV70" s="46"/>
      <c r="EW70" s="46"/>
      <c r="EX70" s="47"/>
      <c r="EY70" s="48"/>
      <c r="EZ70" s="49"/>
      <c r="FA70" s="50"/>
      <c r="FB70" s="48"/>
      <c r="FC70" s="45"/>
      <c r="FD70" s="46"/>
      <c r="FE70" s="46"/>
      <c r="FF70" s="47"/>
      <c r="FG70" s="48"/>
      <c r="FH70" s="49"/>
      <c r="FI70" s="50"/>
      <c r="FJ70" s="48"/>
      <c r="FK70" s="45"/>
      <c r="FL70" s="46"/>
      <c r="FM70" s="46"/>
      <c r="FN70" s="47"/>
      <c r="FO70" s="48"/>
      <c r="FP70" s="49"/>
      <c r="FQ70" s="50"/>
      <c r="FR70" s="48"/>
      <c r="FS70" s="45"/>
      <c r="FT70" s="46"/>
      <c r="FU70" s="46"/>
      <c r="FV70" s="47"/>
      <c r="FW70" s="48"/>
      <c r="FX70" s="49"/>
      <c r="FY70" s="50"/>
      <c r="FZ70" s="48"/>
      <c r="GA70" s="45"/>
      <c r="GB70" s="46"/>
      <c r="GC70" s="46"/>
      <c r="GD70" s="47"/>
      <c r="GE70" s="48"/>
      <c r="GF70" s="49"/>
      <c r="GG70" s="50"/>
      <c r="GH70" s="48"/>
      <c r="GI70" s="45"/>
      <c r="GJ70" s="46"/>
      <c r="GK70" s="46"/>
      <c r="GL70" s="47"/>
      <c r="GM70" s="48"/>
      <c r="GN70" s="49"/>
      <c r="GO70" s="50"/>
      <c r="GP70" s="48"/>
      <c r="GQ70" s="45"/>
      <c r="GR70" s="46"/>
      <c r="GS70" s="46"/>
      <c r="GT70" s="47"/>
      <c r="GU70" s="48"/>
      <c r="GV70" s="49"/>
      <c r="GW70" s="50"/>
      <c r="GX70" s="48"/>
      <c r="GY70" s="45"/>
      <c r="GZ70" s="46"/>
      <c r="HA70" s="46"/>
      <c r="HB70" s="47"/>
      <c r="HC70" s="48"/>
      <c r="HD70" s="49"/>
      <c r="HE70" s="50"/>
      <c r="HF70" s="48"/>
      <c r="HG70" s="45"/>
      <c r="HH70" s="46"/>
      <c r="HI70" s="46"/>
      <c r="HJ70" s="47"/>
      <c r="HK70" s="48"/>
      <c r="HL70" s="49"/>
      <c r="HM70" s="50"/>
      <c r="HN70" s="48"/>
      <c r="HO70" s="45"/>
      <c r="HP70" s="46"/>
      <c r="HQ70" s="46"/>
      <c r="HR70" s="47"/>
      <c r="HS70" s="48"/>
      <c r="HT70" s="49"/>
      <c r="HU70" s="50"/>
      <c r="HV70" s="48"/>
      <c r="HW70" s="45"/>
      <c r="HX70" s="46"/>
      <c r="HY70" s="46"/>
      <c r="HZ70" s="47"/>
      <c r="IA70" s="48"/>
      <c r="IB70" s="49"/>
      <c r="IC70" s="50"/>
      <c r="ID70" s="48"/>
      <c r="IE70" s="45"/>
      <c r="IF70" s="46"/>
      <c r="IG70" s="46"/>
      <c r="IH70" s="47"/>
      <c r="II70" s="48"/>
      <c r="IJ70" s="49"/>
      <c r="IK70" s="50"/>
      <c r="IL70" s="48"/>
      <c r="IM70" s="45"/>
      <c r="IN70" s="46"/>
      <c r="IO70" s="46"/>
      <c r="IP70" s="47"/>
      <c r="IQ70" s="48"/>
      <c r="IR70" s="49"/>
      <c r="IS70" s="50"/>
      <c r="IT70" s="48"/>
    </row>
    <row r="71" spans="1:254" s="44" customFormat="1" ht="24.75" customHeight="1">
      <c r="A71" s="349">
        <v>2</v>
      </c>
      <c r="B71" s="192" t="s">
        <v>275</v>
      </c>
      <c r="C71" s="191"/>
      <c r="D71" s="256"/>
      <c r="E71" s="193"/>
      <c r="F71" s="237"/>
      <c r="G71" s="194"/>
      <c r="H71" s="288">
        <f>H67</f>
        <v>198030360</v>
      </c>
      <c r="I71" s="350"/>
      <c r="J71" s="45"/>
      <c r="K71" s="46"/>
      <c r="L71" s="49"/>
      <c r="M71" s="50"/>
      <c r="N71" s="48"/>
      <c r="O71" s="45"/>
      <c r="P71" s="46"/>
      <c r="Q71" s="46"/>
      <c r="R71" s="47"/>
      <c r="S71" s="48"/>
      <c r="T71" s="49"/>
      <c r="U71" s="50"/>
      <c r="V71" s="48"/>
      <c r="W71" s="45"/>
      <c r="X71" s="46"/>
      <c r="Y71" s="46"/>
      <c r="Z71" s="47"/>
      <c r="AA71" s="48"/>
      <c r="AB71" s="49"/>
      <c r="AC71" s="50"/>
      <c r="AD71" s="48"/>
      <c r="AE71" s="45"/>
      <c r="AF71" s="46"/>
      <c r="AG71" s="46"/>
      <c r="AH71" s="47"/>
      <c r="AI71" s="48"/>
      <c r="AJ71" s="49"/>
      <c r="AK71" s="50"/>
      <c r="AL71" s="48"/>
      <c r="AM71" s="45"/>
      <c r="AN71" s="46"/>
      <c r="AO71" s="46"/>
      <c r="AP71" s="47"/>
      <c r="AQ71" s="48"/>
      <c r="AR71" s="49"/>
      <c r="AS71" s="50"/>
      <c r="AT71" s="48"/>
      <c r="AU71" s="45"/>
      <c r="AV71" s="46"/>
      <c r="AW71" s="46"/>
      <c r="AX71" s="47"/>
      <c r="AY71" s="48"/>
      <c r="AZ71" s="49"/>
      <c r="BA71" s="50"/>
      <c r="BB71" s="48"/>
      <c r="BC71" s="45"/>
      <c r="BD71" s="46"/>
      <c r="BE71" s="46"/>
      <c r="BF71" s="47"/>
      <c r="BG71" s="48"/>
      <c r="BH71" s="49"/>
      <c r="BI71" s="50"/>
      <c r="BJ71" s="48"/>
      <c r="BK71" s="45"/>
      <c r="BL71" s="46"/>
      <c r="BM71" s="46"/>
      <c r="BN71" s="47"/>
      <c r="BO71" s="48"/>
      <c r="BP71" s="49"/>
      <c r="BQ71" s="50"/>
      <c r="BR71" s="48"/>
      <c r="BS71" s="45"/>
      <c r="BT71" s="46"/>
      <c r="BU71" s="46"/>
      <c r="BV71" s="47"/>
      <c r="BW71" s="48"/>
      <c r="BX71" s="49"/>
      <c r="BY71" s="50"/>
      <c r="BZ71" s="48"/>
      <c r="CA71" s="45"/>
      <c r="CB71" s="46"/>
      <c r="CC71" s="46"/>
      <c r="CD71" s="47"/>
      <c r="CE71" s="48"/>
      <c r="CF71" s="49"/>
      <c r="CG71" s="50"/>
      <c r="CH71" s="48"/>
      <c r="CI71" s="45"/>
      <c r="CJ71" s="46"/>
      <c r="CK71" s="46"/>
      <c r="CL71" s="47"/>
      <c r="CM71" s="48"/>
      <c r="CN71" s="49"/>
      <c r="CO71" s="50"/>
      <c r="CP71" s="48"/>
      <c r="CQ71" s="45"/>
      <c r="CR71" s="46"/>
      <c r="CS71" s="46"/>
      <c r="CT71" s="47"/>
      <c r="CU71" s="48"/>
      <c r="CV71" s="49"/>
      <c r="CW71" s="50"/>
      <c r="CX71" s="48"/>
      <c r="CY71" s="45"/>
      <c r="CZ71" s="46"/>
      <c r="DA71" s="46"/>
      <c r="DB71" s="47"/>
      <c r="DC71" s="48"/>
      <c r="DD71" s="49"/>
      <c r="DE71" s="50"/>
      <c r="DF71" s="48"/>
      <c r="DG71" s="45"/>
      <c r="DH71" s="46"/>
      <c r="DI71" s="46"/>
      <c r="DJ71" s="47"/>
      <c r="DK71" s="48"/>
      <c r="DL71" s="49"/>
      <c r="DM71" s="50"/>
      <c r="DN71" s="48"/>
      <c r="DO71" s="45"/>
      <c r="DP71" s="46"/>
      <c r="DQ71" s="46"/>
      <c r="DR71" s="47"/>
      <c r="DS71" s="48"/>
      <c r="DT71" s="49"/>
      <c r="DU71" s="50"/>
      <c r="DV71" s="48"/>
      <c r="DW71" s="45"/>
      <c r="DX71" s="46"/>
      <c r="DY71" s="46"/>
      <c r="DZ71" s="47"/>
      <c r="EA71" s="48"/>
      <c r="EB71" s="49"/>
      <c r="EC71" s="50"/>
      <c r="ED71" s="48"/>
      <c r="EE71" s="45"/>
      <c r="EF71" s="46"/>
      <c r="EG71" s="46"/>
      <c r="EH71" s="47"/>
      <c r="EI71" s="48"/>
      <c r="EJ71" s="49"/>
      <c r="EK71" s="50"/>
      <c r="EL71" s="48"/>
      <c r="EM71" s="45"/>
      <c r="EN71" s="46"/>
      <c r="EO71" s="46"/>
      <c r="EP71" s="47"/>
      <c r="EQ71" s="48"/>
      <c r="ER71" s="49"/>
      <c r="ES71" s="50"/>
      <c r="ET71" s="48"/>
      <c r="EU71" s="45"/>
      <c r="EV71" s="46"/>
      <c r="EW71" s="46"/>
      <c r="EX71" s="47"/>
      <c r="EY71" s="48"/>
      <c r="EZ71" s="49"/>
      <c r="FA71" s="50"/>
      <c r="FB71" s="48"/>
      <c r="FC71" s="45"/>
      <c r="FD71" s="46"/>
      <c r="FE71" s="46"/>
      <c r="FF71" s="47"/>
      <c r="FG71" s="48"/>
      <c r="FH71" s="49"/>
      <c r="FI71" s="50"/>
      <c r="FJ71" s="48"/>
      <c r="FK71" s="45"/>
      <c r="FL71" s="46"/>
      <c r="FM71" s="46"/>
      <c r="FN71" s="47"/>
      <c r="FO71" s="48"/>
      <c r="FP71" s="49"/>
      <c r="FQ71" s="50"/>
      <c r="FR71" s="48"/>
      <c r="FS71" s="45"/>
      <c r="FT71" s="46"/>
      <c r="FU71" s="46"/>
      <c r="FV71" s="47"/>
      <c r="FW71" s="48"/>
      <c r="FX71" s="49"/>
      <c r="FY71" s="50"/>
      <c r="FZ71" s="48"/>
      <c r="GA71" s="45"/>
      <c r="GB71" s="46"/>
      <c r="GC71" s="46"/>
      <c r="GD71" s="47"/>
      <c r="GE71" s="48"/>
      <c r="GF71" s="49"/>
      <c r="GG71" s="50"/>
      <c r="GH71" s="48"/>
      <c r="GI71" s="45"/>
      <c r="GJ71" s="46"/>
      <c r="GK71" s="46"/>
      <c r="GL71" s="47"/>
      <c r="GM71" s="48"/>
      <c r="GN71" s="49"/>
      <c r="GO71" s="50"/>
      <c r="GP71" s="48"/>
      <c r="GQ71" s="45"/>
      <c r="GR71" s="46"/>
      <c r="GS71" s="46"/>
      <c r="GT71" s="47"/>
      <c r="GU71" s="48"/>
      <c r="GV71" s="49"/>
      <c r="GW71" s="50"/>
      <c r="GX71" s="48"/>
      <c r="GY71" s="45"/>
      <c r="GZ71" s="46"/>
      <c r="HA71" s="46"/>
      <c r="HB71" s="47"/>
      <c r="HC71" s="48"/>
      <c r="HD71" s="49"/>
      <c r="HE71" s="50"/>
      <c r="HF71" s="48"/>
      <c r="HG71" s="45"/>
      <c r="HH71" s="46"/>
      <c r="HI71" s="46"/>
      <c r="HJ71" s="47"/>
      <c r="HK71" s="48"/>
      <c r="HL71" s="49"/>
      <c r="HM71" s="50"/>
      <c r="HN71" s="48"/>
      <c r="HO71" s="45"/>
      <c r="HP71" s="46"/>
      <c r="HQ71" s="46"/>
      <c r="HR71" s="47"/>
      <c r="HS71" s="48"/>
      <c r="HT71" s="49"/>
      <c r="HU71" s="50"/>
      <c r="HV71" s="48"/>
      <c r="HW71" s="45"/>
      <c r="HX71" s="46"/>
      <c r="HY71" s="46"/>
      <c r="HZ71" s="47"/>
      <c r="IA71" s="48"/>
      <c r="IB71" s="49"/>
      <c r="IC71" s="50"/>
      <c r="ID71" s="48"/>
      <c r="IE71" s="45"/>
      <c r="IF71" s="46"/>
      <c r="IG71" s="46"/>
      <c r="IH71" s="47"/>
      <c r="II71" s="48"/>
      <c r="IJ71" s="49"/>
      <c r="IK71" s="50"/>
      <c r="IL71" s="48"/>
      <c r="IM71" s="45"/>
      <c r="IN71" s="46"/>
      <c r="IO71" s="46"/>
      <c r="IP71" s="47"/>
      <c r="IQ71" s="48"/>
      <c r="IR71" s="49"/>
      <c r="IS71" s="50"/>
      <c r="IT71" s="48"/>
    </row>
    <row r="72" spans="1:254" s="44" customFormat="1" ht="24.75" customHeight="1">
      <c r="A72" s="349">
        <v>3</v>
      </c>
      <c r="B72" s="192" t="s">
        <v>292</v>
      </c>
      <c r="C72" s="191"/>
      <c r="D72" s="256"/>
      <c r="E72" s="193"/>
      <c r="F72" s="237"/>
      <c r="G72" s="194"/>
      <c r="H72" s="288">
        <f>H71</f>
        <v>198030360</v>
      </c>
      <c r="I72" s="350"/>
      <c r="J72" s="45"/>
      <c r="K72" s="46"/>
      <c r="L72" s="49"/>
      <c r="M72" s="50"/>
      <c r="N72" s="48"/>
      <c r="O72" s="45"/>
      <c r="P72" s="46"/>
      <c r="Q72" s="46"/>
      <c r="R72" s="47"/>
      <c r="S72" s="48"/>
      <c r="T72" s="49"/>
      <c r="U72" s="50"/>
      <c r="V72" s="48"/>
      <c r="W72" s="45"/>
      <c r="X72" s="46"/>
      <c r="Y72" s="46"/>
      <c r="Z72" s="47"/>
      <c r="AA72" s="48"/>
      <c r="AB72" s="49"/>
      <c r="AC72" s="50"/>
      <c r="AD72" s="48"/>
      <c r="AE72" s="45"/>
      <c r="AF72" s="46"/>
      <c r="AG72" s="46"/>
      <c r="AH72" s="47"/>
      <c r="AI72" s="48"/>
      <c r="AJ72" s="49"/>
      <c r="AK72" s="50"/>
      <c r="AL72" s="48"/>
      <c r="AM72" s="45"/>
      <c r="AN72" s="46"/>
      <c r="AO72" s="46"/>
      <c r="AP72" s="47"/>
      <c r="AQ72" s="48"/>
      <c r="AR72" s="49"/>
      <c r="AS72" s="50"/>
      <c r="AT72" s="48"/>
      <c r="AU72" s="45"/>
      <c r="AV72" s="46"/>
      <c r="AW72" s="46"/>
      <c r="AX72" s="47"/>
      <c r="AY72" s="48"/>
      <c r="AZ72" s="49"/>
      <c r="BA72" s="50"/>
      <c r="BB72" s="48"/>
      <c r="BC72" s="45"/>
      <c r="BD72" s="46"/>
      <c r="BE72" s="46"/>
      <c r="BF72" s="47"/>
      <c r="BG72" s="48"/>
      <c r="BH72" s="49"/>
      <c r="BI72" s="50"/>
      <c r="BJ72" s="48"/>
      <c r="BK72" s="45"/>
      <c r="BL72" s="46"/>
      <c r="BM72" s="46"/>
      <c r="BN72" s="47"/>
      <c r="BO72" s="48"/>
      <c r="BP72" s="49"/>
      <c r="BQ72" s="50"/>
      <c r="BR72" s="48"/>
      <c r="BS72" s="45"/>
      <c r="BT72" s="46"/>
      <c r="BU72" s="46"/>
      <c r="BV72" s="47"/>
      <c r="BW72" s="48"/>
      <c r="BX72" s="49"/>
      <c r="BY72" s="50"/>
      <c r="BZ72" s="48"/>
      <c r="CA72" s="45"/>
      <c r="CB72" s="46"/>
      <c r="CC72" s="46"/>
      <c r="CD72" s="47"/>
      <c r="CE72" s="48"/>
      <c r="CF72" s="49"/>
      <c r="CG72" s="50"/>
      <c r="CH72" s="48"/>
      <c r="CI72" s="45"/>
      <c r="CJ72" s="46"/>
      <c r="CK72" s="46"/>
      <c r="CL72" s="47"/>
      <c r="CM72" s="48"/>
      <c r="CN72" s="49"/>
      <c r="CO72" s="50"/>
      <c r="CP72" s="48"/>
      <c r="CQ72" s="45"/>
      <c r="CR72" s="46"/>
      <c r="CS72" s="46"/>
      <c r="CT72" s="47"/>
      <c r="CU72" s="48"/>
      <c r="CV72" s="49"/>
      <c r="CW72" s="50"/>
      <c r="CX72" s="48"/>
      <c r="CY72" s="45"/>
      <c r="CZ72" s="46"/>
      <c r="DA72" s="46"/>
      <c r="DB72" s="47"/>
      <c r="DC72" s="48"/>
      <c r="DD72" s="49"/>
      <c r="DE72" s="50"/>
      <c r="DF72" s="48"/>
      <c r="DG72" s="45"/>
      <c r="DH72" s="46"/>
      <c r="DI72" s="46"/>
      <c r="DJ72" s="47"/>
      <c r="DK72" s="48"/>
      <c r="DL72" s="49"/>
      <c r="DM72" s="50"/>
      <c r="DN72" s="48"/>
      <c r="DO72" s="45"/>
      <c r="DP72" s="46"/>
      <c r="DQ72" s="46"/>
      <c r="DR72" s="47"/>
      <c r="DS72" s="48"/>
      <c r="DT72" s="49"/>
      <c r="DU72" s="50"/>
      <c r="DV72" s="48"/>
      <c r="DW72" s="45"/>
      <c r="DX72" s="46"/>
      <c r="DY72" s="46"/>
      <c r="DZ72" s="47"/>
      <c r="EA72" s="48"/>
      <c r="EB72" s="49"/>
      <c r="EC72" s="50"/>
      <c r="ED72" s="48"/>
      <c r="EE72" s="45"/>
      <c r="EF72" s="46"/>
      <c r="EG72" s="46"/>
      <c r="EH72" s="47"/>
      <c r="EI72" s="48"/>
      <c r="EJ72" s="49"/>
      <c r="EK72" s="50"/>
      <c r="EL72" s="48"/>
      <c r="EM72" s="45"/>
      <c r="EN72" s="46"/>
      <c r="EO72" s="46"/>
      <c r="EP72" s="47"/>
      <c r="EQ72" s="48"/>
      <c r="ER72" s="49"/>
      <c r="ES72" s="50"/>
      <c r="ET72" s="48"/>
      <c r="EU72" s="45"/>
      <c r="EV72" s="46"/>
      <c r="EW72" s="46"/>
      <c r="EX72" s="47"/>
      <c r="EY72" s="48"/>
      <c r="EZ72" s="49"/>
      <c r="FA72" s="50"/>
      <c r="FB72" s="48"/>
      <c r="FC72" s="45"/>
      <c r="FD72" s="46"/>
      <c r="FE72" s="46"/>
      <c r="FF72" s="47"/>
      <c r="FG72" s="48"/>
      <c r="FH72" s="49"/>
      <c r="FI72" s="50"/>
      <c r="FJ72" s="48"/>
      <c r="FK72" s="45"/>
      <c r="FL72" s="46"/>
      <c r="FM72" s="46"/>
      <c r="FN72" s="47"/>
      <c r="FO72" s="48"/>
      <c r="FP72" s="49"/>
      <c r="FQ72" s="50"/>
      <c r="FR72" s="48"/>
      <c r="FS72" s="45"/>
      <c r="FT72" s="46"/>
      <c r="FU72" s="46"/>
      <c r="FV72" s="47"/>
      <c r="FW72" s="48"/>
      <c r="FX72" s="49"/>
      <c r="FY72" s="50"/>
      <c r="FZ72" s="48"/>
      <c r="GA72" s="45"/>
      <c r="GB72" s="46"/>
      <c r="GC72" s="46"/>
      <c r="GD72" s="47"/>
      <c r="GE72" s="48"/>
      <c r="GF72" s="49"/>
      <c r="GG72" s="50"/>
      <c r="GH72" s="48"/>
      <c r="GI72" s="45"/>
      <c r="GJ72" s="46"/>
      <c r="GK72" s="46"/>
      <c r="GL72" s="47"/>
      <c r="GM72" s="48"/>
      <c r="GN72" s="49"/>
      <c r="GO72" s="50"/>
      <c r="GP72" s="48"/>
      <c r="GQ72" s="45"/>
      <c r="GR72" s="46"/>
      <c r="GS72" s="46"/>
      <c r="GT72" s="47"/>
      <c r="GU72" s="48"/>
      <c r="GV72" s="49"/>
      <c r="GW72" s="50"/>
      <c r="GX72" s="48"/>
      <c r="GY72" s="45"/>
      <c r="GZ72" s="46"/>
      <c r="HA72" s="46"/>
      <c r="HB72" s="47"/>
      <c r="HC72" s="48"/>
      <c r="HD72" s="49"/>
      <c r="HE72" s="50"/>
      <c r="HF72" s="48"/>
      <c r="HG72" s="45"/>
      <c r="HH72" s="46"/>
      <c r="HI72" s="46"/>
      <c r="HJ72" s="47"/>
      <c r="HK72" s="48"/>
      <c r="HL72" s="49"/>
      <c r="HM72" s="50"/>
      <c r="HN72" s="48"/>
      <c r="HO72" s="45"/>
      <c r="HP72" s="46"/>
      <c r="HQ72" s="46"/>
      <c r="HR72" s="47"/>
      <c r="HS72" s="48"/>
      <c r="HT72" s="49"/>
      <c r="HU72" s="50"/>
      <c r="HV72" s="48"/>
      <c r="HW72" s="45"/>
      <c r="HX72" s="46"/>
      <c r="HY72" s="46"/>
      <c r="HZ72" s="47"/>
      <c r="IA72" s="48"/>
      <c r="IB72" s="49"/>
      <c r="IC72" s="50"/>
      <c r="ID72" s="48"/>
      <c r="IE72" s="45"/>
      <c r="IF72" s="46"/>
      <c r="IG72" s="46"/>
      <c r="IH72" s="47"/>
      <c r="II72" s="48"/>
      <c r="IJ72" s="49"/>
      <c r="IK72" s="50"/>
      <c r="IL72" s="48"/>
      <c r="IM72" s="45"/>
      <c r="IN72" s="46"/>
      <c r="IO72" s="46"/>
      <c r="IP72" s="47"/>
      <c r="IQ72" s="48"/>
      <c r="IR72" s="49"/>
      <c r="IS72" s="50"/>
      <c r="IT72" s="48"/>
    </row>
    <row r="73" spans="1:254" s="44" customFormat="1" ht="24.75" customHeight="1">
      <c r="A73" s="351">
        <v>4</v>
      </c>
      <c r="B73" s="196" t="s">
        <v>141</v>
      </c>
      <c r="C73" s="195"/>
      <c r="D73" s="257"/>
      <c r="E73" s="197"/>
      <c r="F73" s="238"/>
      <c r="G73" s="194"/>
      <c r="H73" s="288"/>
      <c r="I73" s="350"/>
      <c r="J73" s="45"/>
      <c r="K73" s="46"/>
      <c r="L73" s="49"/>
      <c r="M73" s="50"/>
      <c r="N73" s="48"/>
      <c r="O73" s="45"/>
      <c r="P73" s="46"/>
      <c r="Q73" s="46"/>
      <c r="R73" s="47"/>
      <c r="S73" s="48"/>
      <c r="T73" s="49"/>
      <c r="U73" s="50"/>
      <c r="V73" s="48"/>
      <c r="W73" s="45"/>
      <c r="X73" s="46"/>
      <c r="Y73" s="46"/>
      <c r="Z73" s="47"/>
      <c r="AA73" s="48"/>
      <c r="AB73" s="49"/>
      <c r="AC73" s="50"/>
      <c r="AD73" s="48"/>
      <c r="AE73" s="45"/>
      <c r="AF73" s="46"/>
      <c r="AG73" s="46"/>
      <c r="AH73" s="47"/>
      <c r="AI73" s="48"/>
      <c r="AJ73" s="49"/>
      <c r="AK73" s="50"/>
      <c r="AL73" s="48"/>
      <c r="AM73" s="45"/>
      <c r="AN73" s="46"/>
      <c r="AO73" s="46"/>
      <c r="AP73" s="47"/>
      <c r="AQ73" s="48"/>
      <c r="AR73" s="49"/>
      <c r="AS73" s="50"/>
      <c r="AT73" s="48"/>
      <c r="AU73" s="45"/>
      <c r="AV73" s="46"/>
      <c r="AW73" s="46"/>
      <c r="AX73" s="47"/>
      <c r="AY73" s="48"/>
      <c r="AZ73" s="49"/>
      <c r="BA73" s="50"/>
      <c r="BB73" s="48"/>
      <c r="BC73" s="45"/>
      <c r="BD73" s="46"/>
      <c r="BE73" s="46"/>
      <c r="BF73" s="47"/>
      <c r="BG73" s="48"/>
      <c r="BH73" s="49"/>
      <c r="BI73" s="50"/>
      <c r="BJ73" s="48"/>
      <c r="BK73" s="45"/>
      <c r="BL73" s="46"/>
      <c r="BM73" s="46"/>
      <c r="BN73" s="47"/>
      <c r="BO73" s="48"/>
      <c r="BP73" s="49"/>
      <c r="BQ73" s="50"/>
      <c r="BR73" s="48"/>
      <c r="BS73" s="45"/>
      <c r="BT73" s="46"/>
      <c r="BU73" s="46"/>
      <c r="BV73" s="47"/>
      <c r="BW73" s="48"/>
      <c r="BX73" s="49"/>
      <c r="BY73" s="50"/>
      <c r="BZ73" s="48"/>
      <c r="CA73" s="45"/>
      <c r="CB73" s="46"/>
      <c r="CC73" s="46"/>
      <c r="CD73" s="47"/>
      <c r="CE73" s="48"/>
      <c r="CF73" s="49"/>
      <c r="CG73" s="50"/>
      <c r="CH73" s="48"/>
      <c r="CI73" s="45"/>
      <c r="CJ73" s="46"/>
      <c r="CK73" s="46"/>
      <c r="CL73" s="47"/>
      <c r="CM73" s="48"/>
      <c r="CN73" s="49"/>
      <c r="CO73" s="50"/>
      <c r="CP73" s="48"/>
      <c r="CQ73" s="45"/>
      <c r="CR73" s="46"/>
      <c r="CS73" s="46"/>
      <c r="CT73" s="47"/>
      <c r="CU73" s="48"/>
      <c r="CV73" s="49"/>
      <c r="CW73" s="50"/>
      <c r="CX73" s="48"/>
      <c r="CY73" s="45"/>
      <c r="CZ73" s="46"/>
      <c r="DA73" s="46"/>
      <c r="DB73" s="47"/>
      <c r="DC73" s="48"/>
      <c r="DD73" s="49"/>
      <c r="DE73" s="50"/>
      <c r="DF73" s="48"/>
      <c r="DG73" s="45"/>
      <c r="DH73" s="46"/>
      <c r="DI73" s="46"/>
      <c r="DJ73" s="47"/>
      <c r="DK73" s="48"/>
      <c r="DL73" s="49"/>
      <c r="DM73" s="50"/>
      <c r="DN73" s="48"/>
      <c r="DO73" s="45"/>
      <c r="DP73" s="46"/>
      <c r="DQ73" s="46"/>
      <c r="DR73" s="47"/>
      <c r="DS73" s="48"/>
      <c r="DT73" s="49"/>
      <c r="DU73" s="50"/>
      <c r="DV73" s="48"/>
      <c r="DW73" s="45"/>
      <c r="DX73" s="46"/>
      <c r="DY73" s="46"/>
      <c r="DZ73" s="47"/>
      <c r="EA73" s="48"/>
      <c r="EB73" s="49"/>
      <c r="EC73" s="50"/>
      <c r="ED73" s="48"/>
      <c r="EE73" s="45"/>
      <c r="EF73" s="46"/>
      <c r="EG73" s="46"/>
      <c r="EH73" s="47"/>
      <c r="EI73" s="48"/>
      <c r="EJ73" s="49"/>
      <c r="EK73" s="50"/>
      <c r="EL73" s="48"/>
      <c r="EM73" s="45"/>
      <c r="EN73" s="46"/>
      <c r="EO73" s="46"/>
      <c r="EP73" s="47"/>
      <c r="EQ73" s="48"/>
      <c r="ER73" s="49"/>
      <c r="ES73" s="50"/>
      <c r="ET73" s="48"/>
      <c r="EU73" s="45"/>
      <c r="EV73" s="46"/>
      <c r="EW73" s="46"/>
      <c r="EX73" s="47"/>
      <c r="EY73" s="48"/>
      <c r="EZ73" s="49"/>
      <c r="FA73" s="50"/>
      <c r="FB73" s="48"/>
      <c r="FC73" s="45"/>
      <c r="FD73" s="46"/>
      <c r="FE73" s="46"/>
      <c r="FF73" s="47"/>
      <c r="FG73" s="48"/>
      <c r="FH73" s="49"/>
      <c r="FI73" s="50"/>
      <c r="FJ73" s="48"/>
      <c r="FK73" s="45"/>
      <c r="FL73" s="46"/>
      <c r="FM73" s="46"/>
      <c r="FN73" s="47"/>
      <c r="FO73" s="48"/>
      <c r="FP73" s="49"/>
      <c r="FQ73" s="50"/>
      <c r="FR73" s="48"/>
      <c r="FS73" s="45"/>
      <c r="FT73" s="46"/>
      <c r="FU73" s="46"/>
      <c r="FV73" s="47"/>
      <c r="FW73" s="48"/>
      <c r="FX73" s="49"/>
      <c r="FY73" s="50"/>
      <c r="FZ73" s="48"/>
      <c r="GA73" s="45"/>
      <c r="GB73" s="46"/>
      <c r="GC73" s="46"/>
      <c r="GD73" s="47"/>
      <c r="GE73" s="48"/>
      <c r="GF73" s="49"/>
      <c r="GG73" s="50"/>
      <c r="GH73" s="48"/>
      <c r="GI73" s="45"/>
      <c r="GJ73" s="46"/>
      <c r="GK73" s="46"/>
      <c r="GL73" s="47"/>
      <c r="GM73" s="48"/>
      <c r="GN73" s="49"/>
      <c r="GO73" s="50"/>
      <c r="GP73" s="48"/>
      <c r="GQ73" s="45"/>
      <c r="GR73" s="46"/>
      <c r="GS73" s="46"/>
      <c r="GT73" s="47"/>
      <c r="GU73" s="48"/>
      <c r="GV73" s="49"/>
      <c r="GW73" s="50"/>
      <c r="GX73" s="48"/>
      <c r="GY73" s="45"/>
      <c r="GZ73" s="46"/>
      <c r="HA73" s="46"/>
      <c r="HB73" s="47"/>
      <c r="HC73" s="48"/>
      <c r="HD73" s="49"/>
      <c r="HE73" s="50"/>
      <c r="HF73" s="48"/>
      <c r="HG73" s="45"/>
      <c r="HH73" s="46"/>
      <c r="HI73" s="46"/>
      <c r="HJ73" s="47"/>
      <c r="HK73" s="48"/>
      <c r="HL73" s="49"/>
      <c r="HM73" s="50"/>
      <c r="HN73" s="48"/>
      <c r="HO73" s="45"/>
      <c r="HP73" s="46"/>
      <c r="HQ73" s="46"/>
      <c r="HR73" s="47"/>
      <c r="HS73" s="48"/>
      <c r="HT73" s="49"/>
      <c r="HU73" s="50"/>
      <c r="HV73" s="48"/>
      <c r="HW73" s="45"/>
      <c r="HX73" s="46"/>
      <c r="HY73" s="46"/>
      <c r="HZ73" s="47"/>
      <c r="IA73" s="48"/>
      <c r="IB73" s="49"/>
      <c r="IC73" s="50"/>
      <c r="ID73" s="48"/>
      <c r="IE73" s="45"/>
      <c r="IF73" s="46"/>
      <c r="IG73" s="46"/>
      <c r="IH73" s="47"/>
      <c r="II73" s="48"/>
      <c r="IJ73" s="49"/>
      <c r="IK73" s="50"/>
      <c r="IL73" s="48"/>
      <c r="IM73" s="45"/>
      <c r="IN73" s="46"/>
      <c r="IO73" s="46"/>
      <c r="IP73" s="47"/>
      <c r="IQ73" s="48"/>
      <c r="IR73" s="49"/>
      <c r="IS73" s="50"/>
      <c r="IT73" s="48"/>
    </row>
    <row r="74" spans="1:254" s="44" customFormat="1" ht="24.75" customHeight="1">
      <c r="A74" s="351">
        <v>5</v>
      </c>
      <c r="B74" s="196" t="s">
        <v>142</v>
      </c>
      <c r="C74" s="195"/>
      <c r="D74" s="257"/>
      <c r="E74" s="197"/>
      <c r="F74" s="238"/>
      <c r="G74" s="194"/>
      <c r="H74" s="288"/>
      <c r="I74" s="350"/>
      <c r="J74" s="45"/>
      <c r="K74" s="46"/>
      <c r="L74" s="49"/>
      <c r="M74" s="50"/>
      <c r="N74" s="48"/>
      <c r="O74" s="45"/>
      <c r="P74" s="46"/>
      <c r="Q74" s="46"/>
      <c r="R74" s="47"/>
      <c r="S74" s="48"/>
      <c r="T74" s="49"/>
      <c r="U74" s="50"/>
      <c r="V74" s="48"/>
      <c r="W74" s="45"/>
      <c r="X74" s="46"/>
      <c r="Y74" s="46"/>
      <c r="Z74" s="47"/>
      <c r="AA74" s="48"/>
      <c r="AB74" s="49"/>
      <c r="AC74" s="50"/>
      <c r="AD74" s="48"/>
      <c r="AE74" s="45"/>
      <c r="AF74" s="46"/>
      <c r="AG74" s="46"/>
      <c r="AH74" s="47"/>
      <c r="AI74" s="48"/>
      <c r="AJ74" s="49"/>
      <c r="AK74" s="50"/>
      <c r="AL74" s="48"/>
      <c r="AM74" s="45"/>
      <c r="AN74" s="46"/>
      <c r="AO74" s="46"/>
      <c r="AP74" s="47"/>
      <c r="AQ74" s="48"/>
      <c r="AR74" s="49"/>
      <c r="AS74" s="50"/>
      <c r="AT74" s="48"/>
      <c r="AU74" s="45"/>
      <c r="AV74" s="46"/>
      <c r="AW74" s="46"/>
      <c r="AX74" s="47"/>
      <c r="AY74" s="48"/>
      <c r="AZ74" s="49"/>
      <c r="BA74" s="50"/>
      <c r="BB74" s="48"/>
      <c r="BC74" s="45"/>
      <c r="BD74" s="46"/>
      <c r="BE74" s="46"/>
      <c r="BF74" s="47"/>
      <c r="BG74" s="48"/>
      <c r="BH74" s="49"/>
      <c r="BI74" s="50"/>
      <c r="BJ74" s="48"/>
      <c r="BK74" s="45"/>
      <c r="BL74" s="46"/>
      <c r="BM74" s="46"/>
      <c r="BN74" s="47"/>
      <c r="BO74" s="48"/>
      <c r="BP74" s="49"/>
      <c r="BQ74" s="50"/>
      <c r="BR74" s="48"/>
      <c r="BS74" s="45"/>
      <c r="BT74" s="46"/>
      <c r="BU74" s="46"/>
      <c r="BV74" s="47"/>
      <c r="BW74" s="48"/>
      <c r="BX74" s="49"/>
      <c r="BY74" s="50"/>
      <c r="BZ74" s="48"/>
      <c r="CA74" s="45"/>
      <c r="CB74" s="46"/>
      <c r="CC74" s="46"/>
      <c r="CD74" s="47"/>
      <c r="CE74" s="48"/>
      <c r="CF74" s="49"/>
      <c r="CG74" s="50"/>
      <c r="CH74" s="48"/>
      <c r="CI74" s="45"/>
      <c r="CJ74" s="46"/>
      <c r="CK74" s="46"/>
      <c r="CL74" s="47"/>
      <c r="CM74" s="48"/>
      <c r="CN74" s="49"/>
      <c r="CO74" s="50"/>
      <c r="CP74" s="48"/>
      <c r="CQ74" s="45"/>
      <c r="CR74" s="46"/>
      <c r="CS74" s="46"/>
      <c r="CT74" s="47"/>
      <c r="CU74" s="48"/>
      <c r="CV74" s="49"/>
      <c r="CW74" s="50"/>
      <c r="CX74" s="48"/>
      <c r="CY74" s="45"/>
      <c r="CZ74" s="46"/>
      <c r="DA74" s="46"/>
      <c r="DB74" s="47"/>
      <c r="DC74" s="48"/>
      <c r="DD74" s="49"/>
      <c r="DE74" s="50"/>
      <c r="DF74" s="48"/>
      <c r="DG74" s="45"/>
      <c r="DH74" s="46"/>
      <c r="DI74" s="46"/>
      <c r="DJ74" s="47"/>
      <c r="DK74" s="48"/>
      <c r="DL74" s="49"/>
      <c r="DM74" s="50"/>
      <c r="DN74" s="48"/>
      <c r="DO74" s="45"/>
      <c r="DP74" s="46"/>
      <c r="DQ74" s="46"/>
      <c r="DR74" s="47"/>
      <c r="DS74" s="48"/>
      <c r="DT74" s="49"/>
      <c r="DU74" s="50"/>
      <c r="DV74" s="48"/>
      <c r="DW74" s="45"/>
      <c r="DX74" s="46"/>
      <c r="DY74" s="46"/>
      <c r="DZ74" s="47"/>
      <c r="EA74" s="48"/>
      <c r="EB74" s="49"/>
      <c r="EC74" s="50"/>
      <c r="ED74" s="48"/>
      <c r="EE74" s="45"/>
      <c r="EF74" s="46"/>
      <c r="EG74" s="46"/>
      <c r="EH74" s="47"/>
      <c r="EI74" s="48"/>
      <c r="EJ74" s="49"/>
      <c r="EK74" s="50"/>
      <c r="EL74" s="48"/>
      <c r="EM74" s="45"/>
      <c r="EN74" s="46"/>
      <c r="EO74" s="46"/>
      <c r="EP74" s="47"/>
      <c r="EQ74" s="48"/>
      <c r="ER74" s="49"/>
      <c r="ES74" s="50"/>
      <c r="ET74" s="48"/>
      <c r="EU74" s="45"/>
      <c r="EV74" s="46"/>
      <c r="EW74" s="46"/>
      <c r="EX74" s="47"/>
      <c r="EY74" s="48"/>
      <c r="EZ74" s="49"/>
      <c r="FA74" s="50"/>
      <c r="FB74" s="48"/>
      <c r="FC74" s="45"/>
      <c r="FD74" s="46"/>
      <c r="FE74" s="46"/>
      <c r="FF74" s="47"/>
      <c r="FG74" s="48"/>
      <c r="FH74" s="49"/>
      <c r="FI74" s="50"/>
      <c r="FJ74" s="48"/>
      <c r="FK74" s="45"/>
      <c r="FL74" s="46"/>
      <c r="FM74" s="46"/>
      <c r="FN74" s="47"/>
      <c r="FO74" s="48"/>
      <c r="FP74" s="49"/>
      <c r="FQ74" s="50"/>
      <c r="FR74" s="48"/>
      <c r="FS74" s="45"/>
      <c r="FT74" s="46"/>
      <c r="FU74" s="46"/>
      <c r="FV74" s="47"/>
      <c r="FW74" s="48"/>
      <c r="FX74" s="49"/>
      <c r="FY74" s="50"/>
      <c r="FZ74" s="48"/>
      <c r="GA74" s="45"/>
      <c r="GB74" s="46"/>
      <c r="GC74" s="46"/>
      <c r="GD74" s="47"/>
      <c r="GE74" s="48"/>
      <c r="GF74" s="49"/>
      <c r="GG74" s="50"/>
      <c r="GH74" s="48"/>
      <c r="GI74" s="45"/>
      <c r="GJ74" s="46"/>
      <c r="GK74" s="46"/>
      <c r="GL74" s="47"/>
      <c r="GM74" s="48"/>
      <c r="GN74" s="49"/>
      <c r="GO74" s="50"/>
      <c r="GP74" s="48"/>
      <c r="GQ74" s="45"/>
      <c r="GR74" s="46"/>
      <c r="GS74" s="46"/>
      <c r="GT74" s="47"/>
      <c r="GU74" s="48"/>
      <c r="GV74" s="49"/>
      <c r="GW74" s="50"/>
      <c r="GX74" s="48"/>
      <c r="GY74" s="45"/>
      <c r="GZ74" s="46"/>
      <c r="HA74" s="46"/>
      <c r="HB74" s="47"/>
      <c r="HC74" s="48"/>
      <c r="HD74" s="49"/>
      <c r="HE74" s="50"/>
      <c r="HF74" s="48"/>
      <c r="HG74" s="45"/>
      <c r="HH74" s="46"/>
      <c r="HI74" s="46"/>
      <c r="HJ74" s="47"/>
      <c r="HK74" s="48"/>
      <c r="HL74" s="49"/>
      <c r="HM74" s="50"/>
      <c r="HN74" s="48"/>
      <c r="HO74" s="45"/>
      <c r="HP74" s="46"/>
      <c r="HQ74" s="46"/>
      <c r="HR74" s="47"/>
      <c r="HS74" s="48"/>
      <c r="HT74" s="49"/>
      <c r="HU74" s="50"/>
      <c r="HV74" s="48"/>
      <c r="HW74" s="45"/>
      <c r="HX74" s="46"/>
      <c r="HY74" s="46"/>
      <c r="HZ74" s="47"/>
      <c r="IA74" s="48"/>
      <c r="IB74" s="49"/>
      <c r="IC74" s="50"/>
      <c r="ID74" s="48"/>
      <c r="IE74" s="45"/>
      <c r="IF74" s="46"/>
      <c r="IG74" s="46"/>
      <c r="IH74" s="47"/>
      <c r="II74" s="48"/>
      <c r="IJ74" s="49"/>
      <c r="IK74" s="50"/>
      <c r="IL74" s="48"/>
      <c r="IM74" s="45"/>
      <c r="IN74" s="46"/>
      <c r="IO74" s="46"/>
      <c r="IP74" s="47"/>
      <c r="IQ74" s="48"/>
      <c r="IR74" s="49"/>
      <c r="IS74" s="50"/>
      <c r="IT74" s="48"/>
    </row>
    <row r="75" spans="1:254" s="44" customFormat="1" ht="24.75" customHeight="1">
      <c r="A75" s="349">
        <v>6</v>
      </c>
      <c r="B75" s="192" t="s">
        <v>276</v>
      </c>
      <c r="C75" s="191"/>
      <c r="D75" s="256"/>
      <c r="E75" s="193"/>
      <c r="F75" s="237"/>
      <c r="G75" s="194"/>
      <c r="H75" s="288">
        <f>H72+H73-H74</f>
        <v>198030360</v>
      </c>
      <c r="I75" s="350"/>
      <c r="J75" s="45"/>
      <c r="K75" s="46"/>
      <c r="L75" s="49"/>
      <c r="M75" s="50"/>
      <c r="N75" s="48"/>
      <c r="O75" s="45"/>
      <c r="P75" s="46"/>
      <c r="Q75" s="46"/>
      <c r="R75" s="47"/>
      <c r="S75" s="48"/>
      <c r="T75" s="49"/>
      <c r="U75" s="50"/>
      <c r="V75" s="48"/>
      <c r="W75" s="45"/>
      <c r="X75" s="46"/>
      <c r="Y75" s="46"/>
      <c r="Z75" s="47"/>
      <c r="AA75" s="48"/>
      <c r="AB75" s="49"/>
      <c r="AC75" s="50"/>
      <c r="AD75" s="48"/>
      <c r="AE75" s="45"/>
      <c r="AF75" s="46"/>
      <c r="AG75" s="46"/>
      <c r="AH75" s="47"/>
      <c r="AI75" s="48"/>
      <c r="AJ75" s="49"/>
      <c r="AK75" s="50"/>
      <c r="AL75" s="48"/>
      <c r="AM75" s="45"/>
      <c r="AN75" s="46"/>
      <c r="AO75" s="46"/>
      <c r="AP75" s="47"/>
      <c r="AQ75" s="48"/>
      <c r="AR75" s="49"/>
      <c r="AS75" s="50"/>
      <c r="AT75" s="48"/>
      <c r="AU75" s="45"/>
      <c r="AV75" s="46"/>
      <c r="AW75" s="46"/>
      <c r="AX75" s="47"/>
      <c r="AY75" s="48"/>
      <c r="AZ75" s="49"/>
      <c r="BA75" s="50"/>
      <c r="BB75" s="48"/>
      <c r="BC75" s="45"/>
      <c r="BD75" s="46"/>
      <c r="BE75" s="46"/>
      <c r="BF75" s="47"/>
      <c r="BG75" s="48"/>
      <c r="BH75" s="49"/>
      <c r="BI75" s="50"/>
      <c r="BJ75" s="48"/>
      <c r="BK75" s="45"/>
      <c r="BL75" s="46"/>
      <c r="BM75" s="46"/>
      <c r="BN75" s="47"/>
      <c r="BO75" s="48"/>
      <c r="BP75" s="49"/>
      <c r="BQ75" s="50"/>
      <c r="BR75" s="48"/>
      <c r="BS75" s="45"/>
      <c r="BT75" s="46"/>
      <c r="BU75" s="46"/>
      <c r="BV75" s="47"/>
      <c r="BW75" s="48"/>
      <c r="BX75" s="49"/>
      <c r="BY75" s="50"/>
      <c r="BZ75" s="48"/>
      <c r="CA75" s="45"/>
      <c r="CB75" s="46"/>
      <c r="CC75" s="46"/>
      <c r="CD75" s="47"/>
      <c r="CE75" s="48"/>
      <c r="CF75" s="49"/>
      <c r="CG75" s="50"/>
      <c r="CH75" s="48"/>
      <c r="CI75" s="45"/>
      <c r="CJ75" s="46"/>
      <c r="CK75" s="46"/>
      <c r="CL75" s="47"/>
      <c r="CM75" s="48"/>
      <c r="CN75" s="49"/>
      <c r="CO75" s="50"/>
      <c r="CP75" s="48"/>
      <c r="CQ75" s="45"/>
      <c r="CR75" s="46"/>
      <c r="CS75" s="46"/>
      <c r="CT75" s="47"/>
      <c r="CU75" s="48"/>
      <c r="CV75" s="49"/>
      <c r="CW75" s="50"/>
      <c r="CX75" s="48"/>
      <c r="CY75" s="45"/>
      <c r="CZ75" s="46"/>
      <c r="DA75" s="46"/>
      <c r="DB75" s="47"/>
      <c r="DC75" s="48"/>
      <c r="DD75" s="49"/>
      <c r="DE75" s="50"/>
      <c r="DF75" s="48"/>
      <c r="DG75" s="45"/>
      <c r="DH75" s="46"/>
      <c r="DI75" s="46"/>
      <c r="DJ75" s="47"/>
      <c r="DK75" s="48"/>
      <c r="DL75" s="49"/>
      <c r="DM75" s="50"/>
      <c r="DN75" s="48"/>
      <c r="DO75" s="45"/>
      <c r="DP75" s="46"/>
      <c r="DQ75" s="46"/>
      <c r="DR75" s="47"/>
      <c r="DS75" s="48"/>
      <c r="DT75" s="49"/>
      <c r="DU75" s="50"/>
      <c r="DV75" s="48"/>
      <c r="DW75" s="45"/>
      <c r="DX75" s="46"/>
      <c r="DY75" s="46"/>
      <c r="DZ75" s="47"/>
      <c r="EA75" s="48"/>
      <c r="EB75" s="49"/>
      <c r="EC75" s="50"/>
      <c r="ED75" s="48"/>
      <c r="EE75" s="45"/>
      <c r="EF75" s="46"/>
      <c r="EG75" s="46"/>
      <c r="EH75" s="47"/>
      <c r="EI75" s="48"/>
      <c r="EJ75" s="49"/>
      <c r="EK75" s="50"/>
      <c r="EL75" s="48"/>
      <c r="EM75" s="45"/>
      <c r="EN75" s="46"/>
      <c r="EO75" s="46"/>
      <c r="EP75" s="47"/>
      <c r="EQ75" s="48"/>
      <c r="ER75" s="49"/>
      <c r="ES75" s="50"/>
      <c r="ET75" s="48"/>
      <c r="EU75" s="45"/>
      <c r="EV75" s="46"/>
      <c r="EW75" s="46"/>
      <c r="EX75" s="47"/>
      <c r="EY75" s="48"/>
      <c r="EZ75" s="49"/>
      <c r="FA75" s="50"/>
      <c r="FB75" s="48"/>
      <c r="FC75" s="45"/>
      <c r="FD75" s="46"/>
      <c r="FE75" s="46"/>
      <c r="FF75" s="47"/>
      <c r="FG75" s="48"/>
      <c r="FH75" s="49"/>
      <c r="FI75" s="50"/>
      <c r="FJ75" s="48"/>
      <c r="FK75" s="45"/>
      <c r="FL75" s="46"/>
      <c r="FM75" s="46"/>
      <c r="FN75" s="47"/>
      <c r="FO75" s="48"/>
      <c r="FP75" s="49"/>
      <c r="FQ75" s="50"/>
      <c r="FR75" s="48"/>
      <c r="FS75" s="45"/>
      <c r="FT75" s="46"/>
      <c r="FU75" s="46"/>
      <c r="FV75" s="47"/>
      <c r="FW75" s="48"/>
      <c r="FX75" s="49"/>
      <c r="FY75" s="50"/>
      <c r="FZ75" s="48"/>
      <c r="GA75" s="45"/>
      <c r="GB75" s="46"/>
      <c r="GC75" s="46"/>
      <c r="GD75" s="47"/>
      <c r="GE75" s="48"/>
      <c r="GF75" s="49"/>
      <c r="GG75" s="50"/>
      <c r="GH75" s="48"/>
      <c r="GI75" s="45"/>
      <c r="GJ75" s="46"/>
      <c r="GK75" s="46"/>
      <c r="GL75" s="47"/>
      <c r="GM75" s="48"/>
      <c r="GN75" s="49"/>
      <c r="GO75" s="50"/>
      <c r="GP75" s="48"/>
      <c r="GQ75" s="45"/>
      <c r="GR75" s="46"/>
      <c r="GS75" s="46"/>
      <c r="GT75" s="47"/>
      <c r="GU75" s="48"/>
      <c r="GV75" s="49"/>
      <c r="GW75" s="50"/>
      <c r="GX75" s="48"/>
      <c r="GY75" s="45"/>
      <c r="GZ75" s="46"/>
      <c r="HA75" s="46"/>
      <c r="HB75" s="47"/>
      <c r="HC75" s="48"/>
      <c r="HD75" s="49"/>
      <c r="HE75" s="50"/>
      <c r="HF75" s="48"/>
      <c r="HG75" s="45"/>
      <c r="HH75" s="46"/>
      <c r="HI75" s="46"/>
      <c r="HJ75" s="47"/>
      <c r="HK75" s="48"/>
      <c r="HL75" s="49"/>
      <c r="HM75" s="50"/>
      <c r="HN75" s="48"/>
      <c r="HO75" s="45"/>
      <c r="HP75" s="46"/>
      <c r="HQ75" s="46"/>
      <c r="HR75" s="47"/>
      <c r="HS75" s="48"/>
      <c r="HT75" s="49"/>
      <c r="HU75" s="50"/>
      <c r="HV75" s="48"/>
      <c r="HW75" s="45"/>
      <c r="HX75" s="46"/>
      <c r="HY75" s="46"/>
      <c r="HZ75" s="47"/>
      <c r="IA75" s="48"/>
      <c r="IB75" s="49"/>
      <c r="IC75" s="50"/>
      <c r="ID75" s="48"/>
      <c r="IE75" s="45"/>
      <c r="IF75" s="46"/>
      <c r="IG75" s="46"/>
      <c r="IH75" s="47"/>
      <c r="II75" s="48"/>
      <c r="IJ75" s="49"/>
      <c r="IK75" s="50"/>
      <c r="IL75" s="48"/>
      <c r="IM75" s="45"/>
      <c r="IN75" s="46"/>
      <c r="IO75" s="46"/>
      <c r="IP75" s="47"/>
      <c r="IQ75" s="48"/>
      <c r="IR75" s="49"/>
      <c r="IS75" s="50"/>
      <c r="IT75" s="48"/>
    </row>
    <row r="76" spans="1:254" s="44" customFormat="1" ht="24.75" customHeight="1" thickBot="1">
      <c r="A76" s="349">
        <v>7</v>
      </c>
      <c r="B76" s="192" t="s">
        <v>143</v>
      </c>
      <c r="C76" s="191"/>
      <c r="D76" s="256"/>
      <c r="E76" s="193"/>
      <c r="F76" s="237"/>
      <c r="G76" s="194"/>
      <c r="H76" s="288">
        <f>'KY 1'!H73</f>
        <v>14757600</v>
      </c>
      <c r="I76" s="350"/>
      <c r="J76" s="45">
        <f>27641900+211309846</f>
        <v>238951746</v>
      </c>
      <c r="K76" s="46"/>
      <c r="L76" s="49"/>
      <c r="M76" s="50"/>
      <c r="N76" s="48"/>
      <c r="O76" s="45"/>
      <c r="P76" s="46"/>
      <c r="Q76" s="46"/>
      <c r="R76" s="47"/>
      <c r="S76" s="48"/>
      <c r="T76" s="49"/>
      <c r="U76" s="50"/>
      <c r="V76" s="48"/>
      <c r="W76" s="45"/>
      <c r="X76" s="46"/>
      <c r="Y76" s="46"/>
      <c r="Z76" s="47"/>
      <c r="AA76" s="48"/>
      <c r="AB76" s="49"/>
      <c r="AC76" s="50"/>
      <c r="AD76" s="48"/>
      <c r="AE76" s="45"/>
      <c r="AF76" s="46"/>
      <c r="AG76" s="46"/>
      <c r="AH76" s="47"/>
      <c r="AI76" s="48"/>
      <c r="AJ76" s="49"/>
      <c r="AK76" s="50"/>
      <c r="AL76" s="48"/>
      <c r="AM76" s="45"/>
      <c r="AN76" s="46"/>
      <c r="AO76" s="46"/>
      <c r="AP76" s="47"/>
      <c r="AQ76" s="48"/>
      <c r="AR76" s="49"/>
      <c r="AS76" s="50"/>
      <c r="AT76" s="48"/>
      <c r="AU76" s="45"/>
      <c r="AV76" s="46"/>
      <c r="AW76" s="46"/>
      <c r="AX76" s="47"/>
      <c r="AY76" s="48"/>
      <c r="AZ76" s="49"/>
      <c r="BA76" s="50"/>
      <c r="BB76" s="48"/>
      <c r="BC76" s="45"/>
      <c r="BD76" s="46"/>
      <c r="BE76" s="46"/>
      <c r="BF76" s="47"/>
      <c r="BG76" s="48"/>
      <c r="BH76" s="49"/>
      <c r="BI76" s="50"/>
      <c r="BJ76" s="48"/>
      <c r="BK76" s="45"/>
      <c r="BL76" s="46"/>
      <c r="BM76" s="46"/>
      <c r="BN76" s="47"/>
      <c r="BO76" s="48"/>
      <c r="BP76" s="49"/>
      <c r="BQ76" s="50"/>
      <c r="BR76" s="48"/>
      <c r="BS76" s="45"/>
      <c r="BT76" s="46"/>
      <c r="BU76" s="46"/>
      <c r="BV76" s="47"/>
      <c r="BW76" s="48"/>
      <c r="BX76" s="49"/>
      <c r="BY76" s="50"/>
      <c r="BZ76" s="48"/>
      <c r="CA76" s="45"/>
      <c r="CB76" s="46"/>
      <c r="CC76" s="46"/>
      <c r="CD76" s="47"/>
      <c r="CE76" s="48"/>
      <c r="CF76" s="49"/>
      <c r="CG76" s="50"/>
      <c r="CH76" s="48"/>
      <c r="CI76" s="45"/>
      <c r="CJ76" s="46"/>
      <c r="CK76" s="46"/>
      <c r="CL76" s="47"/>
      <c r="CM76" s="48"/>
      <c r="CN76" s="49"/>
      <c r="CO76" s="50"/>
      <c r="CP76" s="48"/>
      <c r="CQ76" s="45"/>
      <c r="CR76" s="46"/>
      <c r="CS76" s="46"/>
      <c r="CT76" s="47"/>
      <c r="CU76" s="48"/>
      <c r="CV76" s="49"/>
      <c r="CW76" s="50"/>
      <c r="CX76" s="48"/>
      <c r="CY76" s="45"/>
      <c r="CZ76" s="46"/>
      <c r="DA76" s="46"/>
      <c r="DB76" s="47"/>
      <c r="DC76" s="48"/>
      <c r="DD76" s="49"/>
      <c r="DE76" s="50"/>
      <c r="DF76" s="48"/>
      <c r="DG76" s="45"/>
      <c r="DH76" s="46"/>
      <c r="DI76" s="46"/>
      <c r="DJ76" s="47"/>
      <c r="DK76" s="48"/>
      <c r="DL76" s="49"/>
      <c r="DM76" s="50"/>
      <c r="DN76" s="48"/>
      <c r="DO76" s="45"/>
      <c r="DP76" s="46"/>
      <c r="DQ76" s="46"/>
      <c r="DR76" s="47"/>
      <c r="DS76" s="48"/>
      <c r="DT76" s="49"/>
      <c r="DU76" s="50"/>
      <c r="DV76" s="48"/>
      <c r="DW76" s="45"/>
      <c r="DX76" s="46"/>
      <c r="DY76" s="46"/>
      <c r="DZ76" s="47"/>
      <c r="EA76" s="48"/>
      <c r="EB76" s="49"/>
      <c r="EC76" s="50"/>
      <c r="ED76" s="48"/>
      <c r="EE76" s="45"/>
      <c r="EF76" s="46"/>
      <c r="EG76" s="46"/>
      <c r="EH76" s="47"/>
      <c r="EI76" s="48"/>
      <c r="EJ76" s="49"/>
      <c r="EK76" s="50"/>
      <c r="EL76" s="48"/>
      <c r="EM76" s="45"/>
      <c r="EN76" s="46"/>
      <c r="EO76" s="46"/>
      <c r="EP76" s="47"/>
      <c r="EQ76" s="48"/>
      <c r="ER76" s="49"/>
      <c r="ES76" s="50"/>
      <c r="ET76" s="48"/>
      <c r="EU76" s="45"/>
      <c r="EV76" s="46"/>
      <c r="EW76" s="46"/>
      <c r="EX76" s="47"/>
      <c r="EY76" s="48"/>
      <c r="EZ76" s="49"/>
      <c r="FA76" s="50"/>
      <c r="FB76" s="48"/>
      <c r="FC76" s="45"/>
      <c r="FD76" s="46"/>
      <c r="FE76" s="46"/>
      <c r="FF76" s="47"/>
      <c r="FG76" s="48"/>
      <c r="FH76" s="49"/>
      <c r="FI76" s="50"/>
      <c r="FJ76" s="48"/>
      <c r="FK76" s="45"/>
      <c r="FL76" s="46"/>
      <c r="FM76" s="46"/>
      <c r="FN76" s="47"/>
      <c r="FO76" s="48"/>
      <c r="FP76" s="49"/>
      <c r="FQ76" s="50"/>
      <c r="FR76" s="48"/>
      <c r="FS76" s="45"/>
      <c r="FT76" s="46"/>
      <c r="FU76" s="46"/>
      <c r="FV76" s="47"/>
      <c r="FW76" s="48"/>
      <c r="FX76" s="49"/>
      <c r="FY76" s="50"/>
      <c r="FZ76" s="48"/>
      <c r="GA76" s="45"/>
      <c r="GB76" s="46"/>
      <c r="GC76" s="46"/>
      <c r="GD76" s="47"/>
      <c r="GE76" s="48"/>
      <c r="GF76" s="49"/>
      <c r="GG76" s="50"/>
      <c r="GH76" s="48"/>
      <c r="GI76" s="45"/>
      <c r="GJ76" s="46"/>
      <c r="GK76" s="46"/>
      <c r="GL76" s="47"/>
      <c r="GM76" s="48"/>
      <c r="GN76" s="49"/>
      <c r="GO76" s="50"/>
      <c r="GP76" s="48"/>
      <c r="GQ76" s="45"/>
      <c r="GR76" s="46"/>
      <c r="GS76" s="46"/>
      <c r="GT76" s="47"/>
      <c r="GU76" s="48"/>
      <c r="GV76" s="49"/>
      <c r="GW76" s="50"/>
      <c r="GX76" s="48"/>
      <c r="GY76" s="45"/>
      <c r="GZ76" s="46"/>
      <c r="HA76" s="46"/>
      <c r="HB76" s="47"/>
      <c r="HC76" s="48"/>
      <c r="HD76" s="49"/>
      <c r="HE76" s="50"/>
      <c r="HF76" s="48"/>
      <c r="HG76" s="45"/>
      <c r="HH76" s="46"/>
      <c r="HI76" s="46"/>
      <c r="HJ76" s="47"/>
      <c r="HK76" s="48"/>
      <c r="HL76" s="49"/>
      <c r="HM76" s="50"/>
      <c r="HN76" s="48"/>
      <c r="HO76" s="45"/>
      <c r="HP76" s="46"/>
      <c r="HQ76" s="46"/>
      <c r="HR76" s="47"/>
      <c r="HS76" s="48"/>
      <c r="HT76" s="49"/>
      <c r="HU76" s="50"/>
      <c r="HV76" s="48"/>
      <c r="HW76" s="45"/>
      <c r="HX76" s="46"/>
      <c r="HY76" s="46"/>
      <c r="HZ76" s="47"/>
      <c r="IA76" s="48"/>
      <c r="IB76" s="49"/>
      <c r="IC76" s="50"/>
      <c r="ID76" s="48"/>
      <c r="IE76" s="45"/>
      <c r="IF76" s="46"/>
      <c r="IG76" s="46"/>
      <c r="IH76" s="47"/>
      <c r="II76" s="48"/>
      <c r="IJ76" s="49"/>
      <c r="IK76" s="50"/>
      <c r="IL76" s="48"/>
      <c r="IM76" s="45"/>
      <c r="IN76" s="46"/>
      <c r="IO76" s="46"/>
      <c r="IP76" s="47"/>
      <c r="IQ76" s="48"/>
      <c r="IR76" s="49"/>
      <c r="IS76" s="50"/>
      <c r="IT76" s="48"/>
    </row>
    <row r="77" spans="1:254" s="44" customFormat="1" ht="24.75" customHeight="1">
      <c r="A77" s="352">
        <v>8</v>
      </c>
      <c r="B77" s="199" t="s">
        <v>299</v>
      </c>
      <c r="C77" s="198"/>
      <c r="D77" s="258"/>
      <c r="E77" s="200"/>
      <c r="F77" s="239"/>
      <c r="G77" s="201"/>
      <c r="H77" s="369">
        <f>H75-H76</f>
        <v>183272760</v>
      </c>
      <c r="I77" s="353"/>
      <c r="J77" s="45"/>
      <c r="K77" s="46"/>
      <c r="L77" s="49"/>
      <c r="M77" s="50"/>
      <c r="N77" s="48"/>
      <c r="O77" s="45"/>
      <c r="P77" s="46"/>
      <c r="Q77" s="46"/>
      <c r="R77" s="47"/>
      <c r="S77" s="48"/>
      <c r="T77" s="49"/>
      <c r="U77" s="50"/>
      <c r="V77" s="48"/>
      <c r="W77" s="45"/>
      <c r="X77" s="46"/>
      <c r="Y77" s="46"/>
      <c r="Z77" s="47"/>
      <c r="AA77" s="48"/>
      <c r="AB77" s="49"/>
      <c r="AC77" s="50"/>
      <c r="AD77" s="48"/>
      <c r="AE77" s="45"/>
      <c r="AF77" s="46"/>
      <c r="AG77" s="46"/>
      <c r="AH77" s="47"/>
      <c r="AI77" s="48"/>
      <c r="AJ77" s="49"/>
      <c r="AK77" s="50"/>
      <c r="AL77" s="48"/>
      <c r="AM77" s="45"/>
      <c r="AN77" s="46"/>
      <c r="AO77" s="46"/>
      <c r="AP77" s="47"/>
      <c r="AQ77" s="48"/>
      <c r="AR77" s="49"/>
      <c r="AS77" s="50"/>
      <c r="AT77" s="48"/>
      <c r="AU77" s="45"/>
      <c r="AV77" s="46"/>
      <c r="AW77" s="46"/>
      <c r="AX77" s="47"/>
      <c r="AY77" s="48"/>
      <c r="AZ77" s="49"/>
      <c r="BA77" s="50"/>
      <c r="BB77" s="48"/>
      <c r="BC77" s="45"/>
      <c r="BD77" s="46"/>
      <c r="BE77" s="46"/>
      <c r="BF77" s="47"/>
      <c r="BG77" s="48"/>
      <c r="BH77" s="49"/>
      <c r="BI77" s="50"/>
      <c r="BJ77" s="48"/>
      <c r="BK77" s="45"/>
      <c r="BL77" s="46"/>
      <c r="BM77" s="46"/>
      <c r="BN77" s="47"/>
      <c r="BO77" s="48"/>
      <c r="BP77" s="49"/>
      <c r="BQ77" s="50"/>
      <c r="BR77" s="48"/>
      <c r="BS77" s="45"/>
      <c r="BT77" s="46"/>
      <c r="BU77" s="46"/>
      <c r="BV77" s="47"/>
      <c r="BW77" s="48"/>
      <c r="BX77" s="49"/>
      <c r="BY77" s="50"/>
      <c r="BZ77" s="48"/>
      <c r="CA77" s="45"/>
      <c r="CB77" s="46"/>
      <c r="CC77" s="46"/>
      <c r="CD77" s="47"/>
      <c r="CE77" s="48"/>
      <c r="CF77" s="49"/>
      <c r="CG77" s="50"/>
      <c r="CH77" s="48"/>
      <c r="CI77" s="45"/>
      <c r="CJ77" s="46"/>
      <c r="CK77" s="46"/>
      <c r="CL77" s="47"/>
      <c r="CM77" s="48"/>
      <c r="CN77" s="49"/>
      <c r="CO77" s="50"/>
      <c r="CP77" s="48"/>
      <c r="CQ77" s="45"/>
      <c r="CR77" s="46"/>
      <c r="CS77" s="46"/>
      <c r="CT77" s="47"/>
      <c r="CU77" s="48"/>
      <c r="CV77" s="49"/>
      <c r="CW77" s="50"/>
      <c r="CX77" s="48"/>
      <c r="CY77" s="45"/>
      <c r="CZ77" s="46"/>
      <c r="DA77" s="46"/>
      <c r="DB77" s="47"/>
      <c r="DC77" s="48"/>
      <c r="DD77" s="49"/>
      <c r="DE77" s="50"/>
      <c r="DF77" s="48"/>
      <c r="DG77" s="45"/>
      <c r="DH77" s="46"/>
      <c r="DI77" s="46"/>
      <c r="DJ77" s="47"/>
      <c r="DK77" s="48"/>
      <c r="DL77" s="49"/>
      <c r="DM77" s="50"/>
      <c r="DN77" s="48"/>
      <c r="DO77" s="45"/>
      <c r="DP77" s="46"/>
      <c r="DQ77" s="46"/>
      <c r="DR77" s="47"/>
      <c r="DS77" s="48"/>
      <c r="DT77" s="49"/>
      <c r="DU77" s="50"/>
      <c r="DV77" s="48"/>
      <c r="DW77" s="45"/>
      <c r="DX77" s="46"/>
      <c r="DY77" s="46"/>
      <c r="DZ77" s="47"/>
      <c r="EA77" s="48"/>
      <c r="EB77" s="49"/>
      <c r="EC77" s="50"/>
      <c r="ED77" s="48"/>
      <c r="EE77" s="45"/>
      <c r="EF77" s="46"/>
      <c r="EG77" s="46"/>
      <c r="EH77" s="47"/>
      <c r="EI77" s="48"/>
      <c r="EJ77" s="49"/>
      <c r="EK77" s="50"/>
      <c r="EL77" s="48"/>
      <c r="EM77" s="45"/>
      <c r="EN77" s="46"/>
      <c r="EO77" s="46"/>
      <c r="EP77" s="47"/>
      <c r="EQ77" s="48"/>
      <c r="ER77" s="49"/>
      <c r="ES77" s="50"/>
      <c r="ET77" s="48"/>
      <c r="EU77" s="45"/>
      <c r="EV77" s="46"/>
      <c r="EW77" s="46"/>
      <c r="EX77" s="47"/>
      <c r="EY77" s="48"/>
      <c r="EZ77" s="49"/>
      <c r="FA77" s="50"/>
      <c r="FB77" s="48"/>
      <c r="FC77" s="45"/>
      <c r="FD77" s="46"/>
      <c r="FE77" s="46"/>
      <c r="FF77" s="47"/>
      <c r="FG77" s="48"/>
      <c r="FH77" s="49"/>
      <c r="FI77" s="50"/>
      <c r="FJ77" s="48"/>
      <c r="FK77" s="45"/>
      <c r="FL77" s="46"/>
      <c r="FM77" s="46"/>
      <c r="FN77" s="47"/>
      <c r="FO77" s="48"/>
      <c r="FP77" s="49"/>
      <c r="FQ77" s="50"/>
      <c r="FR77" s="48"/>
      <c r="FS77" s="45"/>
      <c r="FT77" s="46"/>
      <c r="FU77" s="46"/>
      <c r="FV77" s="47"/>
      <c r="FW77" s="48"/>
      <c r="FX77" s="49"/>
      <c r="FY77" s="50"/>
      <c r="FZ77" s="48"/>
      <c r="GA77" s="45"/>
      <c r="GB77" s="46"/>
      <c r="GC77" s="46"/>
      <c r="GD77" s="47"/>
      <c r="GE77" s="48"/>
      <c r="GF77" s="49"/>
      <c r="GG77" s="50"/>
      <c r="GH77" s="48"/>
      <c r="GI77" s="45"/>
      <c r="GJ77" s="46"/>
      <c r="GK77" s="46"/>
      <c r="GL77" s="47"/>
      <c r="GM77" s="48"/>
      <c r="GN77" s="49"/>
      <c r="GO77" s="50"/>
      <c r="GP77" s="48"/>
      <c r="GQ77" s="45"/>
      <c r="GR77" s="46"/>
      <c r="GS77" s="46"/>
      <c r="GT77" s="47"/>
      <c r="GU77" s="48"/>
      <c r="GV77" s="49"/>
      <c r="GW77" s="50"/>
      <c r="GX77" s="48"/>
      <c r="GY77" s="45"/>
      <c r="GZ77" s="46"/>
      <c r="HA77" s="46"/>
      <c r="HB77" s="47"/>
      <c r="HC77" s="48"/>
      <c r="HD77" s="49"/>
      <c r="HE77" s="50"/>
      <c r="HF77" s="48"/>
      <c r="HG77" s="45"/>
      <c r="HH77" s="46"/>
      <c r="HI77" s="46"/>
      <c r="HJ77" s="47"/>
      <c r="HK77" s="48"/>
      <c r="HL77" s="49"/>
      <c r="HM77" s="50"/>
      <c r="HN77" s="48"/>
      <c r="HO77" s="45"/>
      <c r="HP77" s="46"/>
      <c r="HQ77" s="46"/>
      <c r="HR77" s="47"/>
      <c r="HS77" s="48"/>
      <c r="HT77" s="49"/>
      <c r="HU77" s="50"/>
      <c r="HV77" s="48"/>
      <c r="HW77" s="45"/>
      <c r="HX77" s="46"/>
      <c r="HY77" s="46"/>
      <c r="HZ77" s="47"/>
      <c r="IA77" s="48"/>
      <c r="IB77" s="49"/>
      <c r="IC77" s="50"/>
      <c r="ID77" s="48"/>
      <c r="IE77" s="45"/>
      <c r="IF77" s="46"/>
      <c r="IG77" s="46"/>
      <c r="IH77" s="47"/>
      <c r="II77" s="48"/>
      <c r="IJ77" s="49"/>
      <c r="IK77" s="50"/>
      <c r="IL77" s="48"/>
      <c r="IM77" s="45"/>
      <c r="IN77" s="46"/>
      <c r="IO77" s="46"/>
      <c r="IP77" s="47"/>
      <c r="IQ77" s="48"/>
      <c r="IR77" s="49"/>
      <c r="IS77" s="50"/>
      <c r="IT77" s="48"/>
    </row>
    <row r="78" spans="1:254" s="44" customFormat="1" ht="24.75" customHeight="1">
      <c r="A78" s="354"/>
      <c r="B78" s="202" t="s">
        <v>317</v>
      </c>
      <c r="C78" s="203"/>
      <c r="D78" s="259"/>
      <c r="E78" s="204"/>
      <c r="F78" s="240"/>
      <c r="G78" s="205"/>
      <c r="H78" s="289"/>
      <c r="I78" s="355"/>
      <c r="J78" s="45"/>
      <c r="K78" s="46"/>
      <c r="L78" s="49"/>
      <c r="M78" s="50"/>
      <c r="N78" s="48"/>
      <c r="O78" s="45"/>
      <c r="P78" s="46"/>
      <c r="Q78" s="46"/>
      <c r="R78" s="47"/>
      <c r="S78" s="48"/>
      <c r="T78" s="49"/>
      <c r="U78" s="50"/>
      <c r="V78" s="48"/>
      <c r="W78" s="45"/>
      <c r="X78" s="46"/>
      <c r="Y78" s="46"/>
      <c r="Z78" s="47"/>
      <c r="AA78" s="48"/>
      <c r="AB78" s="49"/>
      <c r="AC78" s="50"/>
      <c r="AD78" s="48"/>
      <c r="AE78" s="45"/>
      <c r="AF78" s="46"/>
      <c r="AG78" s="46"/>
      <c r="AH78" s="47"/>
      <c r="AI78" s="48"/>
      <c r="AJ78" s="49"/>
      <c r="AK78" s="50"/>
      <c r="AL78" s="48"/>
      <c r="AM78" s="45"/>
      <c r="AN78" s="46"/>
      <c r="AO78" s="46"/>
      <c r="AP78" s="47"/>
      <c r="AQ78" s="48"/>
      <c r="AR78" s="49"/>
      <c r="AS78" s="50"/>
      <c r="AT78" s="48"/>
      <c r="AU78" s="45"/>
      <c r="AV78" s="46"/>
      <c r="AW78" s="46"/>
      <c r="AX78" s="47"/>
      <c r="AY78" s="48"/>
      <c r="AZ78" s="49"/>
      <c r="BA78" s="50"/>
      <c r="BB78" s="48"/>
      <c r="BC78" s="45"/>
      <c r="BD78" s="46"/>
      <c r="BE78" s="46"/>
      <c r="BF78" s="47"/>
      <c r="BG78" s="48"/>
      <c r="BH78" s="49"/>
      <c r="BI78" s="50"/>
      <c r="BJ78" s="48"/>
      <c r="BK78" s="45"/>
      <c r="BL78" s="46"/>
      <c r="BM78" s="46"/>
      <c r="BN78" s="47"/>
      <c r="BO78" s="48"/>
      <c r="BP78" s="49"/>
      <c r="BQ78" s="50"/>
      <c r="BR78" s="48"/>
      <c r="BS78" s="45"/>
      <c r="BT78" s="46"/>
      <c r="BU78" s="46"/>
      <c r="BV78" s="47"/>
      <c r="BW78" s="48"/>
      <c r="BX78" s="49"/>
      <c r="BY78" s="50"/>
      <c r="BZ78" s="48"/>
      <c r="CA78" s="45"/>
      <c r="CB78" s="46"/>
      <c r="CC78" s="46"/>
      <c r="CD78" s="47"/>
      <c r="CE78" s="48"/>
      <c r="CF78" s="49"/>
      <c r="CG78" s="50"/>
      <c r="CH78" s="48"/>
      <c r="CI78" s="45"/>
      <c r="CJ78" s="46"/>
      <c r="CK78" s="46"/>
      <c r="CL78" s="47"/>
      <c r="CM78" s="48"/>
      <c r="CN78" s="49"/>
      <c r="CO78" s="50"/>
      <c r="CP78" s="48"/>
      <c r="CQ78" s="45"/>
      <c r="CR78" s="46"/>
      <c r="CS78" s="46"/>
      <c r="CT78" s="47"/>
      <c r="CU78" s="48"/>
      <c r="CV78" s="49"/>
      <c r="CW78" s="50"/>
      <c r="CX78" s="48"/>
      <c r="CY78" s="45"/>
      <c r="CZ78" s="46"/>
      <c r="DA78" s="46"/>
      <c r="DB78" s="47"/>
      <c r="DC78" s="48"/>
      <c r="DD78" s="49"/>
      <c r="DE78" s="50"/>
      <c r="DF78" s="48"/>
      <c r="DG78" s="45"/>
      <c r="DH78" s="46"/>
      <c r="DI78" s="46"/>
      <c r="DJ78" s="47"/>
      <c r="DK78" s="48"/>
      <c r="DL78" s="49"/>
      <c r="DM78" s="50"/>
      <c r="DN78" s="48"/>
      <c r="DO78" s="45"/>
      <c r="DP78" s="46"/>
      <c r="DQ78" s="46"/>
      <c r="DR78" s="47"/>
      <c r="DS78" s="48"/>
      <c r="DT78" s="49"/>
      <c r="DU78" s="50"/>
      <c r="DV78" s="48"/>
      <c r="DW78" s="45"/>
      <c r="DX78" s="46"/>
      <c r="DY78" s="46"/>
      <c r="DZ78" s="47"/>
      <c r="EA78" s="48"/>
      <c r="EB78" s="49"/>
      <c r="EC78" s="50"/>
      <c r="ED78" s="48"/>
      <c r="EE78" s="45"/>
      <c r="EF78" s="46"/>
      <c r="EG78" s="46"/>
      <c r="EH78" s="47"/>
      <c r="EI78" s="48"/>
      <c r="EJ78" s="49"/>
      <c r="EK78" s="50"/>
      <c r="EL78" s="48"/>
      <c r="EM78" s="45"/>
      <c r="EN78" s="46"/>
      <c r="EO78" s="46"/>
      <c r="EP78" s="47"/>
      <c r="EQ78" s="48"/>
      <c r="ER78" s="49"/>
      <c r="ES78" s="50"/>
      <c r="ET78" s="48"/>
      <c r="EU78" s="45"/>
      <c r="EV78" s="46"/>
      <c r="EW78" s="46"/>
      <c r="EX78" s="47"/>
      <c r="EY78" s="48"/>
      <c r="EZ78" s="49"/>
      <c r="FA78" s="50"/>
      <c r="FB78" s="48"/>
      <c r="FC78" s="45"/>
      <c r="FD78" s="46"/>
      <c r="FE78" s="46"/>
      <c r="FF78" s="47"/>
      <c r="FG78" s="48"/>
      <c r="FH78" s="49"/>
      <c r="FI78" s="50"/>
      <c r="FJ78" s="48"/>
      <c r="FK78" s="45"/>
      <c r="FL78" s="46"/>
      <c r="FM78" s="46"/>
      <c r="FN78" s="47"/>
      <c r="FO78" s="48"/>
      <c r="FP78" s="49"/>
      <c r="FQ78" s="50"/>
      <c r="FR78" s="48"/>
      <c r="FS78" s="45"/>
      <c r="FT78" s="46"/>
      <c r="FU78" s="46"/>
      <c r="FV78" s="47"/>
      <c r="FW78" s="48"/>
      <c r="FX78" s="49"/>
      <c r="FY78" s="50"/>
      <c r="FZ78" s="48"/>
      <c r="GA78" s="45"/>
      <c r="GB78" s="46"/>
      <c r="GC78" s="46"/>
      <c r="GD78" s="47"/>
      <c r="GE78" s="48"/>
      <c r="GF78" s="49"/>
      <c r="GG78" s="50"/>
      <c r="GH78" s="48"/>
      <c r="GI78" s="45"/>
      <c r="GJ78" s="46"/>
      <c r="GK78" s="46"/>
      <c r="GL78" s="47"/>
      <c r="GM78" s="48"/>
      <c r="GN78" s="49"/>
      <c r="GO78" s="50"/>
      <c r="GP78" s="48"/>
      <c r="GQ78" s="45"/>
      <c r="GR78" s="46"/>
      <c r="GS78" s="46"/>
      <c r="GT78" s="47"/>
      <c r="GU78" s="48"/>
      <c r="GV78" s="49"/>
      <c r="GW78" s="50"/>
      <c r="GX78" s="48"/>
      <c r="GY78" s="45"/>
      <c r="GZ78" s="46"/>
      <c r="HA78" s="46"/>
      <c r="HB78" s="47"/>
      <c r="HC78" s="48"/>
      <c r="HD78" s="49"/>
      <c r="HE78" s="50"/>
      <c r="HF78" s="48"/>
      <c r="HG78" s="45"/>
      <c r="HH78" s="46"/>
      <c r="HI78" s="46"/>
      <c r="HJ78" s="47"/>
      <c r="HK78" s="48"/>
      <c r="HL78" s="49"/>
      <c r="HM78" s="50"/>
      <c r="HN78" s="48"/>
      <c r="HO78" s="45"/>
      <c r="HP78" s="46"/>
      <c r="HQ78" s="46"/>
      <c r="HR78" s="47"/>
      <c r="HS78" s="48"/>
      <c r="HT78" s="49"/>
      <c r="HU78" s="50"/>
      <c r="HV78" s="48"/>
      <c r="HW78" s="45"/>
      <c r="HX78" s="46"/>
      <c r="HY78" s="46"/>
      <c r="HZ78" s="47"/>
      <c r="IA78" s="48"/>
      <c r="IB78" s="49"/>
      <c r="IC78" s="50"/>
      <c r="ID78" s="48"/>
      <c r="IE78" s="45"/>
      <c r="IF78" s="46"/>
      <c r="IG78" s="46"/>
      <c r="IH78" s="47"/>
      <c r="II78" s="48"/>
      <c r="IJ78" s="49"/>
      <c r="IK78" s="50"/>
      <c r="IL78" s="48"/>
      <c r="IM78" s="45"/>
      <c r="IN78" s="46"/>
      <c r="IO78" s="46"/>
      <c r="IP78" s="47"/>
      <c r="IQ78" s="48"/>
      <c r="IR78" s="49"/>
      <c r="IS78" s="50"/>
      <c r="IT78" s="48"/>
    </row>
    <row r="79" spans="1:254" s="44" customFormat="1" ht="12" customHeight="1">
      <c r="A79" s="53"/>
      <c r="B79" s="54"/>
      <c r="C79" s="53"/>
      <c r="D79" s="260"/>
      <c r="E79" s="55"/>
      <c r="F79" s="241"/>
      <c r="G79" s="57"/>
      <c r="H79" s="290"/>
      <c r="I79" s="57"/>
      <c r="J79" s="51"/>
      <c r="K79" s="52"/>
      <c r="L79" s="49"/>
      <c r="M79" s="50"/>
      <c r="N79" s="48"/>
      <c r="O79" s="45"/>
      <c r="P79" s="46"/>
      <c r="Q79" s="46"/>
      <c r="R79" s="47"/>
      <c r="S79" s="48"/>
      <c r="T79" s="49"/>
      <c r="U79" s="50"/>
      <c r="V79" s="48"/>
      <c r="W79" s="45"/>
      <c r="X79" s="46"/>
      <c r="Y79" s="46"/>
      <c r="Z79" s="47"/>
      <c r="AA79" s="48"/>
      <c r="AB79" s="49"/>
      <c r="AC79" s="50"/>
      <c r="AD79" s="48"/>
      <c r="AE79" s="45"/>
      <c r="AF79" s="46"/>
      <c r="AG79" s="46"/>
      <c r="AH79" s="47"/>
      <c r="AI79" s="48"/>
      <c r="AJ79" s="49"/>
      <c r="AK79" s="50"/>
      <c r="AL79" s="48"/>
      <c r="AM79" s="45"/>
      <c r="AN79" s="46"/>
      <c r="AO79" s="46"/>
      <c r="AP79" s="47"/>
      <c r="AQ79" s="48"/>
      <c r="AR79" s="49"/>
      <c r="AS79" s="50"/>
      <c r="AT79" s="48"/>
      <c r="AU79" s="45"/>
      <c r="AV79" s="46"/>
      <c r="AW79" s="46"/>
      <c r="AX79" s="47"/>
      <c r="AY79" s="48"/>
      <c r="AZ79" s="49"/>
      <c r="BA79" s="50"/>
      <c r="BB79" s="48"/>
      <c r="BC79" s="45"/>
      <c r="BD79" s="46"/>
      <c r="BE79" s="46"/>
      <c r="BF79" s="47"/>
      <c r="BG79" s="48"/>
      <c r="BH79" s="49"/>
      <c r="BI79" s="50"/>
      <c r="BJ79" s="48"/>
      <c r="BK79" s="45"/>
      <c r="BL79" s="46"/>
      <c r="BM79" s="46"/>
      <c r="BN79" s="47"/>
      <c r="BO79" s="48"/>
      <c r="BP79" s="49"/>
      <c r="BQ79" s="50"/>
      <c r="BR79" s="48"/>
      <c r="BS79" s="45"/>
      <c r="BT79" s="46"/>
      <c r="BU79" s="46"/>
      <c r="BV79" s="47"/>
      <c r="BW79" s="48"/>
      <c r="BX79" s="49"/>
      <c r="BY79" s="50"/>
      <c r="BZ79" s="48"/>
      <c r="CA79" s="45"/>
      <c r="CB79" s="46"/>
      <c r="CC79" s="46"/>
      <c r="CD79" s="47"/>
      <c r="CE79" s="48"/>
      <c r="CF79" s="49"/>
      <c r="CG79" s="50"/>
      <c r="CH79" s="48"/>
      <c r="CI79" s="45"/>
      <c r="CJ79" s="46"/>
      <c r="CK79" s="46"/>
      <c r="CL79" s="47"/>
      <c r="CM79" s="48"/>
      <c r="CN79" s="49"/>
      <c r="CO79" s="50"/>
      <c r="CP79" s="48"/>
      <c r="CQ79" s="45"/>
      <c r="CR79" s="46"/>
      <c r="CS79" s="46"/>
      <c r="CT79" s="47"/>
      <c r="CU79" s="48"/>
      <c r="CV79" s="49"/>
      <c r="CW79" s="50"/>
      <c r="CX79" s="48"/>
      <c r="CY79" s="45"/>
      <c r="CZ79" s="46"/>
      <c r="DA79" s="46"/>
      <c r="DB79" s="47"/>
      <c r="DC79" s="48"/>
      <c r="DD79" s="49"/>
      <c r="DE79" s="50"/>
      <c r="DF79" s="48"/>
      <c r="DG79" s="45"/>
      <c r="DH79" s="46"/>
      <c r="DI79" s="46"/>
      <c r="DJ79" s="47"/>
      <c r="DK79" s="48"/>
      <c r="DL79" s="49"/>
      <c r="DM79" s="50"/>
      <c r="DN79" s="48"/>
      <c r="DO79" s="45"/>
      <c r="DP79" s="46"/>
      <c r="DQ79" s="46"/>
      <c r="DR79" s="47"/>
      <c r="DS79" s="48"/>
      <c r="DT79" s="49"/>
      <c r="DU79" s="50"/>
      <c r="DV79" s="48"/>
      <c r="DW79" s="45"/>
      <c r="DX79" s="46"/>
      <c r="DY79" s="46"/>
      <c r="DZ79" s="47"/>
      <c r="EA79" s="48"/>
      <c r="EB79" s="49"/>
      <c r="EC79" s="50"/>
      <c r="ED79" s="48"/>
      <c r="EE79" s="45"/>
      <c r="EF79" s="46"/>
      <c r="EG79" s="46"/>
      <c r="EH79" s="47"/>
      <c r="EI79" s="48"/>
      <c r="EJ79" s="49"/>
      <c r="EK79" s="50"/>
      <c r="EL79" s="48"/>
      <c r="EM79" s="45"/>
      <c r="EN79" s="46"/>
      <c r="EO79" s="46"/>
      <c r="EP79" s="47"/>
      <c r="EQ79" s="48"/>
      <c r="ER79" s="49"/>
      <c r="ES79" s="50"/>
      <c r="ET79" s="48"/>
      <c r="EU79" s="45"/>
      <c r="EV79" s="46"/>
      <c r="EW79" s="46"/>
      <c r="EX79" s="47"/>
      <c r="EY79" s="48"/>
      <c r="EZ79" s="49"/>
      <c r="FA79" s="50"/>
      <c r="FB79" s="48"/>
      <c r="FC79" s="45"/>
      <c r="FD79" s="46"/>
      <c r="FE79" s="46"/>
      <c r="FF79" s="47"/>
      <c r="FG79" s="48"/>
      <c r="FH79" s="49"/>
      <c r="FI79" s="50"/>
      <c r="FJ79" s="48"/>
      <c r="FK79" s="45"/>
      <c r="FL79" s="46"/>
      <c r="FM79" s="46"/>
      <c r="FN79" s="47"/>
      <c r="FO79" s="48"/>
      <c r="FP79" s="49"/>
      <c r="FQ79" s="50"/>
      <c r="FR79" s="48"/>
      <c r="FS79" s="45"/>
      <c r="FT79" s="46"/>
      <c r="FU79" s="46"/>
      <c r="FV79" s="47"/>
      <c r="FW79" s="48"/>
      <c r="FX79" s="49"/>
      <c r="FY79" s="50"/>
      <c r="FZ79" s="48"/>
      <c r="GA79" s="45"/>
      <c r="GB79" s="46"/>
      <c r="GC79" s="46"/>
      <c r="GD79" s="47"/>
      <c r="GE79" s="48"/>
      <c r="GF79" s="49"/>
      <c r="GG79" s="50"/>
      <c r="GH79" s="48"/>
      <c r="GI79" s="45"/>
      <c r="GJ79" s="46"/>
      <c r="GK79" s="46"/>
      <c r="GL79" s="47"/>
      <c r="GM79" s="48"/>
      <c r="GN79" s="49"/>
      <c r="GO79" s="50"/>
      <c r="GP79" s="48"/>
      <c r="GQ79" s="45"/>
      <c r="GR79" s="46"/>
      <c r="GS79" s="46"/>
      <c r="GT79" s="47"/>
      <c r="GU79" s="48"/>
      <c r="GV79" s="49"/>
      <c r="GW79" s="50"/>
      <c r="GX79" s="48"/>
      <c r="GY79" s="45"/>
      <c r="GZ79" s="46"/>
      <c r="HA79" s="46"/>
      <c r="HB79" s="47"/>
      <c r="HC79" s="48"/>
      <c r="HD79" s="49"/>
      <c r="HE79" s="50"/>
      <c r="HF79" s="48"/>
      <c r="HG79" s="45"/>
      <c r="HH79" s="46"/>
      <c r="HI79" s="46"/>
      <c r="HJ79" s="47"/>
      <c r="HK79" s="48"/>
      <c r="HL79" s="49"/>
      <c r="HM79" s="50"/>
      <c r="HN79" s="48"/>
      <c r="HO79" s="45"/>
      <c r="HP79" s="46"/>
      <c r="HQ79" s="46"/>
      <c r="HR79" s="47"/>
      <c r="HS79" s="48"/>
      <c r="HT79" s="49"/>
      <c r="HU79" s="50"/>
      <c r="HV79" s="48"/>
      <c r="HW79" s="45"/>
      <c r="HX79" s="46"/>
      <c r="HY79" s="46"/>
      <c r="HZ79" s="47"/>
      <c r="IA79" s="48"/>
      <c r="IB79" s="49"/>
      <c r="IC79" s="50"/>
      <c r="ID79" s="48"/>
      <c r="IE79" s="45"/>
      <c r="IF79" s="46"/>
      <c r="IG79" s="46"/>
      <c r="IH79" s="47"/>
      <c r="II79" s="48"/>
      <c r="IJ79" s="49"/>
      <c r="IK79" s="50"/>
      <c r="IL79" s="48"/>
      <c r="IM79" s="45"/>
      <c r="IN79" s="46"/>
      <c r="IO79" s="46"/>
      <c r="IP79" s="47"/>
      <c r="IQ79" s="48"/>
      <c r="IR79" s="49"/>
      <c r="IS79" s="50"/>
      <c r="IT79" s="48"/>
    </row>
    <row r="80" spans="1:254" s="20" customFormat="1" ht="17.100000000000001" customHeight="1">
      <c r="A80" s="446" t="s">
        <v>301</v>
      </c>
      <c r="B80" s="446"/>
      <c r="C80" s="446"/>
      <c r="D80" s="446"/>
      <c r="E80" s="446"/>
      <c r="F80" s="446"/>
      <c r="G80" s="446"/>
      <c r="H80" s="446"/>
      <c r="I80" s="446"/>
    </row>
    <row r="81" spans="1:9" s="10" customFormat="1" ht="90" customHeight="1" outlineLevel="1">
      <c r="A81" s="447" t="s">
        <v>305</v>
      </c>
      <c r="B81" s="448"/>
      <c r="C81" s="448"/>
      <c r="D81" s="448"/>
      <c r="E81" s="448"/>
      <c r="F81" s="448"/>
      <c r="G81" s="448"/>
      <c r="H81" s="448"/>
      <c r="I81" s="448"/>
    </row>
    <row r="82" spans="1:9" ht="12.75"/>
    <row r="83" spans="1:9" ht="12.75">
      <c r="A83" s="80" t="s">
        <v>33</v>
      </c>
      <c r="B83" s="449" t="s">
        <v>34</v>
      </c>
      <c r="C83" s="449"/>
      <c r="D83" s="449"/>
      <c r="E83" s="449"/>
      <c r="F83" s="449"/>
      <c r="G83" s="449"/>
      <c r="H83" s="449"/>
      <c r="I83" s="449"/>
    </row>
    <row r="84" spans="1:9" ht="12.75">
      <c r="A84" s="80"/>
      <c r="B84" s="449" t="s">
        <v>35</v>
      </c>
      <c r="C84" s="449"/>
      <c r="D84" s="449"/>
      <c r="E84" s="449"/>
      <c r="F84" s="449"/>
      <c r="G84" s="449"/>
      <c r="H84" s="449"/>
      <c r="I84" s="449"/>
    </row>
    <row r="85" spans="1:9" ht="48.75" customHeight="1">
      <c r="A85" s="81"/>
      <c r="B85" s="450" t="s">
        <v>36</v>
      </c>
      <c r="C85" s="450"/>
      <c r="D85" s="450"/>
      <c r="E85" s="450"/>
      <c r="F85" s="450"/>
      <c r="G85" s="450"/>
      <c r="H85" s="450"/>
      <c r="I85" s="450"/>
    </row>
    <row r="86" spans="1:9" ht="47.25" customHeight="1">
      <c r="A86" s="83"/>
      <c r="B86" s="445" t="s">
        <v>49</v>
      </c>
      <c r="C86" s="445"/>
      <c r="D86" s="445"/>
      <c r="E86" s="445"/>
      <c r="F86" s="445"/>
      <c r="G86" s="445"/>
      <c r="H86" s="445"/>
      <c r="I86" s="445"/>
    </row>
    <row r="87" spans="1:9" ht="50.25" customHeight="1">
      <c r="A87" s="81"/>
      <c r="B87" s="445" t="s">
        <v>156</v>
      </c>
      <c r="C87" s="445"/>
      <c r="D87" s="445"/>
      <c r="E87" s="445"/>
      <c r="F87" s="445"/>
      <c r="G87" s="445"/>
      <c r="H87" s="445"/>
      <c r="I87" s="445"/>
    </row>
    <row r="88" spans="1:9" ht="12.75"/>
    <row r="89" spans="1:9" ht="27.6" customHeight="1">
      <c r="A89" s="81"/>
      <c r="B89" s="450" t="s">
        <v>172</v>
      </c>
      <c r="C89" s="450"/>
      <c r="D89" s="450"/>
      <c r="E89" s="450"/>
      <c r="F89" s="450"/>
      <c r="G89" s="450"/>
      <c r="H89" s="450"/>
      <c r="I89" s="450"/>
    </row>
    <row r="90" spans="1:9" ht="12.75">
      <c r="A90" s="233" t="s">
        <v>171</v>
      </c>
      <c r="B90" s="445" t="s">
        <v>87</v>
      </c>
      <c r="C90" s="445"/>
      <c r="D90" s="445"/>
      <c r="E90" s="445"/>
      <c r="F90" s="445"/>
      <c r="G90" s="445"/>
      <c r="H90" s="292"/>
      <c r="I90" s="390"/>
    </row>
    <row r="91" spans="1:9" ht="12.75">
      <c r="A91" s="233" t="s">
        <v>171</v>
      </c>
      <c r="B91" s="445" t="s">
        <v>88</v>
      </c>
      <c r="C91" s="445"/>
      <c r="D91" s="445"/>
      <c r="E91" s="445"/>
      <c r="F91" s="445"/>
      <c r="G91" s="445"/>
      <c r="H91" s="292"/>
      <c r="I91" s="390"/>
    </row>
    <row r="92" spans="1:9" ht="12.75">
      <c r="A92" s="233" t="s">
        <v>171</v>
      </c>
      <c r="B92" s="445" t="s">
        <v>89</v>
      </c>
      <c r="C92" s="445"/>
      <c r="D92" s="445"/>
      <c r="E92" s="445"/>
      <c r="F92" s="445"/>
      <c r="G92" s="445"/>
      <c r="H92" s="292"/>
      <c r="I92" s="390"/>
    </row>
    <row r="93" spans="1:9" ht="12.75">
      <c r="A93" s="233" t="s">
        <v>171</v>
      </c>
      <c r="B93" s="445" t="s">
        <v>166</v>
      </c>
      <c r="C93" s="445"/>
      <c r="D93" s="445"/>
      <c r="E93" s="445"/>
      <c r="F93" s="445"/>
      <c r="G93" s="445"/>
      <c r="H93" s="292"/>
      <c r="I93" s="390"/>
    </row>
    <row r="94" spans="1:9" ht="12.75">
      <c r="A94" s="233" t="s">
        <v>171</v>
      </c>
      <c r="B94" s="445" t="s">
        <v>157</v>
      </c>
      <c r="C94" s="445"/>
      <c r="D94" s="445"/>
      <c r="E94" s="445"/>
      <c r="F94" s="445"/>
      <c r="G94" s="445"/>
      <c r="H94" s="292"/>
      <c r="I94" s="390"/>
    </row>
    <row r="95" spans="1:9" ht="12.75">
      <c r="A95" s="233" t="s">
        <v>171</v>
      </c>
      <c r="B95" s="445" t="s">
        <v>158</v>
      </c>
      <c r="C95" s="445"/>
      <c r="D95" s="445"/>
      <c r="E95" s="445"/>
      <c r="F95" s="445"/>
      <c r="G95" s="445"/>
      <c r="H95" s="292"/>
      <c r="I95" s="390"/>
    </row>
    <row r="96" spans="1:9" ht="12.75">
      <c r="A96" s="233" t="s">
        <v>171</v>
      </c>
      <c r="B96" s="445" t="s">
        <v>159</v>
      </c>
      <c r="C96" s="445"/>
      <c r="D96" s="445"/>
      <c r="E96" s="445"/>
      <c r="F96" s="445"/>
      <c r="G96" s="445"/>
      <c r="H96" s="292"/>
      <c r="I96" s="390"/>
    </row>
    <row r="97" spans="1:254" ht="12.75">
      <c r="A97" s="233" t="s">
        <v>171</v>
      </c>
      <c r="B97" s="445" t="s">
        <v>160</v>
      </c>
      <c r="C97" s="445"/>
      <c r="D97" s="445"/>
      <c r="E97" s="445"/>
      <c r="F97" s="445"/>
      <c r="G97" s="445"/>
      <c r="H97" s="292"/>
      <c r="I97" s="390"/>
    </row>
    <row r="98" spans="1:254" ht="12.75">
      <c r="A98" s="233" t="s">
        <v>171</v>
      </c>
      <c r="B98" s="445" t="s">
        <v>161</v>
      </c>
      <c r="C98" s="445"/>
      <c r="D98" s="445"/>
      <c r="E98" s="445"/>
      <c r="F98" s="445"/>
      <c r="G98" s="445"/>
      <c r="H98" s="292"/>
      <c r="I98" s="390"/>
    </row>
    <row r="99" spans="1:254" ht="12.75">
      <c r="A99" s="233" t="s">
        <v>171</v>
      </c>
      <c r="B99" s="445" t="s">
        <v>162</v>
      </c>
      <c r="C99" s="445"/>
      <c r="D99" s="445"/>
      <c r="E99" s="445"/>
      <c r="F99" s="445"/>
      <c r="G99" s="445"/>
      <c r="H99" s="292"/>
      <c r="I99" s="390"/>
    </row>
    <row r="100" spans="1:254" ht="12.75">
      <c r="A100" s="233" t="s">
        <v>171</v>
      </c>
      <c r="B100" s="445" t="s">
        <v>163</v>
      </c>
      <c r="C100" s="445"/>
      <c r="D100" s="445"/>
      <c r="E100" s="445"/>
      <c r="F100" s="445"/>
      <c r="G100" s="445"/>
      <c r="H100" s="292"/>
      <c r="I100" s="390"/>
    </row>
    <row r="101" spans="1:254" ht="12.75" customHeight="1">
      <c r="A101" s="81"/>
      <c r="B101" s="445" t="s">
        <v>48</v>
      </c>
      <c r="C101" s="445"/>
      <c r="D101" s="445"/>
      <c r="E101" s="445"/>
      <c r="F101" s="445"/>
      <c r="G101" s="445"/>
      <c r="H101" s="445"/>
      <c r="I101" s="445"/>
    </row>
    <row r="102" spans="1:254" ht="30.75" customHeight="1">
      <c r="A102" s="81"/>
      <c r="B102" s="445" t="s">
        <v>164</v>
      </c>
      <c r="C102" s="445"/>
      <c r="D102" s="445"/>
      <c r="E102" s="445"/>
      <c r="F102" s="445"/>
      <c r="G102" s="445"/>
      <c r="H102" s="445"/>
      <c r="I102" s="445"/>
    </row>
    <row r="103" spans="1:254" ht="20.25" customHeight="1">
      <c r="B103" s="445" t="s">
        <v>165</v>
      </c>
      <c r="C103" s="445"/>
      <c r="D103" s="445"/>
      <c r="E103" s="445"/>
      <c r="F103" s="445"/>
      <c r="G103" s="445"/>
      <c r="H103" s="445"/>
      <c r="I103" s="445"/>
    </row>
    <row r="104" spans="1:254" ht="20.25" customHeight="1"/>
    <row r="105" spans="1:254" ht="27.6" customHeight="1">
      <c r="B105" s="450" t="s">
        <v>173</v>
      </c>
      <c r="C105" s="450"/>
      <c r="D105" s="450"/>
      <c r="E105" s="450"/>
      <c r="F105" s="450"/>
      <c r="G105" s="450"/>
      <c r="H105" s="450"/>
      <c r="I105" s="450"/>
    </row>
    <row r="106" spans="1:254" ht="12" customHeight="1"/>
    <row r="107" spans="1:254" ht="20.25" customHeight="1"/>
    <row r="108" spans="1:254" ht="73.900000000000006" customHeight="1">
      <c r="A108" s="77"/>
      <c r="B108" s="450" t="s">
        <v>170</v>
      </c>
      <c r="C108" s="450"/>
      <c r="D108" s="450"/>
      <c r="E108" s="450"/>
      <c r="F108" s="450"/>
      <c r="G108" s="450"/>
      <c r="H108" s="450"/>
      <c r="I108" s="450"/>
      <c r="J108" s="79"/>
      <c r="K108" s="79"/>
      <c r="L108" s="79"/>
      <c r="M108" s="79"/>
      <c r="N108" s="79"/>
      <c r="O108" s="79"/>
      <c r="P108" s="79"/>
      <c r="Q108" s="79"/>
      <c r="R108" s="79"/>
    </row>
    <row r="109" spans="1:254" ht="48" customHeight="1">
      <c r="A109" s="77"/>
      <c r="B109" s="450" t="s">
        <v>167</v>
      </c>
      <c r="C109" s="450"/>
      <c r="D109" s="450"/>
      <c r="E109" s="450"/>
      <c r="F109" s="450"/>
      <c r="G109" s="450"/>
      <c r="H109" s="450"/>
      <c r="I109" s="450"/>
      <c r="J109" s="451"/>
      <c r="K109" s="451"/>
      <c r="L109" s="451"/>
      <c r="M109" s="451"/>
      <c r="N109" s="451"/>
      <c r="O109" s="451"/>
      <c r="P109" s="451"/>
      <c r="Q109" s="451"/>
      <c r="R109" s="451"/>
    </row>
    <row r="110" spans="1:254" ht="86.25" customHeight="1">
      <c r="A110" s="77"/>
      <c r="B110" s="450" t="s">
        <v>168</v>
      </c>
      <c r="C110" s="450"/>
      <c r="D110" s="450"/>
      <c r="E110" s="450"/>
      <c r="F110" s="450"/>
      <c r="G110" s="450"/>
      <c r="H110" s="450"/>
      <c r="I110" s="450"/>
      <c r="J110" s="79"/>
      <c r="K110" s="79"/>
      <c r="L110" s="79"/>
      <c r="M110" s="79"/>
      <c r="N110" s="79"/>
      <c r="O110" s="79"/>
      <c r="P110" s="79"/>
      <c r="Q110" s="79"/>
      <c r="R110" s="79"/>
    </row>
    <row r="111" spans="1:254" ht="42" customHeight="1">
      <c r="A111" s="77"/>
      <c r="B111" s="450" t="s">
        <v>169</v>
      </c>
      <c r="C111" s="450"/>
      <c r="D111" s="450"/>
      <c r="E111" s="450"/>
      <c r="F111" s="450"/>
      <c r="G111" s="450"/>
      <c r="H111" s="450"/>
      <c r="I111" s="450"/>
      <c r="J111" s="79"/>
      <c r="K111" s="79"/>
      <c r="L111" s="79"/>
      <c r="M111" s="79"/>
      <c r="N111" s="79"/>
      <c r="O111" s="79"/>
      <c r="P111" s="79"/>
      <c r="Q111" s="79"/>
      <c r="R111" s="79"/>
    </row>
    <row r="112" spans="1:254" s="6" customFormat="1" ht="26.25" customHeight="1">
      <c r="B112" s="1"/>
      <c r="D112" s="8"/>
      <c r="E112" s="8"/>
      <c r="F112" s="234"/>
      <c r="G112" s="42"/>
      <c r="H112" s="291"/>
      <c r="I112" s="42"/>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row>
    <row r="113" spans="2:254" s="6" customFormat="1" ht="26.25" customHeight="1">
      <c r="B113" s="1"/>
      <c r="D113" s="8"/>
      <c r="E113" s="8"/>
      <c r="F113" s="234"/>
      <c r="G113" s="42"/>
      <c r="H113" s="291"/>
      <c r="I113" s="42"/>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row>
    <row r="114" spans="2:254" s="6" customFormat="1" ht="26.25" customHeight="1">
      <c r="B114" s="1"/>
      <c r="D114" s="8"/>
      <c r="E114" s="8"/>
      <c r="F114" s="234"/>
      <c r="G114" s="42"/>
      <c r="H114" s="291"/>
      <c r="I114" s="42"/>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row>
    <row r="118" spans="2:254" s="6" customFormat="1" ht="26.25" customHeight="1">
      <c r="B118" s="1"/>
      <c r="D118" s="8"/>
      <c r="E118" s="8"/>
      <c r="F118" s="234"/>
      <c r="G118" s="42"/>
      <c r="H118" s="291"/>
      <c r="I118" s="42"/>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row>
    <row r="119" spans="2:254" s="6" customFormat="1" ht="26.25" customHeight="1">
      <c r="B119" s="1"/>
      <c r="D119" s="8"/>
      <c r="E119" s="8"/>
      <c r="F119" s="234"/>
      <c r="G119" s="42"/>
      <c r="H119" s="291"/>
      <c r="I119" s="42"/>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row>
    <row r="120" spans="2:254" s="6" customFormat="1" ht="26.25" customHeight="1">
      <c r="B120" s="1"/>
      <c r="D120" s="8"/>
      <c r="E120" s="8"/>
      <c r="F120" s="234"/>
      <c r="G120" s="42"/>
      <c r="H120" s="291"/>
      <c r="I120" s="42"/>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row>
    <row r="121" spans="2:254" ht="41.25" customHeight="1"/>
    <row r="122" spans="2:254" ht="41.25" customHeight="1"/>
    <row r="123" spans="2:254" ht="41.25" customHeight="1"/>
    <row r="124" spans="2:254" ht="15.75" customHeight="1"/>
    <row r="125" spans="2:254" ht="26.25" customHeight="1"/>
    <row r="126" spans="2:254" ht="26.25" customHeight="1"/>
    <row r="127" spans="2:254" ht="26.25" customHeight="1"/>
    <row r="128" spans="2:254" ht="26.25" customHeight="1"/>
    <row r="129" spans="1:10" ht="26.25" customHeight="1"/>
    <row r="130" spans="1:10" ht="26.25" customHeight="1">
      <c r="J130" s="1">
        <v>824000000</v>
      </c>
    </row>
    <row r="131" spans="1:10" ht="26.25" customHeight="1"/>
    <row r="132" spans="1:10" ht="11.25" customHeight="1"/>
    <row r="133" spans="1:10" ht="26.25" customHeight="1"/>
    <row r="134" spans="1:10" ht="26.25" customHeight="1"/>
    <row r="135" spans="1:10" ht="26.25" customHeight="1">
      <c r="A135" s="1"/>
      <c r="C135" s="1"/>
      <c r="D135" s="261"/>
      <c r="E135" s="1"/>
      <c r="F135" s="242"/>
      <c r="G135" s="43"/>
      <c r="H135" s="293"/>
      <c r="I135" s="43"/>
    </row>
    <row r="136" spans="1:10" ht="18.75" customHeight="1">
      <c r="A136" s="1"/>
      <c r="C136" s="1"/>
      <c r="D136" s="261"/>
      <c r="E136" s="1"/>
      <c r="F136" s="242"/>
      <c r="G136" s="43"/>
      <c r="H136" s="293"/>
      <c r="I136" s="43"/>
    </row>
    <row r="137" spans="1:10" ht="26.25" customHeight="1">
      <c r="A137" s="1"/>
      <c r="C137" s="1"/>
      <c r="D137" s="261"/>
      <c r="E137" s="1"/>
      <c r="F137" s="242"/>
      <c r="G137" s="43"/>
      <c r="H137" s="293"/>
      <c r="I137" s="43"/>
    </row>
    <row r="138" spans="1:10" ht="26.25" customHeight="1">
      <c r="A138" s="1"/>
      <c r="C138" s="1"/>
      <c r="D138" s="261"/>
      <c r="E138" s="1"/>
      <c r="F138" s="242"/>
      <c r="G138" s="43"/>
      <c r="H138" s="293"/>
      <c r="I138" s="43"/>
    </row>
    <row r="139" spans="1:10" ht="26.25" customHeight="1">
      <c r="A139" s="1"/>
      <c r="C139" s="1"/>
      <c r="D139" s="261"/>
      <c r="E139" s="1"/>
      <c r="F139" s="242"/>
      <c r="G139" s="43"/>
      <c r="H139" s="293"/>
      <c r="I139" s="43"/>
    </row>
    <row r="140" spans="1:10" ht="23.25" customHeight="1">
      <c r="A140" s="1"/>
      <c r="C140" s="1"/>
      <c r="D140" s="261"/>
      <c r="E140" s="1"/>
      <c r="F140" s="242"/>
      <c r="G140" s="43"/>
      <c r="H140" s="293"/>
      <c r="I140" s="43"/>
    </row>
    <row r="141" spans="1:10" ht="23.25" customHeight="1">
      <c r="A141" s="1"/>
      <c r="C141" s="1"/>
      <c r="D141" s="261"/>
      <c r="E141" s="1"/>
      <c r="F141" s="242"/>
      <c r="G141" s="43"/>
      <c r="H141" s="293"/>
      <c r="I141" s="43"/>
    </row>
    <row r="142" spans="1:10" ht="22.5" customHeight="1">
      <c r="A142" s="1"/>
      <c r="C142" s="1"/>
      <c r="D142" s="261"/>
      <c r="E142" s="1"/>
      <c r="F142" s="242"/>
      <c r="G142" s="43"/>
      <c r="H142" s="293"/>
      <c r="I142" s="43"/>
    </row>
    <row r="143" spans="1:10" ht="22.5" customHeight="1">
      <c r="A143" s="1"/>
      <c r="C143" s="1"/>
      <c r="D143" s="261"/>
      <c r="E143" s="1"/>
      <c r="F143" s="242"/>
      <c r="G143" s="43"/>
      <c r="H143" s="293"/>
      <c r="I143" s="43"/>
    </row>
    <row r="144" spans="1:10" ht="12">
      <c r="A144" s="1"/>
      <c r="C144" s="1"/>
      <c r="D144" s="261"/>
      <c r="E144" s="1"/>
      <c r="F144" s="242"/>
      <c r="G144" s="43"/>
      <c r="H144" s="293"/>
      <c r="I144" s="43"/>
    </row>
    <row r="145" spans="1:9" ht="12">
      <c r="A145" s="1"/>
      <c r="C145" s="1"/>
      <c r="D145" s="261"/>
      <c r="E145" s="1"/>
      <c r="F145" s="242"/>
      <c r="G145" s="43"/>
      <c r="H145" s="293"/>
      <c r="I145" s="43"/>
    </row>
    <row r="146" spans="1:9" ht="22.5" customHeight="1">
      <c r="A146" s="1"/>
      <c r="C146" s="1"/>
      <c r="D146" s="261"/>
      <c r="E146" s="1"/>
      <c r="F146" s="242"/>
      <c r="G146" s="43"/>
      <c r="H146" s="293"/>
      <c r="I146" s="43"/>
    </row>
    <row r="147" spans="1:9" ht="35.25" customHeight="1">
      <c r="A147" s="1"/>
      <c r="C147" s="1"/>
      <c r="D147" s="261"/>
      <c r="E147" s="1"/>
      <c r="F147" s="242"/>
      <c r="G147" s="43"/>
      <c r="H147" s="293"/>
      <c r="I147" s="43"/>
    </row>
    <row r="148" spans="1:9" ht="40.5" customHeight="1">
      <c r="A148" s="1"/>
      <c r="C148" s="1"/>
      <c r="D148" s="261"/>
      <c r="E148" s="1"/>
      <c r="F148" s="242"/>
      <c r="G148" s="43"/>
      <c r="H148" s="293"/>
      <c r="I148" s="43"/>
    </row>
    <row r="149" spans="1:9" ht="40.5" customHeight="1">
      <c r="A149" s="1"/>
      <c r="C149" s="1"/>
      <c r="D149" s="261"/>
      <c r="E149" s="1"/>
      <c r="F149" s="242"/>
      <c r="G149" s="43"/>
      <c r="H149" s="293"/>
      <c r="I149" s="43"/>
    </row>
    <row r="150" spans="1:9" ht="40.5" customHeight="1">
      <c r="A150" s="1"/>
      <c r="C150" s="1"/>
      <c r="D150" s="261"/>
      <c r="E150" s="1"/>
      <c r="F150" s="242"/>
      <c r="G150" s="43"/>
      <c r="H150" s="293"/>
      <c r="I150" s="43"/>
    </row>
    <row r="151" spans="1:9" ht="40.5" customHeight="1">
      <c r="A151" s="1"/>
      <c r="C151" s="1"/>
      <c r="D151" s="261"/>
      <c r="E151" s="1"/>
      <c r="F151" s="242"/>
      <c r="G151" s="43"/>
      <c r="H151" s="293"/>
      <c r="I151" s="43"/>
    </row>
    <row r="152" spans="1:9" ht="35.25" customHeight="1">
      <c r="A152" s="1"/>
      <c r="C152" s="1"/>
      <c r="D152" s="261"/>
      <c r="E152" s="1"/>
      <c r="F152" s="242"/>
      <c r="G152" s="43"/>
      <c r="H152" s="293"/>
      <c r="I152" s="43"/>
    </row>
    <row r="153" spans="1:9" ht="40.5" customHeight="1">
      <c r="A153" s="1"/>
      <c r="C153" s="1"/>
      <c r="D153" s="261"/>
      <c r="E153" s="1"/>
      <c r="F153" s="242"/>
      <c r="G153" s="43"/>
      <c r="H153" s="293"/>
      <c r="I153" s="43"/>
    </row>
    <row r="154" spans="1:9" ht="33.75" customHeight="1">
      <c r="A154" s="1"/>
      <c r="C154" s="1"/>
      <c r="D154" s="261"/>
      <c r="E154" s="1"/>
      <c r="F154" s="242"/>
      <c r="G154" s="43"/>
      <c r="H154" s="293"/>
      <c r="I154" s="43"/>
    </row>
    <row r="155" spans="1:9" ht="35.25" customHeight="1">
      <c r="A155" s="1"/>
      <c r="C155" s="1"/>
      <c r="D155" s="261"/>
      <c r="E155" s="1"/>
      <c r="F155" s="242"/>
      <c r="G155" s="43"/>
      <c r="H155" s="293"/>
      <c r="I155" s="43"/>
    </row>
    <row r="156" spans="1:9" ht="40.5" customHeight="1">
      <c r="A156" s="1"/>
      <c r="C156" s="1"/>
      <c r="D156" s="261"/>
      <c r="E156" s="1"/>
      <c r="F156" s="242"/>
      <c r="G156" s="43"/>
      <c r="H156" s="293"/>
      <c r="I156" s="43"/>
    </row>
    <row r="157" spans="1:9" ht="40.5" customHeight="1">
      <c r="A157" s="1"/>
      <c r="C157" s="1"/>
      <c r="D157" s="261"/>
      <c r="E157" s="1"/>
      <c r="F157" s="242"/>
      <c r="G157" s="43"/>
      <c r="H157" s="293"/>
      <c r="I157" s="43"/>
    </row>
    <row r="158" spans="1:9" ht="40.5" customHeight="1">
      <c r="A158" s="1"/>
      <c r="C158" s="1"/>
      <c r="D158" s="261"/>
      <c r="E158" s="1"/>
      <c r="F158" s="242"/>
      <c r="G158" s="43"/>
      <c r="H158" s="293"/>
      <c r="I158" s="43"/>
    </row>
    <row r="159" spans="1:9" ht="40.5" customHeight="1">
      <c r="A159" s="1"/>
      <c r="C159" s="1"/>
      <c r="D159" s="261"/>
      <c r="E159" s="1"/>
      <c r="F159" s="242"/>
      <c r="G159" s="43"/>
      <c r="H159" s="293"/>
      <c r="I159" s="43"/>
    </row>
    <row r="160" spans="1:9" ht="40.5" customHeight="1">
      <c r="A160" s="1"/>
      <c r="C160" s="1"/>
      <c r="D160" s="261"/>
      <c r="E160" s="1"/>
      <c r="F160" s="242"/>
      <c r="G160" s="43"/>
      <c r="H160" s="293"/>
      <c r="I160" s="43"/>
    </row>
    <row r="161" spans="1:10" ht="40.5" customHeight="1">
      <c r="A161" s="1"/>
      <c r="C161" s="1"/>
      <c r="D161" s="261"/>
      <c r="E161" s="1"/>
      <c r="F161" s="242"/>
      <c r="G161" s="43"/>
      <c r="H161" s="293"/>
      <c r="I161" s="43"/>
    </row>
    <row r="162" spans="1:10" ht="40.5" customHeight="1">
      <c r="A162" s="1"/>
      <c r="C162" s="1"/>
      <c r="D162" s="261"/>
      <c r="E162" s="1"/>
      <c r="F162" s="242"/>
      <c r="G162" s="43"/>
      <c r="H162" s="293"/>
      <c r="I162" s="43"/>
    </row>
    <row r="163" spans="1:10" ht="40.5" customHeight="1">
      <c r="A163" s="1"/>
      <c r="C163" s="1"/>
      <c r="D163" s="261"/>
      <c r="E163" s="1"/>
      <c r="F163" s="242"/>
      <c r="G163" s="43"/>
      <c r="H163" s="293"/>
      <c r="I163" s="43"/>
    </row>
    <row r="164" spans="1:10" ht="40.5" customHeight="1">
      <c r="A164" s="1"/>
      <c r="C164" s="1"/>
      <c r="D164" s="261"/>
      <c r="E164" s="1"/>
      <c r="F164" s="242"/>
      <c r="G164" s="43"/>
      <c r="H164" s="293"/>
      <c r="I164" s="43"/>
    </row>
    <row r="165" spans="1:10" ht="16.5" customHeight="1">
      <c r="A165" s="1"/>
      <c r="C165" s="1"/>
      <c r="D165" s="261"/>
      <c r="E165" s="1"/>
      <c r="F165" s="242"/>
      <c r="G165" s="43"/>
      <c r="H165" s="293"/>
      <c r="I165" s="43"/>
      <c r="J165" s="2" t="e">
        <v>#REF!</v>
      </c>
    </row>
    <row r="166" spans="1:10" ht="93.75" customHeight="1">
      <c r="A166" s="1"/>
      <c r="C166" s="1"/>
      <c r="D166" s="261"/>
      <c r="E166" s="1"/>
      <c r="F166" s="242"/>
      <c r="G166" s="43"/>
      <c r="H166" s="293"/>
      <c r="I166" s="43"/>
      <c r="J166" s="2"/>
    </row>
    <row r="167" spans="1:10" s="5" customFormat="1" ht="16.5" customHeight="1">
      <c r="A167" s="6"/>
      <c r="B167" s="1"/>
      <c r="C167" s="6"/>
      <c r="D167" s="8"/>
      <c r="E167" s="8"/>
      <c r="F167" s="234"/>
      <c r="G167" s="42"/>
      <c r="H167" s="291"/>
      <c r="I167" s="42"/>
    </row>
    <row r="168" spans="1:10" s="5" customFormat="1" ht="16.5" customHeight="1">
      <c r="A168" s="6"/>
      <c r="B168" s="1"/>
      <c r="C168" s="6"/>
      <c r="D168" s="8"/>
      <c r="E168" s="8"/>
      <c r="F168" s="234"/>
      <c r="G168" s="42"/>
      <c r="H168" s="291"/>
      <c r="I168" s="42"/>
    </row>
    <row r="169" spans="1:10" s="5" customFormat="1" ht="16.5" customHeight="1">
      <c r="A169" s="6"/>
      <c r="B169" s="1"/>
      <c r="C169" s="6"/>
      <c r="D169" s="8"/>
      <c r="E169" s="8"/>
      <c r="F169" s="234"/>
      <c r="G169" s="42"/>
      <c r="H169" s="291"/>
      <c r="I169" s="42"/>
    </row>
    <row r="170" spans="1:10" s="5" customFormat="1" ht="16.5" customHeight="1">
      <c r="A170" s="6"/>
      <c r="B170" s="1"/>
      <c r="C170" s="6"/>
      <c r="D170" s="8"/>
      <c r="E170" s="8"/>
      <c r="F170" s="234"/>
      <c r="G170" s="42"/>
      <c r="H170" s="291"/>
      <c r="I170" s="42"/>
    </row>
    <row r="171" spans="1:10" s="5" customFormat="1" ht="16.5" customHeight="1">
      <c r="A171" s="6"/>
      <c r="B171" s="1"/>
      <c r="C171" s="6"/>
      <c r="D171" s="8"/>
      <c r="E171" s="8"/>
      <c r="F171" s="234"/>
      <c r="G171" s="42"/>
      <c r="H171" s="291"/>
      <c r="I171" s="42"/>
    </row>
    <row r="172" spans="1:10" s="5" customFormat="1" ht="16.5" customHeight="1">
      <c r="A172" s="6"/>
      <c r="B172" s="1"/>
      <c r="C172" s="6"/>
      <c r="D172" s="8"/>
      <c r="E172" s="8"/>
      <c r="F172" s="234"/>
      <c r="G172" s="42"/>
      <c r="H172" s="291"/>
      <c r="I172" s="42"/>
    </row>
    <row r="173" spans="1:10" s="5" customFormat="1" ht="16.5" customHeight="1">
      <c r="A173" s="6"/>
      <c r="B173" s="1"/>
      <c r="C173" s="6"/>
      <c r="D173" s="8"/>
      <c r="E173" s="8"/>
      <c r="F173" s="234"/>
      <c r="G173" s="42"/>
      <c r="H173" s="291"/>
      <c r="I173" s="42"/>
    </row>
    <row r="174" spans="1:10" s="5" customFormat="1" ht="16.5" customHeight="1">
      <c r="A174" s="6"/>
      <c r="B174" s="1"/>
      <c r="C174" s="6"/>
      <c r="D174" s="8"/>
      <c r="E174" s="8"/>
      <c r="F174" s="234"/>
      <c r="G174" s="42"/>
      <c r="H174" s="291"/>
      <c r="I174" s="42"/>
    </row>
    <row r="175" spans="1:10" s="5" customFormat="1" ht="16.5" customHeight="1">
      <c r="A175" s="6"/>
      <c r="B175" s="1"/>
      <c r="C175" s="6"/>
      <c r="D175" s="8"/>
      <c r="E175" s="8"/>
      <c r="F175" s="234"/>
      <c r="G175" s="42"/>
      <c r="H175" s="291"/>
      <c r="I175" s="42"/>
    </row>
    <row r="176" spans="1:10" s="5" customFormat="1" ht="16.5" customHeight="1">
      <c r="A176" s="6"/>
      <c r="B176" s="1"/>
      <c r="C176" s="6"/>
      <c r="D176" s="8"/>
      <c r="E176" s="8"/>
      <c r="F176" s="234"/>
      <c r="G176" s="42"/>
      <c r="H176" s="291"/>
      <c r="I176" s="42"/>
    </row>
    <row r="177" spans="1:13" s="5" customFormat="1" ht="16.5" customHeight="1">
      <c r="A177" s="6"/>
      <c r="B177" s="1"/>
      <c r="C177" s="6"/>
      <c r="D177" s="8"/>
      <c r="E177" s="8"/>
      <c r="F177" s="234"/>
      <c r="G177" s="42"/>
      <c r="H177" s="291"/>
      <c r="I177" s="42"/>
    </row>
    <row r="178" spans="1:13" s="5" customFormat="1" ht="21.75" customHeight="1">
      <c r="A178" s="6"/>
      <c r="B178" s="1"/>
      <c r="C178" s="6"/>
      <c r="D178" s="8"/>
      <c r="E178" s="8"/>
      <c r="F178" s="234"/>
      <c r="G178" s="42"/>
      <c r="H178" s="291"/>
      <c r="I178" s="42"/>
    </row>
    <row r="179" spans="1:13" s="5" customFormat="1" ht="21.75" customHeight="1">
      <c r="A179" s="6"/>
      <c r="B179" s="1"/>
      <c r="C179" s="6"/>
      <c r="D179" s="8"/>
      <c r="E179" s="8"/>
      <c r="F179" s="234"/>
      <c r="G179" s="42"/>
      <c r="H179" s="291"/>
      <c r="I179" s="42"/>
    </row>
    <row r="180" spans="1:13" s="5" customFormat="1" ht="21.75" customHeight="1">
      <c r="A180" s="6"/>
      <c r="B180" s="1"/>
      <c r="C180" s="6"/>
      <c r="D180" s="8"/>
      <c r="E180" s="8"/>
      <c r="F180" s="234"/>
      <c r="G180" s="42"/>
      <c r="H180" s="291"/>
      <c r="I180" s="42"/>
    </row>
    <row r="181" spans="1:13" s="5" customFormat="1" ht="21.75" customHeight="1">
      <c r="A181" s="6"/>
      <c r="B181" s="1"/>
      <c r="C181" s="6"/>
      <c r="D181" s="8"/>
      <c r="E181" s="8"/>
      <c r="F181" s="234"/>
      <c r="G181" s="42"/>
      <c r="H181" s="291"/>
      <c r="I181" s="42"/>
    </row>
    <row r="182" spans="1:13" ht="16.5" customHeight="1">
      <c r="K182" s="1">
        <v>0.3</v>
      </c>
      <c r="L182" s="1">
        <v>160</v>
      </c>
      <c r="M182" s="2" t="e">
        <f>#REF!*L182</f>
        <v>#REF!</v>
      </c>
    </row>
    <row r="183" spans="1:13" ht="9" customHeight="1"/>
    <row r="190" spans="1:13" ht="6.75" customHeight="1"/>
    <row r="193" spans="1:9" s="16" customFormat="1" ht="16.5" customHeight="1">
      <c r="A193" s="6"/>
      <c r="B193" s="1"/>
      <c r="C193" s="6"/>
      <c r="D193" s="8"/>
      <c r="E193" s="8"/>
      <c r="F193" s="234"/>
      <c r="G193" s="42"/>
      <c r="H193" s="291"/>
      <c r="I193" s="42"/>
    </row>
  </sheetData>
  <mergeCells count="35">
    <mergeCell ref="B109:I109"/>
    <mergeCell ref="J109:M109"/>
    <mergeCell ref="N109:R109"/>
    <mergeCell ref="B110:I110"/>
    <mergeCell ref="B111:I111"/>
    <mergeCell ref="B108:I108"/>
    <mergeCell ref="B94:G94"/>
    <mergeCell ref="B95:G95"/>
    <mergeCell ref="B96:G96"/>
    <mergeCell ref="B97:G97"/>
    <mergeCell ref="B98:G98"/>
    <mergeCell ref="B99:G99"/>
    <mergeCell ref="B100:G100"/>
    <mergeCell ref="B101:I101"/>
    <mergeCell ref="B102:I102"/>
    <mergeCell ref="B103:I103"/>
    <mergeCell ref="B105:I105"/>
    <mergeCell ref="B93:G93"/>
    <mergeCell ref="A80:I80"/>
    <mergeCell ref="A81:I81"/>
    <mergeCell ref="B83:I83"/>
    <mergeCell ref="B84:I84"/>
    <mergeCell ref="B85:I85"/>
    <mergeCell ref="B86:I86"/>
    <mergeCell ref="B87:I87"/>
    <mergeCell ref="B89:I89"/>
    <mergeCell ref="B90:G90"/>
    <mergeCell ref="B91:G91"/>
    <mergeCell ref="B92:G92"/>
    <mergeCell ref="A1:B6"/>
    <mergeCell ref="C1:I1"/>
    <mergeCell ref="C2:I2"/>
    <mergeCell ref="C4:I4"/>
    <mergeCell ref="C5:I5"/>
    <mergeCell ref="C6:D6"/>
  </mergeCells>
  <pageMargins left="0.5" right="0.196850393700787" top="0.46" bottom="0.73" header="0.35" footer="0.15748031496063"/>
  <pageSetup paperSize="9" scale="67" orientation="portrait" r:id="rId1"/>
  <headerFooter alignWithMargins="0">
    <oddFooter>&amp;L&amp;"Times New Roman,Regular"&amp;P/&amp;N&amp;CPhiên bản: 01&amp;R&amp;"Times New Roman,Regular"BM-054b-EBD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FHQ195"/>
  <sheetViews>
    <sheetView view="pageBreakPreview" topLeftCell="A68" zoomScaleNormal="100" zoomScaleSheetLayoutView="100" workbookViewId="0">
      <selection activeCell="J83" sqref="J83"/>
    </sheetView>
  </sheetViews>
  <sheetFormatPr defaultColWidth="9.140625" defaultRowHeight="16.5" customHeight="1" outlineLevelRow="1"/>
  <cols>
    <col min="1" max="1" width="5.28515625" style="6" customWidth="1"/>
    <col min="2" max="2" width="41.85546875" style="1" customWidth="1"/>
    <col min="3" max="3" width="6.5703125" style="6" customWidth="1"/>
    <col min="4" max="4" width="9.42578125" style="8" customWidth="1"/>
    <col min="5" max="5" width="13.7109375" style="8" customWidth="1"/>
    <col min="6" max="6" width="17.140625" style="234" customWidth="1"/>
    <col min="7" max="7" width="13.5703125" style="42" customWidth="1"/>
    <col min="8" max="8" width="14.7109375" style="291" customWidth="1"/>
    <col min="9" max="9" width="16.7109375" style="42" customWidth="1"/>
    <col min="10" max="10" width="21.42578125" style="1" customWidth="1"/>
    <col min="11" max="11" width="12.85546875" style="1" hidden="1" customWidth="1"/>
    <col min="12" max="12" width="7.85546875" style="1" customWidth="1"/>
    <col min="13" max="13" width="16.140625" style="1" customWidth="1"/>
    <col min="14" max="16384" width="9.140625" style="1"/>
  </cols>
  <sheetData>
    <row r="1" spans="1:4281" ht="15.75" customHeight="1">
      <c r="A1" s="426"/>
      <c r="B1" s="427"/>
      <c r="C1" s="432" t="s">
        <v>302</v>
      </c>
      <c r="D1" s="433"/>
      <c r="E1" s="433"/>
      <c r="F1" s="433"/>
      <c r="G1" s="433"/>
      <c r="H1" s="434"/>
      <c r="I1" s="433"/>
    </row>
    <row r="2" spans="1:4281" s="17" customFormat="1" ht="15.75" customHeight="1">
      <c r="A2" s="428"/>
      <c r="B2" s="429"/>
      <c r="C2" s="435" t="s">
        <v>322</v>
      </c>
      <c r="D2" s="435"/>
      <c r="E2" s="435"/>
      <c r="F2" s="435"/>
      <c r="G2" s="435"/>
      <c r="H2" s="436"/>
      <c r="I2" s="435"/>
    </row>
    <row r="3" spans="1:4281" s="17" customFormat="1" ht="15.75" customHeight="1">
      <c r="A3" s="428"/>
      <c r="B3" s="429"/>
      <c r="C3" s="279" t="s">
        <v>296</v>
      </c>
      <c r="D3" s="380" t="s">
        <v>313</v>
      </c>
      <c r="E3" s="297"/>
      <c r="F3" s="297"/>
      <c r="G3" s="298"/>
      <c r="H3" s="280" t="s">
        <v>259</v>
      </c>
      <c r="I3" s="381" t="s">
        <v>312</v>
      </c>
    </row>
    <row r="4" spans="1:4281" s="17" customFormat="1" ht="20.25" customHeight="1">
      <c r="A4" s="428"/>
      <c r="B4" s="429"/>
      <c r="C4" s="437" t="s">
        <v>174</v>
      </c>
      <c r="D4" s="438"/>
      <c r="E4" s="438"/>
      <c r="F4" s="438"/>
      <c r="G4" s="438"/>
      <c r="H4" s="438"/>
      <c r="I4" s="439"/>
    </row>
    <row r="5" spans="1:4281" s="17" customFormat="1" ht="20.100000000000001" customHeight="1">
      <c r="A5" s="428"/>
      <c r="B5" s="429"/>
      <c r="C5" s="440" t="s">
        <v>323</v>
      </c>
      <c r="D5" s="441"/>
      <c r="E5" s="441"/>
      <c r="F5" s="441"/>
      <c r="G5" s="441"/>
      <c r="H5" s="441"/>
      <c r="I5" s="442"/>
    </row>
    <row r="6" spans="1:4281" s="17" customFormat="1" ht="15">
      <c r="A6" s="430"/>
      <c r="B6" s="431"/>
      <c r="C6" s="443" t="s">
        <v>260</v>
      </c>
      <c r="D6" s="444"/>
      <c r="E6" s="364" t="s">
        <v>300</v>
      </c>
      <c r="F6" s="365"/>
      <c r="G6" s="365"/>
      <c r="H6" s="365"/>
      <c r="I6" s="366"/>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35"/>
      <c r="FU6" s="35"/>
      <c r="FV6" s="35"/>
      <c r="FW6" s="35"/>
      <c r="FX6" s="35"/>
      <c r="FY6" s="35"/>
      <c r="FZ6" s="35"/>
      <c r="GA6" s="35"/>
      <c r="GB6" s="35"/>
      <c r="GC6" s="35"/>
      <c r="GD6" s="35"/>
      <c r="GE6" s="35"/>
      <c r="GF6" s="35"/>
      <c r="GG6" s="35"/>
      <c r="GH6" s="35"/>
      <c r="GI6" s="35"/>
      <c r="GJ6" s="35"/>
      <c r="GK6" s="35"/>
      <c r="GL6" s="35"/>
      <c r="GM6" s="35"/>
      <c r="GN6" s="35"/>
      <c r="GO6" s="35"/>
      <c r="GP6" s="35"/>
      <c r="GQ6" s="35"/>
      <c r="GR6" s="35"/>
      <c r="GS6" s="35"/>
      <c r="GT6" s="35"/>
      <c r="GU6" s="35"/>
      <c r="GV6" s="35"/>
      <c r="GW6" s="35"/>
      <c r="GX6" s="35"/>
      <c r="GY6" s="35"/>
      <c r="GZ6" s="35"/>
      <c r="HA6" s="35"/>
      <c r="HB6" s="35"/>
      <c r="HC6" s="35"/>
      <c r="HD6" s="35"/>
      <c r="HE6" s="35"/>
      <c r="HF6" s="35"/>
      <c r="HG6" s="35"/>
      <c r="HH6" s="35"/>
      <c r="HI6" s="35"/>
      <c r="HJ6" s="35"/>
      <c r="HK6" s="35"/>
      <c r="HL6" s="35"/>
      <c r="HM6" s="35"/>
      <c r="HN6" s="35"/>
      <c r="HO6" s="35"/>
      <c r="HP6" s="35"/>
      <c r="HQ6" s="35"/>
      <c r="HR6" s="35"/>
      <c r="HS6" s="35"/>
      <c r="HT6" s="35"/>
      <c r="HU6" s="35"/>
      <c r="HV6" s="35"/>
      <c r="HW6" s="35"/>
      <c r="HX6" s="35"/>
      <c r="HY6" s="35"/>
      <c r="HZ6" s="35"/>
      <c r="IA6" s="35"/>
      <c r="IB6" s="35"/>
      <c r="IC6" s="35"/>
      <c r="ID6" s="35"/>
      <c r="IE6" s="35"/>
      <c r="IF6" s="35"/>
      <c r="IG6" s="35"/>
      <c r="IH6" s="35"/>
      <c r="II6" s="35"/>
      <c r="IJ6" s="35"/>
      <c r="IK6" s="35"/>
      <c r="IL6" s="35"/>
      <c r="IM6" s="35"/>
      <c r="IN6" s="35"/>
      <c r="IO6" s="35"/>
      <c r="IP6" s="35"/>
      <c r="IQ6" s="35"/>
      <c r="IR6" s="35"/>
      <c r="IS6" s="35"/>
      <c r="IT6" s="35"/>
      <c r="IU6" s="35"/>
      <c r="IV6" s="35"/>
      <c r="IW6" s="35"/>
      <c r="IX6" s="35"/>
      <c r="IY6" s="35"/>
      <c r="IZ6" s="35"/>
      <c r="JA6" s="35"/>
      <c r="JB6" s="35"/>
      <c r="JC6" s="35"/>
      <c r="JD6" s="35"/>
      <c r="JE6" s="35"/>
      <c r="JF6" s="35"/>
      <c r="JG6" s="35"/>
      <c r="JH6" s="35"/>
      <c r="JI6" s="35"/>
      <c r="JJ6" s="35"/>
      <c r="JK6" s="35"/>
      <c r="JL6" s="35"/>
      <c r="JM6" s="35"/>
      <c r="JN6" s="35"/>
      <c r="JO6" s="35"/>
      <c r="JP6" s="35"/>
      <c r="JQ6" s="35"/>
      <c r="JR6" s="35"/>
      <c r="JS6" s="35"/>
      <c r="JT6" s="35"/>
      <c r="JU6" s="35"/>
      <c r="JV6" s="35"/>
      <c r="JW6" s="35"/>
      <c r="JX6" s="35"/>
      <c r="JY6" s="35"/>
      <c r="JZ6" s="35"/>
      <c r="KA6" s="35"/>
      <c r="KB6" s="35"/>
      <c r="KC6" s="35"/>
      <c r="KD6" s="35"/>
      <c r="KE6" s="35"/>
      <c r="KF6" s="35"/>
      <c r="KG6" s="35"/>
      <c r="KH6" s="35"/>
      <c r="KI6" s="35"/>
      <c r="KJ6" s="35"/>
      <c r="KK6" s="35"/>
      <c r="KL6" s="35"/>
      <c r="KM6" s="35"/>
      <c r="KN6" s="35"/>
      <c r="KO6" s="35"/>
      <c r="KP6" s="35"/>
      <c r="KQ6" s="35"/>
      <c r="KR6" s="35"/>
      <c r="KS6" s="35"/>
      <c r="KT6" s="35"/>
      <c r="KU6" s="35"/>
      <c r="KV6" s="35"/>
      <c r="KW6" s="35"/>
      <c r="KX6" s="35"/>
      <c r="KY6" s="35"/>
      <c r="KZ6" s="35"/>
      <c r="LA6" s="35"/>
      <c r="LB6" s="35"/>
      <c r="LC6" s="35"/>
      <c r="LD6" s="35"/>
      <c r="LE6" s="35"/>
      <c r="LF6" s="35"/>
      <c r="LG6" s="35"/>
      <c r="LH6" s="35"/>
      <c r="LI6" s="35"/>
      <c r="LJ6" s="35"/>
      <c r="LK6" s="35"/>
      <c r="LL6" s="35"/>
      <c r="LM6" s="35"/>
      <c r="LN6" s="35"/>
      <c r="LO6" s="35"/>
      <c r="LP6" s="35"/>
      <c r="LQ6" s="35"/>
      <c r="LR6" s="35"/>
      <c r="LS6" s="35"/>
      <c r="LT6" s="35"/>
      <c r="LU6" s="35"/>
      <c r="LV6" s="35"/>
      <c r="LW6" s="35"/>
      <c r="LX6" s="35"/>
      <c r="LY6" s="35"/>
      <c r="LZ6" s="35"/>
      <c r="MA6" s="35"/>
      <c r="MB6" s="35"/>
      <c r="MC6" s="35"/>
      <c r="MD6" s="35"/>
      <c r="ME6" s="35"/>
      <c r="MF6" s="35"/>
      <c r="MG6" s="35"/>
      <c r="MH6" s="35"/>
      <c r="MI6" s="35"/>
      <c r="MJ6" s="35"/>
      <c r="MK6" s="35"/>
      <c r="ML6" s="35"/>
      <c r="MM6" s="35"/>
      <c r="MN6" s="35"/>
      <c r="MO6" s="35"/>
      <c r="MP6" s="35"/>
      <c r="MQ6" s="35"/>
      <c r="MR6" s="35"/>
      <c r="MS6" s="35"/>
      <c r="MT6" s="35"/>
      <c r="MU6" s="35"/>
      <c r="MV6" s="35"/>
      <c r="MW6" s="35"/>
      <c r="MX6" s="35"/>
      <c r="MY6" s="35"/>
      <c r="MZ6" s="35"/>
      <c r="NA6" s="35"/>
      <c r="NB6" s="35"/>
      <c r="NC6" s="35"/>
      <c r="ND6" s="35"/>
      <c r="NE6" s="35"/>
      <c r="NF6" s="35"/>
      <c r="NG6" s="35"/>
      <c r="NH6" s="35"/>
      <c r="NI6" s="35"/>
      <c r="NJ6" s="35"/>
      <c r="NK6" s="35"/>
      <c r="NL6" s="35"/>
      <c r="NM6" s="35"/>
      <c r="NN6" s="35"/>
      <c r="NO6" s="35"/>
      <c r="NP6" s="35"/>
      <c r="NQ6" s="35"/>
      <c r="NR6" s="35"/>
      <c r="NS6" s="35"/>
      <c r="NT6" s="35"/>
      <c r="NU6" s="35"/>
      <c r="NV6" s="35"/>
      <c r="NW6" s="35"/>
      <c r="NX6" s="35"/>
      <c r="NY6" s="35"/>
      <c r="NZ6" s="35"/>
      <c r="OA6" s="35"/>
      <c r="OB6" s="35"/>
      <c r="OC6" s="35"/>
      <c r="OD6" s="35"/>
      <c r="OE6" s="35"/>
      <c r="OF6" s="35"/>
      <c r="OG6" s="35"/>
      <c r="OH6" s="35"/>
      <c r="OI6" s="35"/>
      <c r="OJ6" s="35"/>
      <c r="OK6" s="35"/>
      <c r="OL6" s="35"/>
      <c r="OM6" s="35"/>
      <c r="ON6" s="35"/>
      <c r="OO6" s="35"/>
      <c r="OP6" s="35"/>
      <c r="OQ6" s="35"/>
      <c r="OR6" s="35"/>
      <c r="OS6" s="35"/>
      <c r="OT6" s="35"/>
      <c r="OU6" s="35"/>
      <c r="OV6" s="35"/>
      <c r="OW6" s="35"/>
      <c r="OX6" s="35"/>
      <c r="OY6" s="35"/>
      <c r="OZ6" s="35"/>
      <c r="PA6" s="35"/>
      <c r="PB6" s="35"/>
      <c r="PC6" s="35"/>
      <c r="PD6" s="35"/>
      <c r="PE6" s="35"/>
      <c r="PF6" s="35"/>
      <c r="PG6" s="35"/>
      <c r="PH6" s="35"/>
      <c r="PI6" s="35"/>
      <c r="PJ6" s="35"/>
      <c r="PK6" s="35"/>
      <c r="PL6" s="35"/>
      <c r="PM6" s="35"/>
      <c r="PN6" s="35"/>
      <c r="PO6" s="35"/>
      <c r="PP6" s="35"/>
      <c r="PQ6" s="35"/>
      <c r="PR6" s="35"/>
      <c r="PS6" s="35"/>
      <c r="PT6" s="35"/>
      <c r="PU6" s="35"/>
      <c r="PV6" s="35"/>
      <c r="PW6" s="35"/>
      <c r="PX6" s="35"/>
      <c r="PY6" s="35"/>
      <c r="PZ6" s="35"/>
      <c r="QA6" s="35"/>
      <c r="QB6" s="35"/>
      <c r="QC6" s="35"/>
      <c r="QD6" s="35"/>
      <c r="QE6" s="35"/>
      <c r="QF6" s="35"/>
      <c r="QG6" s="35"/>
      <c r="QH6" s="35"/>
      <c r="QI6" s="35"/>
      <c r="QJ6" s="35"/>
      <c r="QK6" s="35"/>
      <c r="QL6" s="35"/>
      <c r="QM6" s="35"/>
      <c r="QN6" s="35"/>
      <c r="QO6" s="35"/>
      <c r="QP6" s="35"/>
      <c r="QQ6" s="35"/>
      <c r="QR6" s="35"/>
      <c r="QS6" s="35"/>
      <c r="QT6" s="35"/>
      <c r="QU6" s="35"/>
      <c r="QV6" s="35"/>
      <c r="QW6" s="35"/>
      <c r="QX6" s="35"/>
      <c r="QY6" s="35"/>
      <c r="QZ6" s="35"/>
      <c r="RA6" s="35"/>
      <c r="RB6" s="35"/>
      <c r="RC6" s="35"/>
      <c r="RD6" s="35"/>
      <c r="RE6" s="35"/>
      <c r="RF6" s="35"/>
      <c r="RG6" s="35"/>
      <c r="RH6" s="35"/>
      <c r="RI6" s="35"/>
      <c r="RJ6" s="35"/>
      <c r="RK6" s="35"/>
      <c r="RL6" s="35"/>
      <c r="RM6" s="35"/>
      <c r="RN6" s="35"/>
      <c r="RO6" s="35"/>
      <c r="RP6" s="35"/>
      <c r="RQ6" s="35"/>
      <c r="RR6" s="35"/>
      <c r="RS6" s="35"/>
      <c r="RT6" s="35"/>
      <c r="RU6" s="35"/>
      <c r="RV6" s="35"/>
      <c r="RW6" s="35"/>
      <c r="RX6" s="35"/>
      <c r="RY6" s="35"/>
      <c r="RZ6" s="35"/>
      <c r="SA6" s="35"/>
      <c r="SB6" s="35"/>
      <c r="SC6" s="35"/>
      <c r="SD6" s="35"/>
      <c r="SE6" s="35"/>
      <c r="SF6" s="35"/>
      <c r="SG6" s="35"/>
      <c r="SH6" s="35"/>
      <c r="SI6" s="35"/>
      <c r="SJ6" s="35"/>
      <c r="SK6" s="35"/>
      <c r="SL6" s="35"/>
      <c r="SM6" s="35"/>
      <c r="SN6" s="35"/>
      <c r="SO6" s="35"/>
      <c r="SP6" s="35"/>
      <c r="SQ6" s="35"/>
      <c r="SR6" s="35"/>
      <c r="SS6" s="35"/>
      <c r="ST6" s="35"/>
      <c r="SU6" s="35"/>
      <c r="SV6" s="35"/>
      <c r="SW6" s="35"/>
      <c r="SX6" s="35"/>
      <c r="SY6" s="35"/>
      <c r="SZ6" s="35"/>
      <c r="TA6" s="35"/>
      <c r="TB6" s="35"/>
      <c r="TC6" s="35"/>
      <c r="TD6" s="35"/>
      <c r="TE6" s="35"/>
      <c r="TF6" s="35"/>
      <c r="TG6" s="35"/>
      <c r="TH6" s="35"/>
      <c r="TI6" s="35"/>
      <c r="TJ6" s="35"/>
      <c r="TK6" s="35"/>
      <c r="TL6" s="35"/>
      <c r="TM6" s="35"/>
      <c r="TN6" s="35"/>
      <c r="TO6" s="35"/>
      <c r="TP6" s="35"/>
      <c r="TQ6" s="35"/>
      <c r="TR6" s="35"/>
      <c r="TS6" s="35"/>
      <c r="TT6" s="35"/>
      <c r="TU6" s="35"/>
      <c r="TV6" s="35"/>
      <c r="TW6" s="35"/>
      <c r="TX6" s="35"/>
      <c r="TY6" s="35"/>
      <c r="TZ6" s="35"/>
      <c r="UA6" s="35"/>
      <c r="UB6" s="35"/>
      <c r="UC6" s="35"/>
      <c r="UD6" s="35"/>
      <c r="UE6" s="35"/>
      <c r="UF6" s="35"/>
      <c r="UG6" s="35"/>
      <c r="UH6" s="35"/>
      <c r="UI6" s="35"/>
      <c r="UJ6" s="35"/>
      <c r="UK6" s="35"/>
      <c r="UL6" s="35"/>
      <c r="UM6" s="35"/>
      <c r="UN6" s="35"/>
      <c r="UO6" s="35"/>
      <c r="UP6" s="35"/>
      <c r="UQ6" s="35"/>
      <c r="UR6" s="35"/>
      <c r="US6" s="35"/>
      <c r="UT6" s="35"/>
      <c r="UU6" s="35"/>
      <c r="UV6" s="35"/>
      <c r="UW6" s="35"/>
      <c r="UX6" s="35"/>
      <c r="UY6" s="35"/>
      <c r="UZ6" s="35"/>
      <c r="VA6" s="35"/>
      <c r="VB6" s="35"/>
      <c r="VC6" s="35"/>
      <c r="VD6" s="35"/>
      <c r="VE6" s="35"/>
      <c r="VF6" s="35"/>
      <c r="VG6" s="35"/>
      <c r="VH6" s="35"/>
      <c r="VI6" s="35"/>
      <c r="VJ6" s="35"/>
      <c r="VK6" s="35"/>
      <c r="VL6" s="35"/>
      <c r="VM6" s="35"/>
      <c r="VN6" s="35"/>
      <c r="VO6" s="35"/>
      <c r="VP6" s="35"/>
      <c r="VQ6" s="35"/>
      <c r="VR6" s="35"/>
      <c r="VS6" s="35"/>
      <c r="VT6" s="35"/>
      <c r="VU6" s="35"/>
      <c r="VV6" s="35"/>
      <c r="VW6" s="35"/>
      <c r="VX6" s="35"/>
      <c r="VY6" s="35"/>
      <c r="VZ6" s="35"/>
      <c r="WA6" s="35"/>
      <c r="WB6" s="35"/>
      <c r="WC6" s="35"/>
      <c r="WD6" s="35"/>
      <c r="WE6" s="35"/>
      <c r="WF6" s="35"/>
      <c r="WG6" s="35"/>
      <c r="WH6" s="35"/>
      <c r="WI6" s="35"/>
      <c r="WJ6" s="35"/>
      <c r="WK6" s="35"/>
      <c r="WL6" s="35"/>
      <c r="WM6" s="35"/>
      <c r="WN6" s="35"/>
      <c r="WO6" s="35"/>
      <c r="WP6" s="35"/>
      <c r="WQ6" s="35"/>
      <c r="WR6" s="35"/>
      <c r="WS6" s="35"/>
      <c r="WT6" s="35"/>
      <c r="WU6" s="35"/>
      <c r="WV6" s="35"/>
      <c r="WW6" s="35"/>
      <c r="WX6" s="35"/>
      <c r="WY6" s="35"/>
      <c r="WZ6" s="35"/>
      <c r="XA6" s="35"/>
      <c r="XB6" s="35"/>
      <c r="XC6" s="35"/>
      <c r="XD6" s="35"/>
      <c r="XE6" s="35"/>
      <c r="XF6" s="35"/>
      <c r="XG6" s="35"/>
      <c r="XH6" s="35"/>
      <c r="XI6" s="35"/>
      <c r="XJ6" s="35"/>
      <c r="XK6" s="35"/>
      <c r="XL6" s="35"/>
      <c r="XM6" s="35"/>
      <c r="XN6" s="35"/>
      <c r="XO6" s="35"/>
      <c r="XP6" s="35"/>
      <c r="XQ6" s="35"/>
      <c r="XR6" s="35"/>
      <c r="XS6" s="35"/>
      <c r="XT6" s="35"/>
      <c r="XU6" s="35"/>
      <c r="XV6" s="35"/>
      <c r="XW6" s="35"/>
      <c r="XX6" s="35"/>
      <c r="XY6" s="35"/>
      <c r="XZ6" s="35"/>
      <c r="YA6" s="35"/>
      <c r="YB6" s="35"/>
      <c r="YC6" s="35"/>
      <c r="YD6" s="35"/>
      <c r="YE6" s="35"/>
      <c r="YF6" s="35"/>
      <c r="YG6" s="35"/>
      <c r="YH6" s="35"/>
      <c r="YI6" s="35"/>
      <c r="YJ6" s="35"/>
      <c r="YK6" s="35"/>
      <c r="YL6" s="35"/>
      <c r="YM6" s="35"/>
      <c r="YN6" s="35"/>
      <c r="YO6" s="35"/>
      <c r="YP6" s="35"/>
      <c r="YQ6" s="35"/>
      <c r="YR6" s="35"/>
      <c r="YS6" s="35"/>
      <c r="YT6" s="35"/>
      <c r="YU6" s="35"/>
      <c r="YV6" s="35"/>
      <c r="YW6" s="35"/>
      <c r="YX6" s="35"/>
      <c r="YY6" s="35"/>
      <c r="YZ6" s="35"/>
      <c r="ZA6" s="35"/>
      <c r="ZB6" s="35"/>
      <c r="ZC6" s="35"/>
      <c r="ZD6" s="35"/>
      <c r="ZE6" s="35"/>
      <c r="ZF6" s="35"/>
      <c r="ZG6" s="35"/>
      <c r="ZH6" s="35"/>
      <c r="ZI6" s="35"/>
      <c r="ZJ6" s="35"/>
      <c r="ZK6" s="35"/>
      <c r="ZL6" s="35"/>
      <c r="ZM6" s="35"/>
      <c r="ZN6" s="35"/>
      <c r="ZO6" s="35"/>
      <c r="ZP6" s="35"/>
      <c r="ZQ6" s="35"/>
      <c r="ZR6" s="35"/>
      <c r="ZS6" s="35"/>
      <c r="ZT6" s="35"/>
      <c r="ZU6" s="35"/>
      <c r="ZV6" s="35"/>
      <c r="ZW6" s="35"/>
      <c r="ZX6" s="35"/>
      <c r="ZY6" s="35"/>
      <c r="ZZ6" s="35"/>
      <c r="AAA6" s="35"/>
      <c r="AAB6" s="35"/>
      <c r="AAC6" s="35"/>
      <c r="AAD6" s="35"/>
      <c r="AAE6" s="35"/>
      <c r="AAF6" s="35"/>
      <c r="AAG6" s="35"/>
      <c r="AAH6" s="35"/>
      <c r="AAI6" s="35"/>
      <c r="AAJ6" s="35"/>
      <c r="AAK6" s="35"/>
      <c r="AAL6" s="35"/>
      <c r="AAM6" s="35"/>
      <c r="AAN6" s="35"/>
      <c r="AAO6" s="35"/>
      <c r="AAP6" s="35"/>
      <c r="AAQ6" s="35"/>
      <c r="AAR6" s="35"/>
      <c r="AAS6" s="35"/>
      <c r="AAT6" s="35"/>
      <c r="AAU6" s="35"/>
      <c r="AAV6" s="35"/>
      <c r="AAW6" s="35"/>
      <c r="AAX6" s="35"/>
      <c r="AAY6" s="35"/>
      <c r="AAZ6" s="35"/>
      <c r="ABA6" s="35"/>
      <c r="ABB6" s="35"/>
      <c r="ABC6" s="35"/>
      <c r="ABD6" s="35"/>
      <c r="ABE6" s="35"/>
      <c r="ABF6" s="35"/>
      <c r="ABG6" s="35"/>
      <c r="ABH6" s="35"/>
      <c r="ABI6" s="35"/>
      <c r="ABJ6" s="35"/>
      <c r="ABK6" s="35"/>
      <c r="ABL6" s="35"/>
      <c r="ABM6" s="35"/>
      <c r="ABN6" s="35"/>
      <c r="ABO6" s="35"/>
      <c r="ABP6" s="35"/>
      <c r="ABQ6" s="35"/>
      <c r="ABR6" s="35"/>
      <c r="ABS6" s="35"/>
      <c r="ABT6" s="35"/>
      <c r="ABU6" s="35"/>
      <c r="ABV6" s="35"/>
      <c r="ABW6" s="35"/>
      <c r="ABX6" s="35"/>
      <c r="ABY6" s="35"/>
      <c r="ABZ6" s="35"/>
      <c r="ACA6" s="35"/>
      <c r="ACB6" s="35"/>
      <c r="ACC6" s="35"/>
      <c r="ACD6" s="35"/>
      <c r="ACE6" s="35"/>
      <c r="ACF6" s="35"/>
      <c r="ACG6" s="35"/>
      <c r="ACH6" s="35"/>
      <c r="ACI6" s="35"/>
      <c r="ACJ6" s="35"/>
      <c r="ACK6" s="35"/>
      <c r="ACL6" s="35"/>
      <c r="ACM6" s="35"/>
      <c r="ACN6" s="35"/>
      <c r="ACO6" s="35"/>
      <c r="ACP6" s="35"/>
      <c r="ACQ6" s="35"/>
      <c r="ACR6" s="35"/>
      <c r="ACS6" s="35"/>
      <c r="ACT6" s="35"/>
      <c r="ACU6" s="35"/>
      <c r="ACV6" s="35"/>
      <c r="ACW6" s="35"/>
      <c r="ACX6" s="35"/>
      <c r="ACY6" s="35"/>
      <c r="ACZ6" s="35"/>
      <c r="ADA6" s="35"/>
      <c r="ADB6" s="35"/>
      <c r="ADC6" s="35"/>
      <c r="ADD6" s="35"/>
      <c r="ADE6" s="35"/>
      <c r="ADF6" s="35"/>
      <c r="ADG6" s="35"/>
      <c r="ADH6" s="35"/>
      <c r="ADI6" s="35"/>
      <c r="ADJ6" s="35"/>
      <c r="ADK6" s="35"/>
      <c r="ADL6" s="35"/>
      <c r="ADM6" s="35"/>
      <c r="ADN6" s="35"/>
      <c r="ADO6" s="35"/>
      <c r="ADP6" s="35"/>
      <c r="ADQ6" s="35"/>
      <c r="ADR6" s="35"/>
      <c r="ADS6" s="35"/>
      <c r="ADT6" s="35"/>
      <c r="ADU6" s="35"/>
      <c r="ADV6" s="35"/>
      <c r="ADW6" s="35"/>
      <c r="ADX6" s="35"/>
      <c r="ADY6" s="35"/>
      <c r="ADZ6" s="35"/>
      <c r="AEA6" s="35"/>
      <c r="AEB6" s="35"/>
      <c r="AEC6" s="35"/>
      <c r="AED6" s="35"/>
      <c r="AEE6" s="35"/>
      <c r="AEF6" s="35"/>
      <c r="AEG6" s="35"/>
      <c r="AEH6" s="35"/>
      <c r="AEI6" s="35"/>
      <c r="AEJ6" s="35"/>
      <c r="AEK6" s="35"/>
      <c r="AEL6" s="35"/>
      <c r="AEM6" s="35"/>
      <c r="AEN6" s="35"/>
      <c r="AEO6" s="35"/>
      <c r="AEP6" s="35"/>
      <c r="AEQ6" s="35"/>
      <c r="AER6" s="35"/>
      <c r="AES6" s="35"/>
      <c r="AET6" s="35"/>
      <c r="AEU6" s="35"/>
      <c r="AEV6" s="35"/>
      <c r="AEW6" s="35"/>
      <c r="AEX6" s="35"/>
      <c r="AEY6" s="35"/>
      <c r="AEZ6" s="35"/>
      <c r="AFA6" s="35"/>
      <c r="AFB6" s="35"/>
      <c r="AFC6" s="35"/>
      <c r="AFD6" s="35"/>
      <c r="AFE6" s="35"/>
      <c r="AFF6" s="35"/>
      <c r="AFG6" s="35"/>
      <c r="AFH6" s="35"/>
      <c r="AFI6" s="35"/>
      <c r="AFJ6" s="35"/>
      <c r="AFK6" s="35"/>
      <c r="AFL6" s="35"/>
      <c r="AFM6" s="35"/>
      <c r="AFN6" s="35"/>
      <c r="AFO6" s="35"/>
      <c r="AFP6" s="35"/>
      <c r="AFQ6" s="35"/>
      <c r="AFR6" s="35"/>
      <c r="AFS6" s="35"/>
      <c r="AFT6" s="35"/>
      <c r="AFU6" s="35"/>
      <c r="AFV6" s="35"/>
      <c r="AFW6" s="35"/>
      <c r="AFX6" s="35"/>
      <c r="AFY6" s="35"/>
      <c r="AFZ6" s="35"/>
      <c r="AGA6" s="35"/>
      <c r="AGB6" s="35"/>
      <c r="AGC6" s="35"/>
      <c r="AGD6" s="35"/>
      <c r="AGE6" s="35"/>
      <c r="AGF6" s="35"/>
      <c r="AGG6" s="35"/>
      <c r="AGH6" s="35"/>
      <c r="AGI6" s="35"/>
      <c r="AGJ6" s="35"/>
      <c r="AGK6" s="35"/>
      <c r="AGL6" s="35"/>
      <c r="AGM6" s="35"/>
      <c r="AGN6" s="35"/>
      <c r="AGO6" s="35"/>
      <c r="AGP6" s="35"/>
      <c r="AGQ6" s="35"/>
      <c r="AGR6" s="35"/>
      <c r="AGS6" s="35"/>
      <c r="AGT6" s="35"/>
      <c r="AGU6" s="35"/>
      <c r="AGV6" s="35"/>
      <c r="AGW6" s="35"/>
      <c r="AGX6" s="35"/>
      <c r="AGY6" s="35"/>
      <c r="AGZ6" s="35"/>
      <c r="AHA6" s="35"/>
      <c r="AHB6" s="35"/>
      <c r="AHC6" s="35"/>
      <c r="AHD6" s="35"/>
      <c r="AHE6" s="35"/>
      <c r="AHF6" s="35"/>
      <c r="AHG6" s="35"/>
      <c r="AHH6" s="35"/>
      <c r="AHI6" s="35"/>
      <c r="AHJ6" s="35"/>
      <c r="AHK6" s="35"/>
      <c r="AHL6" s="35"/>
      <c r="AHM6" s="35"/>
      <c r="AHN6" s="35"/>
      <c r="AHO6" s="35"/>
      <c r="AHP6" s="35"/>
      <c r="AHQ6" s="35"/>
      <c r="AHR6" s="35"/>
      <c r="AHS6" s="35"/>
      <c r="AHT6" s="35"/>
      <c r="AHU6" s="35"/>
      <c r="AHV6" s="35"/>
      <c r="AHW6" s="35"/>
      <c r="AHX6" s="35"/>
      <c r="AHY6" s="35"/>
      <c r="AHZ6" s="35"/>
      <c r="AIA6" s="35"/>
      <c r="AIB6" s="35"/>
      <c r="AIC6" s="35"/>
      <c r="AID6" s="35"/>
      <c r="AIE6" s="35"/>
      <c r="AIF6" s="35"/>
      <c r="AIG6" s="35"/>
      <c r="AIH6" s="35"/>
      <c r="AII6" s="35"/>
      <c r="AIJ6" s="35"/>
      <c r="AIK6" s="35"/>
      <c r="AIL6" s="35"/>
      <c r="AIM6" s="35"/>
      <c r="AIN6" s="35"/>
      <c r="AIO6" s="35"/>
      <c r="AIP6" s="35"/>
      <c r="AIQ6" s="35"/>
      <c r="AIR6" s="35"/>
      <c r="AIS6" s="35"/>
      <c r="AIT6" s="35"/>
      <c r="AIU6" s="35"/>
      <c r="AIV6" s="35"/>
      <c r="AIW6" s="35"/>
      <c r="AIX6" s="35"/>
      <c r="AIY6" s="35"/>
      <c r="AIZ6" s="35"/>
      <c r="AJA6" s="35"/>
      <c r="AJB6" s="35"/>
      <c r="AJC6" s="35"/>
      <c r="AJD6" s="35"/>
      <c r="AJE6" s="35"/>
      <c r="AJF6" s="35"/>
      <c r="AJG6" s="35"/>
      <c r="AJH6" s="35"/>
      <c r="AJI6" s="35"/>
      <c r="AJJ6" s="35"/>
      <c r="AJK6" s="35"/>
      <c r="AJL6" s="35"/>
      <c r="AJM6" s="35"/>
      <c r="AJN6" s="35"/>
      <c r="AJO6" s="35"/>
      <c r="AJP6" s="35"/>
      <c r="AJQ6" s="35"/>
      <c r="AJR6" s="35"/>
      <c r="AJS6" s="35"/>
      <c r="AJT6" s="35"/>
      <c r="AJU6" s="35"/>
      <c r="AJV6" s="35"/>
      <c r="AJW6" s="35"/>
      <c r="AJX6" s="35"/>
      <c r="AJY6" s="35"/>
      <c r="AJZ6" s="35"/>
      <c r="AKA6" s="35"/>
      <c r="AKB6" s="35"/>
      <c r="AKC6" s="35"/>
      <c r="AKD6" s="35"/>
      <c r="AKE6" s="35"/>
      <c r="AKF6" s="35"/>
      <c r="AKG6" s="35"/>
      <c r="AKH6" s="35"/>
      <c r="AKI6" s="35"/>
      <c r="AKJ6" s="35"/>
      <c r="AKK6" s="35"/>
      <c r="AKL6" s="35"/>
      <c r="AKM6" s="35"/>
      <c r="AKN6" s="35"/>
      <c r="AKO6" s="35"/>
      <c r="AKP6" s="35"/>
      <c r="AKQ6" s="35"/>
      <c r="AKR6" s="35"/>
      <c r="AKS6" s="35"/>
      <c r="AKT6" s="35"/>
      <c r="AKU6" s="35"/>
      <c r="AKV6" s="35"/>
      <c r="AKW6" s="35"/>
      <c r="AKX6" s="35"/>
      <c r="AKY6" s="35"/>
      <c r="AKZ6" s="35"/>
      <c r="ALA6" s="35"/>
      <c r="ALB6" s="35"/>
      <c r="ALC6" s="35"/>
      <c r="ALD6" s="35"/>
      <c r="ALE6" s="35"/>
      <c r="ALF6" s="35"/>
      <c r="ALG6" s="35"/>
      <c r="ALH6" s="35"/>
      <c r="ALI6" s="35"/>
      <c r="ALJ6" s="35"/>
      <c r="ALK6" s="35"/>
      <c r="ALL6" s="35"/>
      <c r="ALM6" s="35"/>
      <c r="ALN6" s="35"/>
      <c r="ALO6" s="35"/>
      <c r="ALP6" s="35"/>
      <c r="ALQ6" s="35"/>
      <c r="ALR6" s="35"/>
      <c r="ALS6" s="35"/>
      <c r="ALT6" s="35"/>
      <c r="ALU6" s="35"/>
      <c r="ALV6" s="35"/>
      <c r="ALW6" s="35"/>
      <c r="ALX6" s="35"/>
      <c r="ALY6" s="35"/>
      <c r="ALZ6" s="35"/>
      <c r="AMA6" s="35"/>
      <c r="AMB6" s="35"/>
      <c r="AMC6" s="35"/>
      <c r="AMD6" s="35"/>
      <c r="AME6" s="35"/>
      <c r="AMF6" s="35"/>
      <c r="AMG6" s="35"/>
      <c r="AMH6" s="35"/>
      <c r="AMI6" s="35"/>
      <c r="AMJ6" s="35"/>
      <c r="AMK6" s="35"/>
      <c r="AML6" s="35"/>
      <c r="AMM6" s="35"/>
      <c r="AMN6" s="35"/>
      <c r="AMO6" s="35"/>
      <c r="AMP6" s="35"/>
      <c r="AMQ6" s="35"/>
      <c r="AMR6" s="35"/>
      <c r="AMS6" s="35"/>
      <c r="AMT6" s="35"/>
      <c r="AMU6" s="35"/>
      <c r="AMV6" s="35"/>
      <c r="AMW6" s="35"/>
      <c r="AMX6" s="35"/>
      <c r="AMY6" s="35"/>
      <c r="AMZ6" s="35"/>
      <c r="ANA6" s="35"/>
      <c r="ANB6" s="35"/>
      <c r="ANC6" s="35"/>
      <c r="AND6" s="35"/>
      <c r="ANE6" s="35"/>
      <c r="ANF6" s="35"/>
      <c r="ANG6" s="35"/>
      <c r="ANH6" s="35"/>
      <c r="ANI6" s="35"/>
      <c r="ANJ6" s="35"/>
      <c r="ANK6" s="35"/>
      <c r="ANL6" s="35"/>
      <c r="ANM6" s="35"/>
      <c r="ANN6" s="35"/>
      <c r="ANO6" s="35"/>
      <c r="ANP6" s="35"/>
      <c r="ANQ6" s="35"/>
      <c r="ANR6" s="35"/>
      <c r="ANS6" s="35"/>
      <c r="ANT6" s="35"/>
      <c r="ANU6" s="35"/>
      <c r="ANV6" s="35"/>
      <c r="ANW6" s="35"/>
      <c r="ANX6" s="35"/>
      <c r="ANY6" s="35"/>
      <c r="ANZ6" s="35"/>
      <c r="AOA6" s="35"/>
      <c r="AOB6" s="35"/>
      <c r="AOC6" s="35"/>
      <c r="AOD6" s="35"/>
      <c r="AOE6" s="35"/>
      <c r="AOF6" s="35"/>
      <c r="AOG6" s="35"/>
      <c r="AOH6" s="35"/>
      <c r="AOI6" s="35"/>
      <c r="AOJ6" s="35"/>
      <c r="AOK6" s="35"/>
      <c r="AOL6" s="35"/>
      <c r="AOM6" s="35"/>
      <c r="AON6" s="35"/>
      <c r="AOO6" s="35"/>
      <c r="AOP6" s="35"/>
      <c r="AOQ6" s="35"/>
      <c r="AOR6" s="35"/>
      <c r="AOS6" s="35"/>
      <c r="AOT6" s="35"/>
      <c r="AOU6" s="35"/>
      <c r="AOV6" s="35"/>
      <c r="AOW6" s="35"/>
      <c r="AOX6" s="35"/>
      <c r="AOY6" s="35"/>
      <c r="AOZ6" s="35"/>
      <c r="APA6" s="35"/>
      <c r="APB6" s="35"/>
      <c r="APC6" s="35"/>
      <c r="APD6" s="35"/>
      <c r="APE6" s="35"/>
      <c r="APF6" s="35"/>
      <c r="APG6" s="35"/>
      <c r="APH6" s="35"/>
      <c r="API6" s="35"/>
      <c r="APJ6" s="35"/>
      <c r="APK6" s="35"/>
      <c r="APL6" s="35"/>
      <c r="APM6" s="35"/>
      <c r="APN6" s="35"/>
      <c r="APO6" s="35"/>
      <c r="APP6" s="35"/>
      <c r="APQ6" s="35"/>
      <c r="APR6" s="35"/>
      <c r="APS6" s="35"/>
      <c r="APT6" s="35"/>
      <c r="APU6" s="35"/>
      <c r="APV6" s="35"/>
      <c r="APW6" s="35"/>
      <c r="APX6" s="35"/>
      <c r="APY6" s="35"/>
      <c r="APZ6" s="35"/>
      <c r="AQA6" s="35"/>
      <c r="AQB6" s="35"/>
      <c r="AQC6" s="35"/>
      <c r="AQD6" s="35"/>
      <c r="AQE6" s="35"/>
      <c r="AQF6" s="35"/>
      <c r="AQG6" s="35"/>
      <c r="AQH6" s="35"/>
      <c r="AQI6" s="35"/>
      <c r="AQJ6" s="35"/>
      <c r="AQK6" s="35"/>
      <c r="AQL6" s="35"/>
      <c r="AQM6" s="35"/>
      <c r="AQN6" s="35"/>
      <c r="AQO6" s="35"/>
      <c r="AQP6" s="35"/>
      <c r="AQQ6" s="35"/>
      <c r="AQR6" s="35"/>
      <c r="AQS6" s="35"/>
      <c r="AQT6" s="35"/>
      <c r="AQU6" s="35"/>
      <c r="AQV6" s="35"/>
      <c r="AQW6" s="35"/>
      <c r="AQX6" s="35"/>
      <c r="AQY6" s="35"/>
      <c r="AQZ6" s="35"/>
      <c r="ARA6" s="35"/>
      <c r="ARB6" s="35"/>
      <c r="ARC6" s="35"/>
      <c r="ARD6" s="35"/>
      <c r="ARE6" s="35"/>
      <c r="ARF6" s="35"/>
      <c r="ARG6" s="35"/>
      <c r="ARH6" s="35"/>
      <c r="ARI6" s="35"/>
      <c r="ARJ6" s="35"/>
      <c r="ARK6" s="35"/>
      <c r="ARL6" s="35"/>
      <c r="ARM6" s="35"/>
      <c r="ARN6" s="35"/>
      <c r="ARO6" s="35"/>
      <c r="ARP6" s="35"/>
      <c r="ARQ6" s="35"/>
      <c r="ARR6" s="35"/>
      <c r="ARS6" s="35"/>
      <c r="ART6" s="35"/>
      <c r="ARU6" s="35"/>
      <c r="ARV6" s="35"/>
      <c r="ARW6" s="35"/>
      <c r="ARX6" s="35"/>
      <c r="ARY6" s="35"/>
      <c r="ARZ6" s="35"/>
      <c r="ASA6" s="35"/>
      <c r="ASB6" s="35"/>
      <c r="ASC6" s="35"/>
      <c r="ASD6" s="35"/>
      <c r="ASE6" s="35"/>
      <c r="ASF6" s="35"/>
      <c r="ASG6" s="35"/>
      <c r="ASH6" s="35"/>
      <c r="ASI6" s="35"/>
      <c r="ASJ6" s="35"/>
      <c r="ASK6" s="35"/>
      <c r="ASL6" s="35"/>
      <c r="ASM6" s="35"/>
      <c r="ASN6" s="35"/>
      <c r="ASO6" s="35"/>
      <c r="ASP6" s="35"/>
      <c r="ASQ6" s="35"/>
      <c r="ASR6" s="35"/>
      <c r="ASS6" s="35"/>
      <c r="AST6" s="35"/>
      <c r="ASU6" s="35"/>
      <c r="ASV6" s="35"/>
      <c r="ASW6" s="35"/>
      <c r="ASX6" s="35"/>
      <c r="ASY6" s="35"/>
      <c r="ASZ6" s="35"/>
      <c r="ATA6" s="35"/>
      <c r="ATB6" s="35"/>
      <c r="ATC6" s="35"/>
      <c r="ATD6" s="35"/>
      <c r="ATE6" s="35"/>
      <c r="ATF6" s="35"/>
      <c r="ATG6" s="35"/>
      <c r="ATH6" s="35"/>
      <c r="ATI6" s="35"/>
      <c r="ATJ6" s="35"/>
      <c r="ATK6" s="35"/>
      <c r="ATL6" s="35"/>
      <c r="ATM6" s="35"/>
      <c r="ATN6" s="35"/>
      <c r="ATO6" s="35"/>
      <c r="ATP6" s="35"/>
      <c r="ATQ6" s="35"/>
      <c r="ATR6" s="35"/>
      <c r="ATS6" s="35"/>
      <c r="ATT6" s="35"/>
      <c r="ATU6" s="35"/>
      <c r="ATV6" s="35"/>
      <c r="ATW6" s="35"/>
      <c r="ATX6" s="35"/>
      <c r="ATY6" s="35"/>
      <c r="ATZ6" s="35"/>
      <c r="AUA6" s="35"/>
      <c r="AUB6" s="35"/>
      <c r="AUC6" s="35"/>
      <c r="AUD6" s="35"/>
      <c r="AUE6" s="35"/>
      <c r="AUF6" s="35"/>
      <c r="AUG6" s="35"/>
      <c r="AUH6" s="35"/>
      <c r="AUI6" s="35"/>
      <c r="AUJ6" s="35"/>
      <c r="AUK6" s="35"/>
      <c r="AUL6" s="35"/>
      <c r="AUM6" s="35"/>
      <c r="AUN6" s="35"/>
      <c r="AUO6" s="35"/>
      <c r="AUP6" s="35"/>
      <c r="AUQ6" s="35"/>
      <c r="AUR6" s="35"/>
      <c r="AUS6" s="35"/>
      <c r="AUT6" s="35"/>
      <c r="AUU6" s="35"/>
      <c r="AUV6" s="35"/>
      <c r="AUW6" s="35"/>
      <c r="AUX6" s="35"/>
      <c r="AUY6" s="35"/>
      <c r="AUZ6" s="35"/>
      <c r="AVA6" s="35"/>
      <c r="AVB6" s="35"/>
      <c r="AVC6" s="35"/>
      <c r="AVD6" s="35"/>
      <c r="AVE6" s="35"/>
      <c r="AVF6" s="35"/>
      <c r="AVG6" s="35"/>
      <c r="AVH6" s="35"/>
      <c r="AVI6" s="35"/>
      <c r="AVJ6" s="35"/>
      <c r="AVK6" s="35"/>
      <c r="AVL6" s="35"/>
      <c r="AVM6" s="35"/>
      <c r="AVN6" s="35"/>
      <c r="AVO6" s="35"/>
      <c r="AVP6" s="35"/>
      <c r="AVQ6" s="35"/>
      <c r="AVR6" s="35"/>
      <c r="AVS6" s="35"/>
      <c r="AVT6" s="35"/>
      <c r="AVU6" s="35"/>
      <c r="AVV6" s="35"/>
      <c r="AVW6" s="35"/>
      <c r="AVX6" s="35"/>
      <c r="AVY6" s="35"/>
      <c r="AVZ6" s="35"/>
      <c r="AWA6" s="35"/>
      <c r="AWB6" s="35"/>
      <c r="AWC6" s="35"/>
      <c r="AWD6" s="35"/>
      <c r="AWE6" s="35"/>
      <c r="AWF6" s="35"/>
      <c r="AWG6" s="35"/>
      <c r="AWH6" s="35"/>
      <c r="AWI6" s="35"/>
      <c r="AWJ6" s="35"/>
      <c r="AWK6" s="35"/>
      <c r="AWL6" s="35"/>
      <c r="AWM6" s="35"/>
      <c r="AWN6" s="35"/>
      <c r="AWO6" s="35"/>
      <c r="AWP6" s="35"/>
      <c r="AWQ6" s="35"/>
      <c r="AWR6" s="35"/>
      <c r="AWS6" s="35"/>
      <c r="AWT6" s="35"/>
      <c r="AWU6" s="35"/>
      <c r="AWV6" s="35"/>
      <c r="AWW6" s="35"/>
      <c r="AWX6" s="35"/>
      <c r="AWY6" s="35"/>
      <c r="AWZ6" s="35"/>
      <c r="AXA6" s="35"/>
      <c r="AXB6" s="35"/>
      <c r="AXC6" s="35"/>
      <c r="AXD6" s="35"/>
      <c r="AXE6" s="35"/>
      <c r="AXF6" s="35"/>
      <c r="AXG6" s="35"/>
      <c r="AXH6" s="35"/>
      <c r="AXI6" s="35"/>
      <c r="AXJ6" s="35"/>
      <c r="AXK6" s="35"/>
      <c r="AXL6" s="35"/>
      <c r="AXM6" s="35"/>
      <c r="AXN6" s="35"/>
      <c r="AXO6" s="35"/>
      <c r="AXP6" s="35"/>
      <c r="AXQ6" s="35"/>
      <c r="AXR6" s="35"/>
      <c r="AXS6" s="35"/>
      <c r="AXT6" s="35"/>
      <c r="AXU6" s="35"/>
      <c r="AXV6" s="35"/>
      <c r="AXW6" s="35"/>
      <c r="AXX6" s="35"/>
      <c r="AXY6" s="35"/>
      <c r="AXZ6" s="35"/>
      <c r="AYA6" s="35"/>
      <c r="AYB6" s="35"/>
      <c r="AYC6" s="35"/>
      <c r="AYD6" s="35"/>
      <c r="AYE6" s="35"/>
      <c r="AYF6" s="35"/>
      <c r="AYG6" s="35"/>
      <c r="AYH6" s="35"/>
      <c r="AYI6" s="35"/>
      <c r="AYJ6" s="35"/>
      <c r="AYK6" s="35"/>
      <c r="AYL6" s="35"/>
      <c r="AYM6" s="35"/>
      <c r="AYN6" s="35"/>
      <c r="AYO6" s="35"/>
      <c r="AYP6" s="35"/>
      <c r="AYQ6" s="35"/>
      <c r="AYR6" s="35"/>
      <c r="AYS6" s="35"/>
      <c r="AYT6" s="35"/>
      <c r="AYU6" s="35"/>
      <c r="AYV6" s="35"/>
      <c r="AYW6" s="35"/>
      <c r="AYX6" s="35"/>
      <c r="AYY6" s="35"/>
      <c r="AYZ6" s="35"/>
      <c r="AZA6" s="35"/>
      <c r="AZB6" s="35"/>
      <c r="AZC6" s="35"/>
      <c r="AZD6" s="35"/>
      <c r="AZE6" s="35"/>
      <c r="AZF6" s="35"/>
      <c r="AZG6" s="35"/>
      <c r="AZH6" s="35"/>
      <c r="AZI6" s="35"/>
      <c r="AZJ6" s="35"/>
      <c r="AZK6" s="35"/>
      <c r="AZL6" s="35"/>
      <c r="AZM6" s="35"/>
      <c r="AZN6" s="35"/>
      <c r="AZO6" s="35"/>
      <c r="AZP6" s="35"/>
      <c r="AZQ6" s="35"/>
      <c r="AZR6" s="35"/>
      <c r="AZS6" s="35"/>
      <c r="AZT6" s="35"/>
      <c r="AZU6" s="35"/>
      <c r="AZV6" s="35"/>
      <c r="AZW6" s="35"/>
      <c r="AZX6" s="35"/>
      <c r="AZY6" s="35"/>
      <c r="AZZ6" s="35"/>
      <c r="BAA6" s="35"/>
      <c r="BAB6" s="35"/>
      <c r="BAC6" s="35"/>
      <c r="BAD6" s="35"/>
      <c r="BAE6" s="35"/>
      <c r="BAF6" s="35"/>
      <c r="BAG6" s="35"/>
      <c r="BAH6" s="35"/>
      <c r="BAI6" s="35"/>
      <c r="BAJ6" s="35"/>
      <c r="BAK6" s="35"/>
      <c r="BAL6" s="35"/>
      <c r="BAM6" s="35"/>
      <c r="BAN6" s="35"/>
      <c r="BAO6" s="35"/>
      <c r="BAP6" s="35"/>
      <c r="BAQ6" s="35"/>
      <c r="BAR6" s="35"/>
      <c r="BAS6" s="35"/>
      <c r="BAT6" s="35"/>
      <c r="BAU6" s="35"/>
      <c r="BAV6" s="35"/>
      <c r="BAW6" s="35"/>
      <c r="BAX6" s="35"/>
      <c r="BAY6" s="35"/>
      <c r="BAZ6" s="35"/>
      <c r="BBA6" s="35"/>
      <c r="BBB6" s="35"/>
      <c r="BBC6" s="35"/>
      <c r="BBD6" s="35"/>
      <c r="BBE6" s="35"/>
      <c r="BBF6" s="35"/>
      <c r="BBG6" s="35"/>
      <c r="BBH6" s="35"/>
      <c r="BBI6" s="35"/>
      <c r="BBJ6" s="35"/>
      <c r="BBK6" s="35"/>
      <c r="BBL6" s="35"/>
      <c r="BBM6" s="35"/>
      <c r="BBN6" s="35"/>
      <c r="BBO6" s="35"/>
      <c r="BBP6" s="35"/>
      <c r="BBQ6" s="35"/>
      <c r="BBR6" s="35"/>
      <c r="BBS6" s="35"/>
      <c r="BBT6" s="35"/>
      <c r="BBU6" s="35"/>
      <c r="BBV6" s="35"/>
      <c r="BBW6" s="35"/>
      <c r="BBX6" s="35"/>
      <c r="BBY6" s="35"/>
      <c r="BBZ6" s="35"/>
      <c r="BCA6" s="35"/>
      <c r="BCB6" s="35"/>
      <c r="BCC6" s="35"/>
      <c r="BCD6" s="35"/>
      <c r="BCE6" s="35"/>
      <c r="BCF6" s="35"/>
      <c r="BCG6" s="35"/>
      <c r="BCH6" s="35"/>
      <c r="BCI6" s="35"/>
      <c r="BCJ6" s="35"/>
      <c r="BCK6" s="35"/>
      <c r="BCL6" s="35"/>
      <c r="BCM6" s="35"/>
      <c r="BCN6" s="35"/>
      <c r="BCO6" s="35"/>
      <c r="BCP6" s="35"/>
      <c r="BCQ6" s="35"/>
      <c r="BCR6" s="35"/>
      <c r="BCS6" s="35"/>
      <c r="BCT6" s="35"/>
      <c r="BCU6" s="35"/>
      <c r="BCV6" s="35"/>
      <c r="BCW6" s="35"/>
      <c r="BCX6" s="35"/>
      <c r="BCY6" s="35"/>
      <c r="BCZ6" s="35"/>
      <c r="BDA6" s="35"/>
      <c r="BDB6" s="35"/>
      <c r="BDC6" s="35"/>
      <c r="BDD6" s="35"/>
      <c r="BDE6" s="35"/>
      <c r="BDF6" s="35"/>
      <c r="BDG6" s="35"/>
      <c r="BDH6" s="35"/>
      <c r="BDI6" s="35"/>
      <c r="BDJ6" s="35"/>
      <c r="BDK6" s="35"/>
      <c r="BDL6" s="35"/>
      <c r="BDM6" s="35"/>
      <c r="BDN6" s="35"/>
      <c r="BDO6" s="35"/>
      <c r="BDP6" s="35"/>
      <c r="BDQ6" s="35"/>
      <c r="BDR6" s="35"/>
      <c r="BDS6" s="35"/>
      <c r="BDT6" s="35"/>
      <c r="BDU6" s="35"/>
      <c r="BDV6" s="35"/>
      <c r="BDW6" s="35"/>
      <c r="BDX6" s="35"/>
      <c r="BDY6" s="35"/>
      <c r="BDZ6" s="35"/>
      <c r="BEA6" s="35"/>
      <c r="BEB6" s="35"/>
      <c r="BEC6" s="35"/>
      <c r="BED6" s="35"/>
      <c r="BEE6" s="35"/>
      <c r="BEF6" s="35"/>
      <c r="BEG6" s="35"/>
      <c r="BEH6" s="35"/>
      <c r="BEI6" s="35"/>
      <c r="BEJ6" s="35"/>
      <c r="BEK6" s="35"/>
      <c r="BEL6" s="35"/>
      <c r="BEM6" s="35"/>
      <c r="BEN6" s="35"/>
      <c r="BEO6" s="35"/>
      <c r="BEP6" s="35"/>
      <c r="BEQ6" s="35"/>
      <c r="BER6" s="35"/>
      <c r="BES6" s="35"/>
      <c r="BET6" s="35"/>
      <c r="BEU6" s="35"/>
      <c r="BEV6" s="35"/>
      <c r="BEW6" s="35"/>
      <c r="BEX6" s="35"/>
      <c r="BEY6" s="35"/>
      <c r="BEZ6" s="35"/>
      <c r="BFA6" s="35"/>
      <c r="BFB6" s="35"/>
      <c r="BFC6" s="35"/>
      <c r="BFD6" s="35"/>
      <c r="BFE6" s="35"/>
      <c r="BFF6" s="35"/>
      <c r="BFG6" s="35"/>
      <c r="BFH6" s="35"/>
      <c r="BFI6" s="35"/>
      <c r="BFJ6" s="35"/>
      <c r="BFK6" s="35"/>
      <c r="BFL6" s="35"/>
      <c r="BFM6" s="35"/>
      <c r="BFN6" s="35"/>
      <c r="BFO6" s="35"/>
      <c r="BFP6" s="35"/>
      <c r="BFQ6" s="35"/>
      <c r="BFR6" s="35"/>
      <c r="BFS6" s="35"/>
      <c r="BFT6" s="35"/>
      <c r="BFU6" s="35"/>
      <c r="BFV6" s="35"/>
      <c r="BFW6" s="35"/>
      <c r="BFX6" s="35"/>
      <c r="BFY6" s="35"/>
      <c r="BFZ6" s="35"/>
      <c r="BGA6" s="35"/>
      <c r="BGB6" s="35"/>
      <c r="BGC6" s="35"/>
      <c r="BGD6" s="35"/>
      <c r="BGE6" s="35"/>
      <c r="BGF6" s="35"/>
      <c r="BGG6" s="35"/>
      <c r="BGH6" s="35"/>
      <c r="BGI6" s="35"/>
      <c r="BGJ6" s="35"/>
      <c r="BGK6" s="35"/>
      <c r="BGL6" s="35"/>
      <c r="BGM6" s="35"/>
      <c r="BGN6" s="35"/>
      <c r="BGO6" s="35"/>
      <c r="BGP6" s="35"/>
      <c r="BGQ6" s="35"/>
      <c r="BGR6" s="35"/>
      <c r="BGS6" s="35"/>
      <c r="BGT6" s="35"/>
      <c r="BGU6" s="35"/>
      <c r="BGV6" s="35"/>
      <c r="BGW6" s="35"/>
      <c r="BGX6" s="35"/>
      <c r="BGY6" s="35"/>
      <c r="BGZ6" s="35"/>
      <c r="BHA6" s="35"/>
      <c r="BHB6" s="35"/>
      <c r="BHC6" s="35"/>
      <c r="BHD6" s="35"/>
      <c r="BHE6" s="35"/>
      <c r="BHF6" s="35"/>
      <c r="BHG6" s="35"/>
      <c r="BHH6" s="35"/>
      <c r="BHI6" s="35"/>
      <c r="BHJ6" s="35"/>
      <c r="BHK6" s="35"/>
      <c r="BHL6" s="35"/>
      <c r="BHM6" s="35"/>
      <c r="BHN6" s="35"/>
      <c r="BHO6" s="35"/>
      <c r="BHP6" s="35"/>
      <c r="BHQ6" s="35"/>
      <c r="BHR6" s="35"/>
      <c r="BHS6" s="35"/>
      <c r="BHT6" s="35"/>
      <c r="BHU6" s="35"/>
      <c r="BHV6" s="35"/>
      <c r="BHW6" s="35"/>
      <c r="BHX6" s="35"/>
      <c r="BHY6" s="35"/>
      <c r="BHZ6" s="35"/>
      <c r="BIA6" s="35"/>
      <c r="BIB6" s="35"/>
      <c r="BIC6" s="35"/>
      <c r="BID6" s="35"/>
      <c r="BIE6" s="35"/>
      <c r="BIF6" s="35"/>
      <c r="BIG6" s="35"/>
      <c r="BIH6" s="35"/>
      <c r="BII6" s="35"/>
      <c r="BIJ6" s="35"/>
      <c r="BIK6" s="35"/>
      <c r="BIL6" s="35"/>
      <c r="BIM6" s="35"/>
      <c r="BIN6" s="35"/>
      <c r="BIO6" s="35"/>
      <c r="BIP6" s="35"/>
      <c r="BIQ6" s="35"/>
      <c r="BIR6" s="35"/>
      <c r="BIS6" s="35"/>
      <c r="BIT6" s="35"/>
      <c r="BIU6" s="35"/>
      <c r="BIV6" s="35"/>
      <c r="BIW6" s="35"/>
      <c r="BIX6" s="35"/>
      <c r="BIY6" s="35"/>
      <c r="BIZ6" s="35"/>
      <c r="BJA6" s="35"/>
      <c r="BJB6" s="35"/>
      <c r="BJC6" s="35"/>
      <c r="BJD6" s="35"/>
      <c r="BJE6" s="35"/>
      <c r="BJF6" s="35"/>
      <c r="BJG6" s="35"/>
      <c r="BJH6" s="35"/>
      <c r="BJI6" s="35"/>
      <c r="BJJ6" s="35"/>
      <c r="BJK6" s="35"/>
      <c r="BJL6" s="35"/>
      <c r="BJM6" s="35"/>
      <c r="BJN6" s="35"/>
      <c r="BJO6" s="35"/>
      <c r="BJP6" s="35"/>
      <c r="BJQ6" s="35"/>
      <c r="BJR6" s="35"/>
      <c r="BJS6" s="35"/>
      <c r="BJT6" s="35"/>
      <c r="BJU6" s="35"/>
      <c r="BJV6" s="35"/>
      <c r="BJW6" s="35"/>
      <c r="BJX6" s="35"/>
      <c r="BJY6" s="35"/>
      <c r="BJZ6" s="35"/>
      <c r="BKA6" s="35"/>
      <c r="BKB6" s="35"/>
      <c r="BKC6" s="35"/>
      <c r="BKD6" s="35"/>
      <c r="BKE6" s="35"/>
      <c r="BKF6" s="35"/>
      <c r="BKG6" s="35"/>
      <c r="BKH6" s="35"/>
      <c r="BKI6" s="35"/>
      <c r="BKJ6" s="35"/>
      <c r="BKK6" s="35"/>
      <c r="BKL6" s="35"/>
      <c r="BKM6" s="35"/>
      <c r="BKN6" s="35"/>
      <c r="BKO6" s="35"/>
      <c r="BKP6" s="35"/>
      <c r="BKQ6" s="35"/>
      <c r="BKR6" s="35"/>
      <c r="BKS6" s="35"/>
      <c r="BKT6" s="35"/>
      <c r="BKU6" s="35"/>
      <c r="BKV6" s="35"/>
      <c r="BKW6" s="35"/>
      <c r="BKX6" s="35"/>
      <c r="BKY6" s="35"/>
      <c r="BKZ6" s="35"/>
      <c r="BLA6" s="35"/>
      <c r="BLB6" s="35"/>
      <c r="BLC6" s="35"/>
      <c r="BLD6" s="35"/>
      <c r="BLE6" s="35"/>
      <c r="BLF6" s="35"/>
      <c r="BLG6" s="35"/>
      <c r="BLH6" s="35"/>
      <c r="BLI6" s="35"/>
      <c r="BLJ6" s="35"/>
      <c r="BLK6" s="35"/>
      <c r="BLL6" s="35"/>
      <c r="BLM6" s="35"/>
      <c r="BLN6" s="35"/>
      <c r="BLO6" s="35"/>
      <c r="BLP6" s="35"/>
      <c r="BLQ6" s="35"/>
      <c r="BLR6" s="35"/>
      <c r="BLS6" s="35"/>
      <c r="BLT6" s="35"/>
      <c r="BLU6" s="35"/>
      <c r="BLV6" s="35"/>
      <c r="BLW6" s="35"/>
      <c r="BLX6" s="35"/>
      <c r="BLY6" s="35"/>
      <c r="BLZ6" s="35"/>
      <c r="BMA6" s="35"/>
      <c r="BMB6" s="35"/>
      <c r="BMC6" s="35"/>
      <c r="BMD6" s="35"/>
      <c r="BME6" s="35"/>
      <c r="BMF6" s="35"/>
      <c r="BMG6" s="35"/>
      <c r="BMH6" s="35"/>
      <c r="BMI6" s="35"/>
      <c r="BMJ6" s="35"/>
      <c r="BMK6" s="35"/>
      <c r="BML6" s="35"/>
      <c r="BMM6" s="35"/>
      <c r="BMN6" s="35"/>
      <c r="BMO6" s="35"/>
      <c r="BMP6" s="35"/>
      <c r="BMQ6" s="35"/>
      <c r="BMR6" s="35"/>
      <c r="BMS6" s="35"/>
      <c r="BMT6" s="35"/>
      <c r="BMU6" s="35"/>
      <c r="BMV6" s="35"/>
      <c r="BMW6" s="35"/>
      <c r="BMX6" s="35"/>
      <c r="BMY6" s="35"/>
      <c r="BMZ6" s="35"/>
      <c r="BNA6" s="35"/>
      <c r="BNB6" s="35"/>
      <c r="BNC6" s="35"/>
      <c r="BND6" s="35"/>
      <c r="BNE6" s="35"/>
      <c r="BNF6" s="35"/>
      <c r="BNG6" s="35"/>
      <c r="BNH6" s="35"/>
      <c r="BNI6" s="35"/>
      <c r="BNJ6" s="35"/>
      <c r="BNK6" s="35"/>
      <c r="BNL6" s="35"/>
      <c r="BNM6" s="35"/>
      <c r="BNN6" s="35"/>
      <c r="BNO6" s="35"/>
      <c r="BNP6" s="35"/>
      <c r="BNQ6" s="35"/>
      <c r="BNR6" s="35"/>
      <c r="BNS6" s="35"/>
      <c r="BNT6" s="35"/>
      <c r="BNU6" s="35"/>
      <c r="BNV6" s="35"/>
      <c r="BNW6" s="35"/>
      <c r="BNX6" s="35"/>
      <c r="BNY6" s="35"/>
      <c r="BNZ6" s="35"/>
      <c r="BOA6" s="35"/>
      <c r="BOB6" s="35"/>
      <c r="BOC6" s="35"/>
      <c r="BOD6" s="35"/>
      <c r="BOE6" s="35"/>
      <c r="BOF6" s="35"/>
      <c r="BOG6" s="35"/>
      <c r="BOH6" s="35"/>
      <c r="BOI6" s="35"/>
      <c r="BOJ6" s="35"/>
      <c r="BOK6" s="35"/>
      <c r="BOL6" s="35"/>
      <c r="BOM6" s="35"/>
      <c r="BON6" s="35"/>
      <c r="BOO6" s="35"/>
      <c r="BOP6" s="35"/>
      <c r="BOQ6" s="35"/>
      <c r="BOR6" s="35"/>
      <c r="BOS6" s="35"/>
      <c r="BOT6" s="35"/>
      <c r="BOU6" s="35"/>
      <c r="BOV6" s="35"/>
      <c r="BOW6" s="35"/>
      <c r="BOX6" s="35"/>
      <c r="BOY6" s="35"/>
      <c r="BOZ6" s="35"/>
      <c r="BPA6" s="35"/>
      <c r="BPB6" s="35"/>
      <c r="BPC6" s="35"/>
      <c r="BPD6" s="35"/>
      <c r="BPE6" s="35"/>
      <c r="BPF6" s="35"/>
      <c r="BPG6" s="35"/>
      <c r="BPH6" s="35"/>
      <c r="BPI6" s="35"/>
      <c r="BPJ6" s="35"/>
      <c r="BPK6" s="35"/>
      <c r="BPL6" s="35"/>
      <c r="BPM6" s="35"/>
      <c r="BPN6" s="35"/>
      <c r="BPO6" s="35"/>
      <c r="BPP6" s="35"/>
      <c r="BPQ6" s="35"/>
      <c r="BPR6" s="35"/>
      <c r="BPS6" s="35"/>
      <c r="BPT6" s="35"/>
      <c r="BPU6" s="35"/>
      <c r="BPV6" s="35"/>
      <c r="BPW6" s="35"/>
      <c r="BPX6" s="35"/>
      <c r="BPY6" s="35"/>
      <c r="BPZ6" s="35"/>
      <c r="BQA6" s="35"/>
      <c r="BQB6" s="35"/>
      <c r="BQC6" s="35"/>
      <c r="BQD6" s="35"/>
      <c r="BQE6" s="35"/>
      <c r="BQF6" s="35"/>
      <c r="BQG6" s="35"/>
      <c r="BQH6" s="35"/>
      <c r="BQI6" s="35"/>
      <c r="BQJ6" s="35"/>
      <c r="BQK6" s="35"/>
      <c r="BQL6" s="35"/>
      <c r="BQM6" s="35"/>
      <c r="BQN6" s="35"/>
      <c r="BQO6" s="35"/>
      <c r="BQP6" s="35"/>
      <c r="BQQ6" s="35"/>
      <c r="BQR6" s="35"/>
      <c r="BQS6" s="35"/>
      <c r="BQT6" s="35"/>
      <c r="BQU6" s="35"/>
      <c r="BQV6" s="35"/>
      <c r="BQW6" s="35"/>
      <c r="BQX6" s="35"/>
      <c r="BQY6" s="35"/>
      <c r="BQZ6" s="35"/>
      <c r="BRA6" s="35"/>
      <c r="BRB6" s="35"/>
      <c r="BRC6" s="35"/>
      <c r="BRD6" s="35"/>
      <c r="BRE6" s="35"/>
      <c r="BRF6" s="35"/>
      <c r="BRG6" s="35"/>
      <c r="BRH6" s="35"/>
      <c r="BRI6" s="35"/>
      <c r="BRJ6" s="35"/>
      <c r="BRK6" s="35"/>
      <c r="BRL6" s="35"/>
      <c r="BRM6" s="35"/>
      <c r="BRN6" s="35"/>
      <c r="BRO6" s="35"/>
      <c r="BRP6" s="35"/>
      <c r="BRQ6" s="35"/>
      <c r="BRR6" s="35"/>
      <c r="BRS6" s="35"/>
      <c r="BRT6" s="35"/>
      <c r="BRU6" s="35"/>
      <c r="BRV6" s="35"/>
      <c r="BRW6" s="35"/>
      <c r="BRX6" s="35"/>
      <c r="BRY6" s="35"/>
      <c r="BRZ6" s="35"/>
      <c r="BSA6" s="35"/>
      <c r="BSB6" s="35"/>
      <c r="BSC6" s="35"/>
      <c r="BSD6" s="35"/>
      <c r="BSE6" s="35"/>
      <c r="BSF6" s="35"/>
      <c r="BSG6" s="35"/>
      <c r="BSH6" s="35"/>
      <c r="BSI6" s="35"/>
      <c r="BSJ6" s="35"/>
      <c r="BSK6" s="35"/>
      <c r="BSL6" s="35"/>
      <c r="BSM6" s="35"/>
      <c r="BSN6" s="35"/>
      <c r="BSO6" s="35"/>
      <c r="BSP6" s="35"/>
      <c r="BSQ6" s="35"/>
      <c r="BSR6" s="35"/>
      <c r="BSS6" s="35"/>
      <c r="BST6" s="35"/>
      <c r="BSU6" s="35"/>
      <c r="BSV6" s="35"/>
      <c r="BSW6" s="35"/>
      <c r="BSX6" s="35"/>
      <c r="BSY6" s="35"/>
      <c r="BSZ6" s="35"/>
      <c r="BTA6" s="35"/>
      <c r="BTB6" s="35"/>
      <c r="BTC6" s="35"/>
      <c r="BTD6" s="35"/>
      <c r="BTE6" s="35"/>
      <c r="BTF6" s="35"/>
      <c r="BTG6" s="35"/>
      <c r="BTH6" s="35"/>
      <c r="BTI6" s="35"/>
      <c r="BTJ6" s="35"/>
      <c r="BTK6" s="35"/>
      <c r="BTL6" s="35"/>
      <c r="BTM6" s="35"/>
      <c r="BTN6" s="35"/>
      <c r="BTO6" s="35"/>
      <c r="BTP6" s="35"/>
      <c r="BTQ6" s="35"/>
      <c r="BTR6" s="35"/>
      <c r="BTS6" s="35"/>
      <c r="BTT6" s="35"/>
      <c r="BTU6" s="35"/>
      <c r="BTV6" s="35"/>
      <c r="BTW6" s="35"/>
      <c r="BTX6" s="35"/>
      <c r="BTY6" s="35"/>
      <c r="BTZ6" s="35"/>
      <c r="BUA6" s="35"/>
      <c r="BUB6" s="35"/>
      <c r="BUC6" s="35"/>
      <c r="BUD6" s="35"/>
      <c r="BUE6" s="35"/>
      <c r="BUF6" s="35"/>
      <c r="BUG6" s="35"/>
      <c r="BUH6" s="35"/>
      <c r="BUI6" s="35"/>
      <c r="BUJ6" s="35"/>
      <c r="BUK6" s="35"/>
      <c r="BUL6" s="35"/>
      <c r="BUM6" s="35"/>
      <c r="BUN6" s="35"/>
      <c r="BUO6" s="35"/>
      <c r="BUP6" s="35"/>
      <c r="BUQ6" s="35"/>
      <c r="BUR6" s="35"/>
      <c r="BUS6" s="35"/>
      <c r="BUT6" s="35"/>
      <c r="BUU6" s="35"/>
      <c r="BUV6" s="35"/>
      <c r="BUW6" s="35"/>
      <c r="BUX6" s="35"/>
      <c r="BUY6" s="35"/>
      <c r="BUZ6" s="35"/>
      <c r="BVA6" s="35"/>
      <c r="BVB6" s="35"/>
      <c r="BVC6" s="35"/>
      <c r="BVD6" s="35"/>
      <c r="BVE6" s="35"/>
      <c r="BVF6" s="35"/>
      <c r="BVG6" s="35"/>
      <c r="BVH6" s="35"/>
      <c r="BVI6" s="35"/>
      <c r="BVJ6" s="35"/>
      <c r="BVK6" s="35"/>
      <c r="BVL6" s="35"/>
      <c r="BVM6" s="35"/>
      <c r="BVN6" s="35"/>
      <c r="BVO6" s="35"/>
      <c r="BVP6" s="35"/>
      <c r="BVQ6" s="35"/>
      <c r="BVR6" s="35"/>
      <c r="BVS6" s="35"/>
      <c r="BVT6" s="35"/>
      <c r="BVU6" s="35"/>
      <c r="BVV6" s="35"/>
      <c r="BVW6" s="35"/>
      <c r="BVX6" s="35"/>
      <c r="BVY6" s="35"/>
      <c r="BVZ6" s="35"/>
      <c r="BWA6" s="35"/>
      <c r="BWB6" s="35"/>
      <c r="BWC6" s="35"/>
      <c r="BWD6" s="35"/>
      <c r="BWE6" s="35"/>
      <c r="BWF6" s="35"/>
      <c r="BWG6" s="35"/>
      <c r="BWH6" s="35"/>
      <c r="BWI6" s="35"/>
      <c r="BWJ6" s="35"/>
      <c r="BWK6" s="35"/>
      <c r="BWL6" s="35"/>
      <c r="BWM6" s="35"/>
      <c r="BWN6" s="35"/>
      <c r="BWO6" s="35"/>
      <c r="BWP6" s="35"/>
      <c r="BWQ6" s="35"/>
      <c r="BWR6" s="35"/>
      <c r="BWS6" s="35"/>
      <c r="BWT6" s="35"/>
      <c r="BWU6" s="35"/>
      <c r="BWV6" s="35"/>
      <c r="BWW6" s="35"/>
      <c r="BWX6" s="35"/>
      <c r="BWY6" s="35"/>
      <c r="BWZ6" s="35"/>
      <c r="BXA6" s="35"/>
      <c r="BXB6" s="35"/>
      <c r="BXC6" s="35"/>
      <c r="BXD6" s="35"/>
      <c r="BXE6" s="35"/>
      <c r="BXF6" s="35"/>
      <c r="BXG6" s="35"/>
      <c r="BXH6" s="35"/>
      <c r="BXI6" s="35"/>
      <c r="BXJ6" s="35"/>
      <c r="BXK6" s="35"/>
      <c r="BXL6" s="35"/>
      <c r="BXM6" s="35"/>
      <c r="BXN6" s="35"/>
      <c r="BXO6" s="35"/>
      <c r="BXP6" s="35"/>
      <c r="BXQ6" s="35"/>
      <c r="BXR6" s="35"/>
      <c r="BXS6" s="35"/>
      <c r="BXT6" s="35"/>
      <c r="BXU6" s="35"/>
      <c r="BXV6" s="35"/>
      <c r="BXW6" s="35"/>
      <c r="BXX6" s="35"/>
      <c r="BXY6" s="35"/>
      <c r="BXZ6" s="35"/>
      <c r="BYA6" s="35"/>
      <c r="BYB6" s="35"/>
      <c r="BYC6" s="35"/>
      <c r="BYD6" s="35"/>
      <c r="BYE6" s="35"/>
      <c r="BYF6" s="35"/>
      <c r="BYG6" s="35"/>
      <c r="BYH6" s="35"/>
      <c r="BYI6" s="35"/>
      <c r="BYJ6" s="35"/>
      <c r="BYK6" s="35"/>
      <c r="BYL6" s="35"/>
      <c r="BYM6" s="35"/>
      <c r="BYN6" s="35"/>
      <c r="BYO6" s="35"/>
      <c r="BYP6" s="35"/>
      <c r="BYQ6" s="35"/>
      <c r="BYR6" s="35"/>
      <c r="BYS6" s="35"/>
      <c r="BYT6" s="35"/>
      <c r="BYU6" s="35"/>
      <c r="BYV6" s="35"/>
      <c r="BYW6" s="35"/>
      <c r="BYX6" s="35"/>
      <c r="BYY6" s="35"/>
      <c r="BYZ6" s="35"/>
      <c r="BZA6" s="35"/>
      <c r="BZB6" s="35"/>
      <c r="BZC6" s="35"/>
      <c r="BZD6" s="35"/>
      <c r="BZE6" s="35"/>
      <c r="BZF6" s="35"/>
      <c r="BZG6" s="35"/>
      <c r="BZH6" s="35"/>
      <c r="BZI6" s="35"/>
      <c r="BZJ6" s="35"/>
      <c r="BZK6" s="35"/>
      <c r="BZL6" s="35"/>
      <c r="BZM6" s="35"/>
      <c r="BZN6" s="35"/>
      <c r="BZO6" s="35"/>
      <c r="BZP6" s="35"/>
      <c r="BZQ6" s="35"/>
      <c r="BZR6" s="35"/>
      <c r="BZS6" s="35"/>
      <c r="BZT6" s="35"/>
      <c r="BZU6" s="35"/>
      <c r="BZV6" s="35"/>
      <c r="BZW6" s="35"/>
      <c r="BZX6" s="35"/>
      <c r="BZY6" s="35"/>
      <c r="BZZ6" s="35"/>
      <c r="CAA6" s="35"/>
      <c r="CAB6" s="35"/>
      <c r="CAC6" s="35"/>
      <c r="CAD6" s="35"/>
      <c r="CAE6" s="35"/>
      <c r="CAF6" s="35"/>
      <c r="CAG6" s="35"/>
      <c r="CAH6" s="35"/>
      <c r="CAI6" s="35"/>
      <c r="CAJ6" s="35"/>
      <c r="CAK6" s="35"/>
      <c r="CAL6" s="35"/>
      <c r="CAM6" s="35"/>
      <c r="CAN6" s="35"/>
      <c r="CAO6" s="35"/>
      <c r="CAP6" s="35"/>
      <c r="CAQ6" s="35"/>
      <c r="CAR6" s="35"/>
      <c r="CAS6" s="35"/>
      <c r="CAT6" s="35"/>
      <c r="CAU6" s="35"/>
      <c r="CAV6" s="35"/>
      <c r="CAW6" s="35"/>
      <c r="CAX6" s="35"/>
      <c r="CAY6" s="35"/>
      <c r="CAZ6" s="35"/>
      <c r="CBA6" s="35"/>
      <c r="CBB6" s="35"/>
      <c r="CBC6" s="35"/>
      <c r="CBD6" s="35"/>
      <c r="CBE6" s="35"/>
      <c r="CBF6" s="35"/>
      <c r="CBG6" s="35"/>
      <c r="CBH6" s="35"/>
      <c r="CBI6" s="35"/>
      <c r="CBJ6" s="35"/>
      <c r="CBK6" s="35"/>
      <c r="CBL6" s="35"/>
      <c r="CBM6" s="35"/>
      <c r="CBN6" s="35"/>
      <c r="CBO6" s="35"/>
      <c r="CBP6" s="35"/>
      <c r="CBQ6" s="35"/>
      <c r="CBR6" s="35"/>
      <c r="CBS6" s="35"/>
      <c r="CBT6" s="35"/>
      <c r="CBU6" s="35"/>
      <c r="CBV6" s="35"/>
      <c r="CBW6" s="35"/>
      <c r="CBX6" s="35"/>
      <c r="CBY6" s="35"/>
      <c r="CBZ6" s="35"/>
      <c r="CCA6" s="35"/>
      <c r="CCB6" s="35"/>
      <c r="CCC6" s="35"/>
      <c r="CCD6" s="35"/>
      <c r="CCE6" s="35"/>
      <c r="CCF6" s="35"/>
      <c r="CCG6" s="35"/>
      <c r="CCH6" s="35"/>
      <c r="CCI6" s="35"/>
      <c r="CCJ6" s="35"/>
      <c r="CCK6" s="35"/>
      <c r="CCL6" s="35"/>
      <c r="CCM6" s="35"/>
      <c r="CCN6" s="35"/>
      <c r="CCO6" s="35"/>
      <c r="CCP6" s="35"/>
      <c r="CCQ6" s="35"/>
      <c r="CCR6" s="35"/>
      <c r="CCS6" s="35"/>
      <c r="CCT6" s="35"/>
      <c r="CCU6" s="35"/>
      <c r="CCV6" s="35"/>
      <c r="CCW6" s="35"/>
      <c r="CCX6" s="35"/>
      <c r="CCY6" s="35"/>
      <c r="CCZ6" s="35"/>
      <c r="CDA6" s="35"/>
      <c r="CDB6" s="35"/>
      <c r="CDC6" s="35"/>
      <c r="CDD6" s="35"/>
      <c r="CDE6" s="35"/>
      <c r="CDF6" s="35"/>
      <c r="CDG6" s="35"/>
      <c r="CDH6" s="35"/>
      <c r="CDI6" s="35"/>
      <c r="CDJ6" s="35"/>
      <c r="CDK6" s="35"/>
      <c r="CDL6" s="35"/>
      <c r="CDM6" s="35"/>
      <c r="CDN6" s="35"/>
      <c r="CDO6" s="35"/>
      <c r="CDP6" s="35"/>
      <c r="CDQ6" s="35"/>
      <c r="CDR6" s="35"/>
      <c r="CDS6" s="35"/>
      <c r="CDT6" s="35"/>
      <c r="CDU6" s="35"/>
      <c r="CDV6" s="35"/>
      <c r="CDW6" s="35"/>
      <c r="CDX6" s="35"/>
      <c r="CDY6" s="35"/>
      <c r="CDZ6" s="35"/>
      <c r="CEA6" s="35"/>
      <c r="CEB6" s="35"/>
      <c r="CEC6" s="35"/>
      <c r="CED6" s="35"/>
      <c r="CEE6" s="35"/>
      <c r="CEF6" s="35"/>
      <c r="CEG6" s="35"/>
      <c r="CEH6" s="35"/>
      <c r="CEI6" s="35"/>
      <c r="CEJ6" s="35"/>
      <c r="CEK6" s="35"/>
      <c r="CEL6" s="35"/>
      <c r="CEM6" s="35"/>
      <c r="CEN6" s="35"/>
      <c r="CEO6" s="35"/>
      <c r="CEP6" s="35"/>
      <c r="CEQ6" s="35"/>
      <c r="CER6" s="35"/>
      <c r="CES6" s="35"/>
      <c r="CET6" s="35"/>
      <c r="CEU6" s="35"/>
      <c r="CEV6" s="35"/>
      <c r="CEW6" s="35"/>
      <c r="CEX6" s="35"/>
      <c r="CEY6" s="35"/>
      <c r="CEZ6" s="35"/>
      <c r="CFA6" s="35"/>
      <c r="CFB6" s="35"/>
      <c r="CFC6" s="35"/>
      <c r="CFD6" s="35"/>
      <c r="CFE6" s="35"/>
      <c r="CFF6" s="35"/>
      <c r="CFG6" s="35"/>
      <c r="CFH6" s="35"/>
      <c r="CFI6" s="35"/>
      <c r="CFJ6" s="35"/>
      <c r="CFK6" s="35"/>
      <c r="CFL6" s="35"/>
      <c r="CFM6" s="35"/>
      <c r="CFN6" s="35"/>
      <c r="CFO6" s="35"/>
      <c r="CFP6" s="35"/>
      <c r="CFQ6" s="35"/>
      <c r="CFR6" s="35"/>
      <c r="CFS6" s="35"/>
      <c r="CFT6" s="35"/>
      <c r="CFU6" s="35"/>
      <c r="CFV6" s="35"/>
      <c r="CFW6" s="35"/>
      <c r="CFX6" s="35"/>
      <c r="CFY6" s="35"/>
      <c r="CFZ6" s="35"/>
      <c r="CGA6" s="35"/>
      <c r="CGB6" s="35"/>
      <c r="CGC6" s="35"/>
      <c r="CGD6" s="35"/>
      <c r="CGE6" s="35"/>
      <c r="CGF6" s="35"/>
      <c r="CGG6" s="35"/>
      <c r="CGH6" s="35"/>
      <c r="CGI6" s="35"/>
      <c r="CGJ6" s="35"/>
      <c r="CGK6" s="35"/>
      <c r="CGL6" s="35"/>
      <c r="CGM6" s="35"/>
      <c r="CGN6" s="35"/>
      <c r="CGO6" s="35"/>
      <c r="CGP6" s="35"/>
      <c r="CGQ6" s="35"/>
      <c r="CGR6" s="35"/>
      <c r="CGS6" s="35"/>
      <c r="CGT6" s="35"/>
      <c r="CGU6" s="35"/>
      <c r="CGV6" s="35"/>
      <c r="CGW6" s="35"/>
      <c r="CGX6" s="35"/>
      <c r="CGY6" s="35"/>
      <c r="CGZ6" s="35"/>
      <c r="CHA6" s="35"/>
      <c r="CHB6" s="35"/>
      <c r="CHC6" s="35"/>
      <c r="CHD6" s="35"/>
      <c r="CHE6" s="35"/>
      <c r="CHF6" s="35"/>
      <c r="CHG6" s="35"/>
      <c r="CHH6" s="35"/>
      <c r="CHI6" s="35"/>
      <c r="CHJ6" s="35"/>
      <c r="CHK6" s="35"/>
      <c r="CHL6" s="35"/>
      <c r="CHM6" s="35"/>
      <c r="CHN6" s="35"/>
      <c r="CHO6" s="35"/>
      <c r="CHP6" s="35"/>
      <c r="CHQ6" s="35"/>
      <c r="CHR6" s="35"/>
      <c r="CHS6" s="35"/>
      <c r="CHT6" s="35"/>
      <c r="CHU6" s="35"/>
      <c r="CHV6" s="35"/>
      <c r="CHW6" s="35"/>
      <c r="CHX6" s="35"/>
      <c r="CHY6" s="35"/>
      <c r="CHZ6" s="35"/>
      <c r="CIA6" s="35"/>
      <c r="CIB6" s="35"/>
      <c r="CIC6" s="35"/>
      <c r="CID6" s="35"/>
      <c r="CIE6" s="35"/>
      <c r="CIF6" s="35"/>
      <c r="CIG6" s="35"/>
      <c r="CIH6" s="35"/>
      <c r="CII6" s="35"/>
      <c r="CIJ6" s="35"/>
      <c r="CIK6" s="35"/>
      <c r="CIL6" s="35"/>
      <c r="CIM6" s="35"/>
      <c r="CIN6" s="35"/>
      <c r="CIO6" s="35"/>
      <c r="CIP6" s="35"/>
      <c r="CIQ6" s="35"/>
      <c r="CIR6" s="35"/>
      <c r="CIS6" s="35"/>
      <c r="CIT6" s="35"/>
      <c r="CIU6" s="35"/>
      <c r="CIV6" s="35"/>
      <c r="CIW6" s="35"/>
      <c r="CIX6" s="35"/>
      <c r="CIY6" s="35"/>
      <c r="CIZ6" s="35"/>
      <c r="CJA6" s="35"/>
      <c r="CJB6" s="35"/>
      <c r="CJC6" s="35"/>
      <c r="CJD6" s="35"/>
      <c r="CJE6" s="35"/>
      <c r="CJF6" s="35"/>
      <c r="CJG6" s="35"/>
      <c r="CJH6" s="35"/>
      <c r="CJI6" s="35"/>
      <c r="CJJ6" s="35"/>
      <c r="CJK6" s="35"/>
      <c r="CJL6" s="35"/>
      <c r="CJM6" s="35"/>
      <c r="CJN6" s="35"/>
      <c r="CJO6" s="35"/>
      <c r="CJP6" s="35"/>
      <c r="CJQ6" s="35"/>
      <c r="CJR6" s="35"/>
      <c r="CJS6" s="35"/>
      <c r="CJT6" s="35"/>
      <c r="CJU6" s="35"/>
      <c r="CJV6" s="35"/>
      <c r="CJW6" s="35"/>
      <c r="CJX6" s="35"/>
      <c r="CJY6" s="35"/>
      <c r="CJZ6" s="35"/>
      <c r="CKA6" s="35"/>
      <c r="CKB6" s="35"/>
      <c r="CKC6" s="35"/>
      <c r="CKD6" s="35"/>
      <c r="CKE6" s="35"/>
      <c r="CKF6" s="35"/>
      <c r="CKG6" s="35"/>
      <c r="CKH6" s="35"/>
      <c r="CKI6" s="35"/>
      <c r="CKJ6" s="35"/>
      <c r="CKK6" s="35"/>
      <c r="CKL6" s="35"/>
      <c r="CKM6" s="35"/>
      <c r="CKN6" s="35"/>
      <c r="CKO6" s="35"/>
      <c r="CKP6" s="35"/>
      <c r="CKQ6" s="35"/>
      <c r="CKR6" s="35"/>
      <c r="CKS6" s="35"/>
      <c r="CKT6" s="35"/>
      <c r="CKU6" s="35"/>
      <c r="CKV6" s="35"/>
      <c r="CKW6" s="35"/>
      <c r="CKX6" s="35"/>
      <c r="CKY6" s="35"/>
      <c r="CKZ6" s="35"/>
      <c r="CLA6" s="35"/>
      <c r="CLB6" s="35"/>
      <c r="CLC6" s="35"/>
      <c r="CLD6" s="35"/>
      <c r="CLE6" s="35"/>
      <c r="CLF6" s="35"/>
      <c r="CLG6" s="35"/>
      <c r="CLH6" s="35"/>
      <c r="CLI6" s="35"/>
      <c r="CLJ6" s="35"/>
      <c r="CLK6" s="35"/>
      <c r="CLL6" s="35"/>
      <c r="CLM6" s="35"/>
      <c r="CLN6" s="35"/>
      <c r="CLO6" s="35"/>
      <c r="CLP6" s="35"/>
      <c r="CLQ6" s="35"/>
      <c r="CLR6" s="35"/>
      <c r="CLS6" s="35"/>
      <c r="CLT6" s="35"/>
      <c r="CLU6" s="35"/>
      <c r="CLV6" s="35"/>
      <c r="CLW6" s="35"/>
      <c r="CLX6" s="35"/>
      <c r="CLY6" s="35"/>
      <c r="CLZ6" s="35"/>
      <c r="CMA6" s="35"/>
      <c r="CMB6" s="35"/>
      <c r="CMC6" s="35"/>
      <c r="CMD6" s="35"/>
      <c r="CME6" s="35"/>
      <c r="CMF6" s="35"/>
      <c r="CMG6" s="35"/>
      <c r="CMH6" s="35"/>
      <c r="CMI6" s="35"/>
      <c r="CMJ6" s="35"/>
      <c r="CMK6" s="35"/>
      <c r="CML6" s="35"/>
      <c r="CMM6" s="35"/>
      <c r="CMN6" s="35"/>
      <c r="CMO6" s="35"/>
      <c r="CMP6" s="35"/>
      <c r="CMQ6" s="35"/>
      <c r="CMR6" s="35"/>
      <c r="CMS6" s="35"/>
      <c r="CMT6" s="35"/>
      <c r="CMU6" s="35"/>
      <c r="CMV6" s="35"/>
      <c r="CMW6" s="35"/>
      <c r="CMX6" s="35"/>
      <c r="CMY6" s="35"/>
      <c r="CMZ6" s="35"/>
      <c r="CNA6" s="35"/>
      <c r="CNB6" s="35"/>
      <c r="CNC6" s="35"/>
      <c r="CND6" s="35"/>
      <c r="CNE6" s="35"/>
      <c r="CNF6" s="35"/>
      <c r="CNG6" s="35"/>
      <c r="CNH6" s="35"/>
      <c r="CNI6" s="35"/>
      <c r="CNJ6" s="35"/>
      <c r="CNK6" s="35"/>
      <c r="CNL6" s="35"/>
      <c r="CNM6" s="35"/>
      <c r="CNN6" s="35"/>
      <c r="CNO6" s="35"/>
      <c r="CNP6" s="35"/>
      <c r="CNQ6" s="35"/>
      <c r="CNR6" s="35"/>
      <c r="CNS6" s="35"/>
      <c r="CNT6" s="35"/>
      <c r="CNU6" s="35"/>
      <c r="CNV6" s="35"/>
      <c r="CNW6" s="35"/>
      <c r="CNX6" s="35"/>
      <c r="CNY6" s="35"/>
      <c r="CNZ6" s="35"/>
      <c r="COA6" s="35"/>
      <c r="COB6" s="35"/>
      <c r="COC6" s="35"/>
      <c r="COD6" s="35"/>
      <c r="COE6" s="35"/>
      <c r="COF6" s="35"/>
      <c r="COG6" s="35"/>
      <c r="COH6" s="35"/>
      <c r="COI6" s="35"/>
      <c r="COJ6" s="35"/>
      <c r="COK6" s="35"/>
      <c r="COL6" s="35"/>
      <c r="COM6" s="35"/>
      <c r="CON6" s="35"/>
      <c r="COO6" s="35"/>
      <c r="COP6" s="35"/>
      <c r="COQ6" s="35"/>
      <c r="COR6" s="35"/>
      <c r="COS6" s="35"/>
      <c r="COT6" s="35"/>
      <c r="COU6" s="35"/>
      <c r="COV6" s="35"/>
      <c r="COW6" s="35"/>
      <c r="COX6" s="35"/>
      <c r="COY6" s="35"/>
      <c r="COZ6" s="35"/>
      <c r="CPA6" s="35"/>
      <c r="CPB6" s="35"/>
      <c r="CPC6" s="35"/>
      <c r="CPD6" s="35"/>
      <c r="CPE6" s="35"/>
      <c r="CPF6" s="35"/>
      <c r="CPG6" s="35"/>
      <c r="CPH6" s="35"/>
      <c r="CPI6" s="35"/>
      <c r="CPJ6" s="35"/>
      <c r="CPK6" s="35"/>
      <c r="CPL6" s="35"/>
      <c r="CPM6" s="35"/>
      <c r="CPN6" s="35"/>
      <c r="CPO6" s="35"/>
      <c r="CPP6" s="35"/>
      <c r="CPQ6" s="35"/>
      <c r="CPR6" s="35"/>
      <c r="CPS6" s="35"/>
      <c r="CPT6" s="35"/>
      <c r="CPU6" s="35"/>
      <c r="CPV6" s="35"/>
      <c r="CPW6" s="35"/>
      <c r="CPX6" s="35"/>
      <c r="CPY6" s="35"/>
      <c r="CPZ6" s="35"/>
      <c r="CQA6" s="35"/>
      <c r="CQB6" s="35"/>
      <c r="CQC6" s="35"/>
      <c r="CQD6" s="35"/>
      <c r="CQE6" s="35"/>
      <c r="CQF6" s="35"/>
      <c r="CQG6" s="35"/>
      <c r="CQH6" s="35"/>
      <c r="CQI6" s="35"/>
      <c r="CQJ6" s="35"/>
      <c r="CQK6" s="35"/>
      <c r="CQL6" s="35"/>
      <c r="CQM6" s="35"/>
      <c r="CQN6" s="35"/>
      <c r="CQO6" s="35"/>
      <c r="CQP6" s="35"/>
      <c r="CQQ6" s="35"/>
      <c r="CQR6" s="35"/>
      <c r="CQS6" s="35"/>
      <c r="CQT6" s="35"/>
      <c r="CQU6" s="35"/>
      <c r="CQV6" s="35"/>
      <c r="CQW6" s="35"/>
      <c r="CQX6" s="35"/>
      <c r="CQY6" s="35"/>
      <c r="CQZ6" s="35"/>
      <c r="CRA6" s="35"/>
      <c r="CRB6" s="35"/>
      <c r="CRC6" s="35"/>
      <c r="CRD6" s="35"/>
      <c r="CRE6" s="35"/>
      <c r="CRF6" s="35"/>
      <c r="CRG6" s="35"/>
      <c r="CRH6" s="35"/>
      <c r="CRI6" s="35"/>
      <c r="CRJ6" s="35"/>
      <c r="CRK6" s="35"/>
      <c r="CRL6" s="35"/>
      <c r="CRM6" s="35"/>
      <c r="CRN6" s="35"/>
      <c r="CRO6" s="35"/>
      <c r="CRP6" s="35"/>
      <c r="CRQ6" s="35"/>
      <c r="CRR6" s="35"/>
      <c r="CRS6" s="35"/>
      <c r="CRT6" s="35"/>
      <c r="CRU6" s="35"/>
      <c r="CRV6" s="35"/>
      <c r="CRW6" s="35"/>
      <c r="CRX6" s="35"/>
      <c r="CRY6" s="35"/>
      <c r="CRZ6" s="35"/>
      <c r="CSA6" s="35"/>
      <c r="CSB6" s="35"/>
      <c r="CSC6" s="35"/>
      <c r="CSD6" s="35"/>
      <c r="CSE6" s="35"/>
      <c r="CSF6" s="35"/>
      <c r="CSG6" s="35"/>
      <c r="CSH6" s="35"/>
      <c r="CSI6" s="35"/>
      <c r="CSJ6" s="35"/>
      <c r="CSK6" s="35"/>
      <c r="CSL6" s="35"/>
      <c r="CSM6" s="35"/>
      <c r="CSN6" s="35"/>
      <c r="CSO6" s="35"/>
      <c r="CSP6" s="35"/>
      <c r="CSQ6" s="35"/>
      <c r="CSR6" s="35"/>
      <c r="CSS6" s="35"/>
      <c r="CST6" s="35"/>
      <c r="CSU6" s="35"/>
      <c r="CSV6" s="35"/>
      <c r="CSW6" s="35"/>
      <c r="CSX6" s="35"/>
      <c r="CSY6" s="35"/>
      <c r="CSZ6" s="35"/>
      <c r="CTA6" s="35"/>
      <c r="CTB6" s="35"/>
      <c r="CTC6" s="35"/>
      <c r="CTD6" s="35"/>
      <c r="CTE6" s="35"/>
      <c r="CTF6" s="35"/>
      <c r="CTG6" s="35"/>
      <c r="CTH6" s="35"/>
      <c r="CTI6" s="35"/>
      <c r="CTJ6" s="35"/>
      <c r="CTK6" s="35"/>
      <c r="CTL6" s="35"/>
      <c r="CTM6" s="35"/>
      <c r="CTN6" s="35"/>
      <c r="CTO6" s="35"/>
      <c r="CTP6" s="35"/>
      <c r="CTQ6" s="35"/>
      <c r="CTR6" s="35"/>
      <c r="CTS6" s="35"/>
      <c r="CTT6" s="35"/>
      <c r="CTU6" s="35"/>
      <c r="CTV6" s="35"/>
      <c r="CTW6" s="35"/>
      <c r="CTX6" s="35"/>
      <c r="CTY6" s="35"/>
      <c r="CTZ6" s="35"/>
      <c r="CUA6" s="35"/>
      <c r="CUB6" s="35"/>
      <c r="CUC6" s="35"/>
      <c r="CUD6" s="35"/>
      <c r="CUE6" s="35"/>
      <c r="CUF6" s="35"/>
      <c r="CUG6" s="35"/>
      <c r="CUH6" s="35"/>
      <c r="CUI6" s="35"/>
      <c r="CUJ6" s="35"/>
      <c r="CUK6" s="35"/>
      <c r="CUL6" s="35"/>
      <c r="CUM6" s="35"/>
      <c r="CUN6" s="35"/>
      <c r="CUO6" s="35"/>
      <c r="CUP6" s="35"/>
      <c r="CUQ6" s="35"/>
      <c r="CUR6" s="35"/>
      <c r="CUS6" s="35"/>
      <c r="CUT6" s="35"/>
      <c r="CUU6" s="35"/>
      <c r="CUV6" s="35"/>
      <c r="CUW6" s="35"/>
      <c r="CUX6" s="35"/>
      <c r="CUY6" s="35"/>
      <c r="CUZ6" s="35"/>
      <c r="CVA6" s="35"/>
      <c r="CVB6" s="35"/>
      <c r="CVC6" s="35"/>
      <c r="CVD6" s="35"/>
      <c r="CVE6" s="35"/>
      <c r="CVF6" s="35"/>
      <c r="CVG6" s="35"/>
      <c r="CVH6" s="35"/>
      <c r="CVI6" s="35"/>
      <c r="CVJ6" s="35"/>
      <c r="CVK6" s="35"/>
      <c r="CVL6" s="35"/>
      <c r="CVM6" s="35"/>
      <c r="CVN6" s="35"/>
      <c r="CVO6" s="35"/>
      <c r="CVP6" s="35"/>
      <c r="CVQ6" s="35"/>
      <c r="CVR6" s="35"/>
      <c r="CVS6" s="35"/>
      <c r="CVT6" s="35"/>
      <c r="CVU6" s="35"/>
      <c r="CVV6" s="35"/>
      <c r="CVW6" s="35"/>
      <c r="CVX6" s="35"/>
      <c r="CVY6" s="35"/>
      <c r="CVZ6" s="35"/>
      <c r="CWA6" s="35"/>
      <c r="CWB6" s="35"/>
      <c r="CWC6" s="35"/>
      <c r="CWD6" s="35"/>
      <c r="CWE6" s="35"/>
      <c r="CWF6" s="35"/>
      <c r="CWG6" s="35"/>
      <c r="CWH6" s="35"/>
      <c r="CWI6" s="35"/>
      <c r="CWJ6" s="35"/>
      <c r="CWK6" s="35"/>
      <c r="CWL6" s="35"/>
      <c r="CWM6" s="35"/>
      <c r="CWN6" s="35"/>
      <c r="CWO6" s="35"/>
      <c r="CWP6" s="35"/>
      <c r="CWQ6" s="35"/>
      <c r="CWR6" s="35"/>
      <c r="CWS6" s="35"/>
      <c r="CWT6" s="35"/>
      <c r="CWU6" s="35"/>
      <c r="CWV6" s="35"/>
      <c r="CWW6" s="35"/>
      <c r="CWX6" s="35"/>
      <c r="CWY6" s="35"/>
      <c r="CWZ6" s="35"/>
      <c r="CXA6" s="35"/>
      <c r="CXB6" s="35"/>
      <c r="CXC6" s="35"/>
      <c r="CXD6" s="35"/>
      <c r="CXE6" s="35"/>
      <c r="CXF6" s="35"/>
      <c r="CXG6" s="35"/>
      <c r="CXH6" s="35"/>
      <c r="CXI6" s="35"/>
      <c r="CXJ6" s="35"/>
      <c r="CXK6" s="35"/>
      <c r="CXL6" s="35"/>
      <c r="CXM6" s="35"/>
      <c r="CXN6" s="35"/>
      <c r="CXO6" s="35"/>
      <c r="CXP6" s="35"/>
      <c r="CXQ6" s="35"/>
      <c r="CXR6" s="35"/>
      <c r="CXS6" s="35"/>
      <c r="CXT6" s="35"/>
      <c r="CXU6" s="35"/>
      <c r="CXV6" s="35"/>
      <c r="CXW6" s="35"/>
      <c r="CXX6" s="35"/>
      <c r="CXY6" s="35"/>
      <c r="CXZ6" s="35"/>
      <c r="CYA6" s="35"/>
      <c r="CYB6" s="35"/>
      <c r="CYC6" s="35"/>
      <c r="CYD6" s="35"/>
      <c r="CYE6" s="35"/>
      <c r="CYF6" s="35"/>
      <c r="CYG6" s="35"/>
      <c r="CYH6" s="35"/>
      <c r="CYI6" s="35"/>
      <c r="CYJ6" s="35"/>
      <c r="CYK6" s="35"/>
      <c r="CYL6" s="35"/>
      <c r="CYM6" s="35"/>
      <c r="CYN6" s="35"/>
      <c r="CYO6" s="35"/>
      <c r="CYP6" s="35"/>
      <c r="CYQ6" s="35"/>
      <c r="CYR6" s="35"/>
      <c r="CYS6" s="35"/>
      <c r="CYT6" s="35"/>
      <c r="CYU6" s="35"/>
      <c r="CYV6" s="35"/>
      <c r="CYW6" s="35"/>
      <c r="CYX6" s="35"/>
      <c r="CYY6" s="35"/>
      <c r="CYZ6" s="35"/>
      <c r="CZA6" s="35"/>
      <c r="CZB6" s="35"/>
      <c r="CZC6" s="35"/>
      <c r="CZD6" s="35"/>
      <c r="CZE6" s="35"/>
      <c r="CZF6" s="35"/>
      <c r="CZG6" s="35"/>
      <c r="CZH6" s="35"/>
      <c r="CZI6" s="35"/>
      <c r="CZJ6" s="35"/>
      <c r="CZK6" s="35"/>
      <c r="CZL6" s="35"/>
      <c r="CZM6" s="35"/>
      <c r="CZN6" s="35"/>
      <c r="CZO6" s="35"/>
      <c r="CZP6" s="35"/>
      <c r="CZQ6" s="35"/>
      <c r="CZR6" s="35"/>
      <c r="CZS6" s="35"/>
      <c r="CZT6" s="35"/>
      <c r="CZU6" s="35"/>
      <c r="CZV6" s="35"/>
      <c r="CZW6" s="35"/>
      <c r="CZX6" s="35"/>
      <c r="CZY6" s="35"/>
      <c r="CZZ6" s="35"/>
      <c r="DAA6" s="35"/>
      <c r="DAB6" s="35"/>
      <c r="DAC6" s="35"/>
      <c r="DAD6" s="35"/>
      <c r="DAE6" s="35"/>
      <c r="DAF6" s="35"/>
      <c r="DAG6" s="35"/>
      <c r="DAH6" s="35"/>
      <c r="DAI6" s="35"/>
      <c r="DAJ6" s="35"/>
      <c r="DAK6" s="35"/>
      <c r="DAL6" s="35"/>
      <c r="DAM6" s="35"/>
      <c r="DAN6" s="35"/>
      <c r="DAO6" s="35"/>
      <c r="DAP6" s="35"/>
      <c r="DAQ6" s="35"/>
      <c r="DAR6" s="35"/>
      <c r="DAS6" s="35"/>
      <c r="DAT6" s="35"/>
      <c r="DAU6" s="35"/>
      <c r="DAV6" s="35"/>
      <c r="DAW6" s="35"/>
      <c r="DAX6" s="35"/>
      <c r="DAY6" s="35"/>
      <c r="DAZ6" s="35"/>
      <c r="DBA6" s="35"/>
      <c r="DBB6" s="35"/>
      <c r="DBC6" s="35"/>
      <c r="DBD6" s="35"/>
      <c r="DBE6" s="35"/>
      <c r="DBF6" s="35"/>
      <c r="DBG6" s="35"/>
      <c r="DBH6" s="35"/>
      <c r="DBI6" s="35"/>
      <c r="DBJ6" s="35"/>
      <c r="DBK6" s="35"/>
      <c r="DBL6" s="35"/>
      <c r="DBM6" s="35"/>
      <c r="DBN6" s="35"/>
      <c r="DBO6" s="35"/>
      <c r="DBP6" s="35"/>
      <c r="DBQ6" s="35"/>
      <c r="DBR6" s="35"/>
      <c r="DBS6" s="35"/>
      <c r="DBT6" s="35"/>
      <c r="DBU6" s="35"/>
      <c r="DBV6" s="35"/>
      <c r="DBW6" s="35"/>
      <c r="DBX6" s="35"/>
      <c r="DBY6" s="35"/>
      <c r="DBZ6" s="35"/>
      <c r="DCA6" s="35"/>
      <c r="DCB6" s="35"/>
      <c r="DCC6" s="35"/>
      <c r="DCD6" s="35"/>
      <c r="DCE6" s="35"/>
      <c r="DCF6" s="35"/>
      <c r="DCG6" s="35"/>
      <c r="DCH6" s="35"/>
      <c r="DCI6" s="35"/>
      <c r="DCJ6" s="35"/>
      <c r="DCK6" s="35"/>
      <c r="DCL6" s="35"/>
      <c r="DCM6" s="35"/>
      <c r="DCN6" s="35"/>
      <c r="DCO6" s="35"/>
      <c r="DCP6" s="35"/>
      <c r="DCQ6" s="35"/>
      <c r="DCR6" s="35"/>
      <c r="DCS6" s="35"/>
      <c r="DCT6" s="35"/>
      <c r="DCU6" s="35"/>
      <c r="DCV6" s="35"/>
      <c r="DCW6" s="35"/>
      <c r="DCX6" s="35"/>
      <c r="DCY6" s="35"/>
      <c r="DCZ6" s="35"/>
      <c r="DDA6" s="35"/>
      <c r="DDB6" s="35"/>
      <c r="DDC6" s="35"/>
      <c r="DDD6" s="35"/>
      <c r="DDE6" s="35"/>
      <c r="DDF6" s="35"/>
      <c r="DDG6" s="35"/>
      <c r="DDH6" s="35"/>
      <c r="DDI6" s="35"/>
      <c r="DDJ6" s="35"/>
      <c r="DDK6" s="35"/>
      <c r="DDL6" s="35"/>
      <c r="DDM6" s="35"/>
      <c r="DDN6" s="35"/>
      <c r="DDO6" s="35"/>
      <c r="DDP6" s="35"/>
      <c r="DDQ6" s="35"/>
      <c r="DDR6" s="35"/>
      <c r="DDS6" s="35"/>
      <c r="DDT6" s="35"/>
      <c r="DDU6" s="35"/>
      <c r="DDV6" s="35"/>
      <c r="DDW6" s="35"/>
      <c r="DDX6" s="35"/>
      <c r="DDY6" s="35"/>
      <c r="DDZ6" s="35"/>
      <c r="DEA6" s="35"/>
      <c r="DEB6" s="35"/>
      <c r="DEC6" s="35"/>
      <c r="DED6" s="35"/>
      <c r="DEE6" s="35"/>
      <c r="DEF6" s="35"/>
      <c r="DEG6" s="35"/>
      <c r="DEH6" s="35"/>
      <c r="DEI6" s="35"/>
      <c r="DEJ6" s="35"/>
      <c r="DEK6" s="35"/>
      <c r="DEL6" s="35"/>
      <c r="DEM6" s="35"/>
      <c r="DEN6" s="35"/>
      <c r="DEO6" s="35"/>
      <c r="DEP6" s="35"/>
      <c r="DEQ6" s="35"/>
      <c r="DER6" s="35"/>
      <c r="DES6" s="35"/>
      <c r="DET6" s="35"/>
      <c r="DEU6" s="35"/>
      <c r="DEV6" s="35"/>
      <c r="DEW6" s="35"/>
      <c r="DEX6" s="35"/>
      <c r="DEY6" s="35"/>
      <c r="DEZ6" s="35"/>
      <c r="DFA6" s="35"/>
      <c r="DFB6" s="35"/>
      <c r="DFC6" s="35"/>
      <c r="DFD6" s="35"/>
      <c r="DFE6" s="35"/>
      <c r="DFF6" s="35"/>
      <c r="DFG6" s="35"/>
      <c r="DFH6" s="35"/>
      <c r="DFI6" s="35"/>
      <c r="DFJ6" s="35"/>
      <c r="DFK6" s="35"/>
      <c r="DFL6" s="35"/>
      <c r="DFM6" s="35"/>
      <c r="DFN6" s="35"/>
      <c r="DFO6" s="35"/>
      <c r="DFP6" s="35"/>
      <c r="DFQ6" s="35"/>
      <c r="DFR6" s="35"/>
      <c r="DFS6" s="35"/>
      <c r="DFT6" s="35"/>
      <c r="DFU6" s="35"/>
      <c r="DFV6" s="35"/>
      <c r="DFW6" s="35"/>
      <c r="DFX6" s="35"/>
      <c r="DFY6" s="35"/>
      <c r="DFZ6" s="35"/>
      <c r="DGA6" s="35"/>
      <c r="DGB6" s="35"/>
      <c r="DGC6" s="35"/>
      <c r="DGD6" s="35"/>
      <c r="DGE6" s="35"/>
      <c r="DGF6" s="35"/>
      <c r="DGG6" s="35"/>
      <c r="DGH6" s="35"/>
      <c r="DGI6" s="35"/>
      <c r="DGJ6" s="35"/>
      <c r="DGK6" s="35"/>
      <c r="DGL6" s="35"/>
      <c r="DGM6" s="35"/>
      <c r="DGN6" s="35"/>
      <c r="DGO6" s="35"/>
      <c r="DGP6" s="35"/>
      <c r="DGQ6" s="35"/>
      <c r="DGR6" s="35"/>
      <c r="DGS6" s="35"/>
      <c r="DGT6" s="35"/>
      <c r="DGU6" s="35"/>
      <c r="DGV6" s="35"/>
      <c r="DGW6" s="35"/>
      <c r="DGX6" s="35"/>
      <c r="DGY6" s="35"/>
      <c r="DGZ6" s="35"/>
      <c r="DHA6" s="35"/>
      <c r="DHB6" s="35"/>
      <c r="DHC6" s="35"/>
      <c r="DHD6" s="35"/>
      <c r="DHE6" s="35"/>
      <c r="DHF6" s="35"/>
      <c r="DHG6" s="35"/>
      <c r="DHH6" s="35"/>
      <c r="DHI6" s="35"/>
      <c r="DHJ6" s="35"/>
      <c r="DHK6" s="35"/>
      <c r="DHL6" s="35"/>
      <c r="DHM6" s="35"/>
      <c r="DHN6" s="35"/>
      <c r="DHO6" s="35"/>
      <c r="DHP6" s="35"/>
      <c r="DHQ6" s="35"/>
      <c r="DHR6" s="35"/>
      <c r="DHS6" s="35"/>
      <c r="DHT6" s="35"/>
      <c r="DHU6" s="35"/>
      <c r="DHV6" s="35"/>
      <c r="DHW6" s="35"/>
      <c r="DHX6" s="35"/>
      <c r="DHY6" s="35"/>
      <c r="DHZ6" s="35"/>
      <c r="DIA6" s="35"/>
      <c r="DIB6" s="35"/>
      <c r="DIC6" s="35"/>
      <c r="DID6" s="35"/>
      <c r="DIE6" s="35"/>
      <c r="DIF6" s="35"/>
      <c r="DIG6" s="35"/>
      <c r="DIH6" s="35"/>
      <c r="DII6" s="35"/>
      <c r="DIJ6" s="35"/>
      <c r="DIK6" s="35"/>
      <c r="DIL6" s="35"/>
      <c r="DIM6" s="35"/>
      <c r="DIN6" s="35"/>
      <c r="DIO6" s="35"/>
      <c r="DIP6" s="35"/>
      <c r="DIQ6" s="35"/>
      <c r="DIR6" s="35"/>
      <c r="DIS6" s="35"/>
      <c r="DIT6" s="35"/>
      <c r="DIU6" s="35"/>
      <c r="DIV6" s="35"/>
      <c r="DIW6" s="35"/>
      <c r="DIX6" s="35"/>
      <c r="DIY6" s="35"/>
      <c r="DIZ6" s="35"/>
      <c r="DJA6" s="35"/>
      <c r="DJB6" s="35"/>
      <c r="DJC6" s="35"/>
      <c r="DJD6" s="35"/>
      <c r="DJE6" s="35"/>
      <c r="DJF6" s="35"/>
      <c r="DJG6" s="35"/>
      <c r="DJH6" s="35"/>
      <c r="DJI6" s="35"/>
      <c r="DJJ6" s="35"/>
      <c r="DJK6" s="35"/>
      <c r="DJL6" s="35"/>
      <c r="DJM6" s="35"/>
      <c r="DJN6" s="35"/>
      <c r="DJO6" s="35"/>
      <c r="DJP6" s="35"/>
      <c r="DJQ6" s="35"/>
      <c r="DJR6" s="35"/>
      <c r="DJS6" s="35"/>
      <c r="DJT6" s="35"/>
      <c r="DJU6" s="35"/>
      <c r="DJV6" s="35"/>
      <c r="DJW6" s="35"/>
      <c r="DJX6" s="35"/>
      <c r="DJY6" s="35"/>
      <c r="DJZ6" s="35"/>
      <c r="DKA6" s="35"/>
      <c r="DKB6" s="35"/>
      <c r="DKC6" s="35"/>
      <c r="DKD6" s="35"/>
      <c r="DKE6" s="35"/>
      <c r="DKF6" s="35"/>
      <c r="DKG6" s="35"/>
      <c r="DKH6" s="35"/>
      <c r="DKI6" s="35"/>
      <c r="DKJ6" s="35"/>
      <c r="DKK6" s="35"/>
      <c r="DKL6" s="35"/>
      <c r="DKM6" s="35"/>
      <c r="DKN6" s="35"/>
      <c r="DKO6" s="35"/>
      <c r="DKP6" s="35"/>
      <c r="DKQ6" s="35"/>
      <c r="DKR6" s="35"/>
      <c r="DKS6" s="35"/>
      <c r="DKT6" s="35"/>
      <c r="DKU6" s="35"/>
      <c r="DKV6" s="35"/>
      <c r="DKW6" s="35"/>
      <c r="DKX6" s="35"/>
      <c r="DKY6" s="35"/>
      <c r="DKZ6" s="35"/>
      <c r="DLA6" s="35"/>
      <c r="DLB6" s="35"/>
      <c r="DLC6" s="35"/>
      <c r="DLD6" s="35"/>
      <c r="DLE6" s="35"/>
      <c r="DLF6" s="35"/>
      <c r="DLG6" s="35"/>
      <c r="DLH6" s="35"/>
      <c r="DLI6" s="35"/>
      <c r="DLJ6" s="35"/>
      <c r="DLK6" s="35"/>
      <c r="DLL6" s="35"/>
      <c r="DLM6" s="35"/>
      <c r="DLN6" s="35"/>
      <c r="DLO6" s="35"/>
      <c r="DLP6" s="35"/>
      <c r="DLQ6" s="35"/>
      <c r="DLR6" s="35"/>
      <c r="DLS6" s="35"/>
      <c r="DLT6" s="35"/>
      <c r="DLU6" s="35"/>
      <c r="DLV6" s="35"/>
      <c r="DLW6" s="35"/>
      <c r="DLX6" s="35"/>
      <c r="DLY6" s="35"/>
      <c r="DLZ6" s="35"/>
      <c r="DMA6" s="35"/>
      <c r="DMB6" s="35"/>
      <c r="DMC6" s="35"/>
      <c r="DMD6" s="35"/>
      <c r="DME6" s="35"/>
      <c r="DMF6" s="35"/>
      <c r="DMG6" s="35"/>
      <c r="DMH6" s="35"/>
      <c r="DMI6" s="35"/>
      <c r="DMJ6" s="35"/>
      <c r="DMK6" s="35"/>
      <c r="DML6" s="35"/>
      <c r="DMM6" s="35"/>
      <c r="DMN6" s="35"/>
      <c r="DMO6" s="35"/>
      <c r="DMP6" s="35"/>
      <c r="DMQ6" s="35"/>
      <c r="DMR6" s="35"/>
      <c r="DMS6" s="35"/>
      <c r="DMT6" s="35"/>
      <c r="DMU6" s="35"/>
      <c r="DMV6" s="35"/>
      <c r="DMW6" s="35"/>
      <c r="DMX6" s="35"/>
      <c r="DMY6" s="35"/>
      <c r="DMZ6" s="35"/>
      <c r="DNA6" s="35"/>
      <c r="DNB6" s="35"/>
      <c r="DNC6" s="35"/>
      <c r="DND6" s="35"/>
      <c r="DNE6" s="35"/>
      <c r="DNF6" s="35"/>
      <c r="DNG6" s="35"/>
      <c r="DNH6" s="35"/>
      <c r="DNI6" s="35"/>
      <c r="DNJ6" s="35"/>
      <c r="DNK6" s="35"/>
      <c r="DNL6" s="35"/>
      <c r="DNM6" s="35"/>
      <c r="DNN6" s="35"/>
      <c r="DNO6" s="35"/>
      <c r="DNP6" s="35"/>
      <c r="DNQ6" s="35"/>
      <c r="DNR6" s="35"/>
      <c r="DNS6" s="35"/>
      <c r="DNT6" s="35"/>
      <c r="DNU6" s="35"/>
      <c r="DNV6" s="35"/>
      <c r="DNW6" s="35"/>
      <c r="DNX6" s="35"/>
      <c r="DNY6" s="35"/>
      <c r="DNZ6" s="35"/>
      <c r="DOA6" s="35"/>
      <c r="DOB6" s="35"/>
      <c r="DOC6" s="35"/>
      <c r="DOD6" s="35"/>
      <c r="DOE6" s="35"/>
      <c r="DOF6" s="35"/>
      <c r="DOG6" s="35"/>
      <c r="DOH6" s="35"/>
      <c r="DOI6" s="35"/>
      <c r="DOJ6" s="35"/>
      <c r="DOK6" s="35"/>
      <c r="DOL6" s="35"/>
      <c r="DOM6" s="35"/>
      <c r="DON6" s="35"/>
      <c r="DOO6" s="35"/>
      <c r="DOP6" s="35"/>
      <c r="DOQ6" s="35"/>
      <c r="DOR6" s="35"/>
      <c r="DOS6" s="35"/>
      <c r="DOT6" s="35"/>
      <c r="DOU6" s="35"/>
      <c r="DOV6" s="35"/>
      <c r="DOW6" s="35"/>
      <c r="DOX6" s="35"/>
      <c r="DOY6" s="35"/>
      <c r="DOZ6" s="35"/>
      <c r="DPA6" s="35"/>
      <c r="DPB6" s="35"/>
      <c r="DPC6" s="35"/>
      <c r="DPD6" s="35"/>
      <c r="DPE6" s="35"/>
      <c r="DPF6" s="35"/>
      <c r="DPG6" s="35"/>
      <c r="DPH6" s="35"/>
      <c r="DPI6" s="35"/>
      <c r="DPJ6" s="35"/>
      <c r="DPK6" s="35"/>
      <c r="DPL6" s="35"/>
      <c r="DPM6" s="35"/>
      <c r="DPN6" s="35"/>
      <c r="DPO6" s="35"/>
      <c r="DPP6" s="35"/>
      <c r="DPQ6" s="35"/>
      <c r="DPR6" s="35"/>
      <c r="DPS6" s="35"/>
      <c r="DPT6" s="35"/>
      <c r="DPU6" s="35"/>
      <c r="DPV6" s="35"/>
      <c r="DPW6" s="35"/>
      <c r="DPX6" s="35"/>
      <c r="DPY6" s="35"/>
      <c r="DPZ6" s="35"/>
      <c r="DQA6" s="35"/>
      <c r="DQB6" s="35"/>
      <c r="DQC6" s="35"/>
      <c r="DQD6" s="35"/>
      <c r="DQE6" s="35"/>
      <c r="DQF6" s="35"/>
      <c r="DQG6" s="35"/>
      <c r="DQH6" s="35"/>
      <c r="DQI6" s="35"/>
      <c r="DQJ6" s="35"/>
      <c r="DQK6" s="35"/>
      <c r="DQL6" s="35"/>
      <c r="DQM6" s="35"/>
      <c r="DQN6" s="35"/>
      <c r="DQO6" s="35"/>
      <c r="DQP6" s="35"/>
      <c r="DQQ6" s="35"/>
      <c r="DQR6" s="35"/>
      <c r="DQS6" s="35"/>
      <c r="DQT6" s="35"/>
      <c r="DQU6" s="35"/>
      <c r="DQV6" s="35"/>
      <c r="DQW6" s="35"/>
      <c r="DQX6" s="35"/>
      <c r="DQY6" s="35"/>
      <c r="DQZ6" s="35"/>
      <c r="DRA6" s="35"/>
      <c r="DRB6" s="35"/>
      <c r="DRC6" s="35"/>
      <c r="DRD6" s="35"/>
      <c r="DRE6" s="35"/>
      <c r="DRF6" s="35"/>
      <c r="DRG6" s="35"/>
      <c r="DRH6" s="35"/>
      <c r="DRI6" s="35"/>
      <c r="DRJ6" s="35"/>
      <c r="DRK6" s="35"/>
      <c r="DRL6" s="35"/>
      <c r="DRM6" s="35"/>
      <c r="DRN6" s="35"/>
      <c r="DRO6" s="35"/>
      <c r="DRP6" s="35"/>
      <c r="DRQ6" s="35"/>
      <c r="DRR6" s="35"/>
      <c r="DRS6" s="35"/>
      <c r="DRT6" s="35"/>
      <c r="DRU6" s="35"/>
      <c r="DRV6" s="35"/>
      <c r="DRW6" s="35"/>
      <c r="DRX6" s="35"/>
      <c r="DRY6" s="35"/>
      <c r="DRZ6" s="35"/>
      <c r="DSA6" s="35"/>
      <c r="DSB6" s="35"/>
      <c r="DSC6" s="35"/>
      <c r="DSD6" s="35"/>
      <c r="DSE6" s="35"/>
      <c r="DSF6" s="35"/>
      <c r="DSG6" s="35"/>
      <c r="DSH6" s="35"/>
      <c r="DSI6" s="35"/>
      <c r="DSJ6" s="35"/>
      <c r="DSK6" s="35"/>
      <c r="DSL6" s="35"/>
      <c r="DSM6" s="35"/>
      <c r="DSN6" s="35"/>
      <c r="DSO6" s="35"/>
      <c r="DSP6" s="35"/>
      <c r="DSQ6" s="35"/>
      <c r="DSR6" s="35"/>
      <c r="DSS6" s="35"/>
      <c r="DST6" s="35"/>
      <c r="DSU6" s="35"/>
      <c r="DSV6" s="35"/>
      <c r="DSW6" s="35"/>
      <c r="DSX6" s="35"/>
      <c r="DSY6" s="35"/>
      <c r="DSZ6" s="35"/>
      <c r="DTA6" s="35"/>
      <c r="DTB6" s="35"/>
      <c r="DTC6" s="35"/>
      <c r="DTD6" s="35"/>
      <c r="DTE6" s="35"/>
      <c r="DTF6" s="35"/>
      <c r="DTG6" s="35"/>
      <c r="DTH6" s="35"/>
      <c r="DTI6" s="35"/>
      <c r="DTJ6" s="35"/>
      <c r="DTK6" s="35"/>
      <c r="DTL6" s="35"/>
      <c r="DTM6" s="35"/>
      <c r="DTN6" s="35"/>
      <c r="DTO6" s="35"/>
      <c r="DTP6" s="35"/>
      <c r="DTQ6" s="35"/>
      <c r="DTR6" s="35"/>
      <c r="DTS6" s="35"/>
      <c r="DTT6" s="35"/>
      <c r="DTU6" s="35"/>
      <c r="DTV6" s="35"/>
      <c r="DTW6" s="35"/>
      <c r="DTX6" s="35"/>
      <c r="DTY6" s="35"/>
      <c r="DTZ6" s="35"/>
      <c r="DUA6" s="35"/>
      <c r="DUB6" s="35"/>
      <c r="DUC6" s="35"/>
      <c r="DUD6" s="35"/>
      <c r="DUE6" s="35"/>
      <c r="DUF6" s="35"/>
      <c r="DUG6" s="35"/>
      <c r="DUH6" s="35"/>
      <c r="DUI6" s="35"/>
      <c r="DUJ6" s="35"/>
      <c r="DUK6" s="35"/>
      <c r="DUL6" s="35"/>
      <c r="DUM6" s="35"/>
      <c r="DUN6" s="35"/>
      <c r="DUO6" s="35"/>
      <c r="DUP6" s="35"/>
      <c r="DUQ6" s="35"/>
      <c r="DUR6" s="35"/>
      <c r="DUS6" s="35"/>
      <c r="DUT6" s="35"/>
      <c r="DUU6" s="35"/>
      <c r="DUV6" s="35"/>
      <c r="DUW6" s="35"/>
      <c r="DUX6" s="35"/>
      <c r="DUY6" s="35"/>
      <c r="DUZ6" s="35"/>
      <c r="DVA6" s="35"/>
      <c r="DVB6" s="35"/>
      <c r="DVC6" s="35"/>
      <c r="DVD6" s="35"/>
      <c r="DVE6" s="35"/>
      <c r="DVF6" s="35"/>
      <c r="DVG6" s="35"/>
      <c r="DVH6" s="35"/>
      <c r="DVI6" s="35"/>
      <c r="DVJ6" s="35"/>
      <c r="DVK6" s="35"/>
      <c r="DVL6" s="35"/>
      <c r="DVM6" s="35"/>
      <c r="DVN6" s="35"/>
      <c r="DVO6" s="35"/>
      <c r="DVP6" s="35"/>
      <c r="DVQ6" s="35"/>
      <c r="DVR6" s="35"/>
      <c r="DVS6" s="35"/>
      <c r="DVT6" s="35"/>
      <c r="DVU6" s="35"/>
      <c r="DVV6" s="35"/>
      <c r="DVW6" s="35"/>
      <c r="DVX6" s="35"/>
      <c r="DVY6" s="35"/>
      <c r="DVZ6" s="35"/>
      <c r="DWA6" s="35"/>
      <c r="DWB6" s="35"/>
      <c r="DWC6" s="35"/>
      <c r="DWD6" s="35"/>
      <c r="DWE6" s="35"/>
      <c r="DWF6" s="35"/>
      <c r="DWG6" s="35"/>
      <c r="DWH6" s="35"/>
      <c r="DWI6" s="35"/>
      <c r="DWJ6" s="35"/>
      <c r="DWK6" s="35"/>
      <c r="DWL6" s="35"/>
      <c r="DWM6" s="35"/>
      <c r="DWN6" s="35"/>
      <c r="DWO6" s="35"/>
      <c r="DWP6" s="35"/>
      <c r="DWQ6" s="35"/>
      <c r="DWR6" s="35"/>
      <c r="DWS6" s="35"/>
      <c r="DWT6" s="35"/>
      <c r="DWU6" s="35"/>
      <c r="DWV6" s="35"/>
      <c r="DWW6" s="35"/>
      <c r="DWX6" s="35"/>
      <c r="DWY6" s="35"/>
      <c r="DWZ6" s="35"/>
      <c r="DXA6" s="35"/>
      <c r="DXB6" s="35"/>
      <c r="DXC6" s="35"/>
      <c r="DXD6" s="35"/>
      <c r="DXE6" s="35"/>
      <c r="DXF6" s="35"/>
      <c r="DXG6" s="35"/>
      <c r="DXH6" s="35"/>
      <c r="DXI6" s="35"/>
      <c r="DXJ6" s="35"/>
      <c r="DXK6" s="35"/>
      <c r="DXL6" s="35"/>
      <c r="DXM6" s="35"/>
      <c r="DXN6" s="35"/>
      <c r="DXO6" s="35"/>
      <c r="DXP6" s="35"/>
      <c r="DXQ6" s="35"/>
      <c r="DXR6" s="35"/>
      <c r="DXS6" s="35"/>
      <c r="DXT6" s="35"/>
      <c r="DXU6" s="35"/>
      <c r="DXV6" s="35"/>
      <c r="DXW6" s="35"/>
      <c r="DXX6" s="35"/>
      <c r="DXY6" s="35"/>
      <c r="DXZ6" s="35"/>
      <c r="DYA6" s="35"/>
      <c r="DYB6" s="35"/>
      <c r="DYC6" s="35"/>
      <c r="DYD6" s="35"/>
      <c r="DYE6" s="35"/>
      <c r="DYF6" s="35"/>
      <c r="DYG6" s="35"/>
      <c r="DYH6" s="35"/>
      <c r="DYI6" s="35"/>
      <c r="DYJ6" s="35"/>
      <c r="DYK6" s="35"/>
      <c r="DYL6" s="35"/>
      <c r="DYM6" s="35"/>
      <c r="DYN6" s="35"/>
      <c r="DYO6" s="35"/>
      <c r="DYP6" s="35"/>
      <c r="DYQ6" s="35"/>
      <c r="DYR6" s="35"/>
      <c r="DYS6" s="35"/>
      <c r="DYT6" s="35"/>
      <c r="DYU6" s="35"/>
      <c r="DYV6" s="35"/>
      <c r="DYW6" s="35"/>
      <c r="DYX6" s="35"/>
      <c r="DYY6" s="35"/>
      <c r="DYZ6" s="35"/>
      <c r="DZA6" s="35"/>
      <c r="DZB6" s="35"/>
      <c r="DZC6" s="35"/>
      <c r="DZD6" s="35"/>
      <c r="DZE6" s="35"/>
      <c r="DZF6" s="35"/>
      <c r="DZG6" s="35"/>
      <c r="DZH6" s="35"/>
      <c r="DZI6" s="35"/>
      <c r="DZJ6" s="35"/>
      <c r="DZK6" s="35"/>
      <c r="DZL6" s="35"/>
      <c r="DZM6" s="35"/>
      <c r="DZN6" s="35"/>
      <c r="DZO6" s="35"/>
      <c r="DZP6" s="35"/>
      <c r="DZQ6" s="35"/>
      <c r="DZR6" s="35"/>
      <c r="DZS6" s="35"/>
      <c r="DZT6" s="35"/>
      <c r="DZU6" s="35"/>
      <c r="DZV6" s="35"/>
      <c r="DZW6" s="35"/>
      <c r="DZX6" s="35"/>
      <c r="DZY6" s="35"/>
      <c r="DZZ6" s="35"/>
      <c r="EAA6" s="35"/>
      <c r="EAB6" s="35"/>
      <c r="EAC6" s="35"/>
      <c r="EAD6" s="35"/>
      <c r="EAE6" s="35"/>
      <c r="EAF6" s="35"/>
      <c r="EAG6" s="35"/>
      <c r="EAH6" s="35"/>
      <c r="EAI6" s="35"/>
      <c r="EAJ6" s="35"/>
      <c r="EAK6" s="35"/>
      <c r="EAL6" s="35"/>
      <c r="EAM6" s="35"/>
      <c r="EAN6" s="35"/>
      <c r="EAO6" s="35"/>
      <c r="EAP6" s="35"/>
      <c r="EAQ6" s="35"/>
      <c r="EAR6" s="35"/>
      <c r="EAS6" s="35"/>
      <c r="EAT6" s="35"/>
      <c r="EAU6" s="35"/>
      <c r="EAV6" s="35"/>
      <c r="EAW6" s="35"/>
      <c r="EAX6" s="35"/>
      <c r="EAY6" s="35"/>
      <c r="EAZ6" s="35"/>
      <c r="EBA6" s="35"/>
      <c r="EBB6" s="35"/>
      <c r="EBC6" s="35"/>
      <c r="EBD6" s="35"/>
      <c r="EBE6" s="35"/>
      <c r="EBF6" s="35"/>
      <c r="EBG6" s="35"/>
      <c r="EBH6" s="35"/>
      <c r="EBI6" s="35"/>
      <c r="EBJ6" s="35"/>
      <c r="EBK6" s="35"/>
      <c r="EBL6" s="35"/>
      <c r="EBM6" s="35"/>
      <c r="EBN6" s="35"/>
      <c r="EBO6" s="35"/>
      <c r="EBP6" s="35"/>
      <c r="EBQ6" s="35"/>
      <c r="EBR6" s="35"/>
      <c r="EBS6" s="35"/>
      <c r="EBT6" s="35"/>
      <c r="EBU6" s="35"/>
      <c r="EBV6" s="35"/>
      <c r="EBW6" s="35"/>
      <c r="EBX6" s="35"/>
      <c r="EBY6" s="35"/>
      <c r="EBZ6" s="35"/>
      <c r="ECA6" s="35"/>
      <c r="ECB6" s="35"/>
      <c r="ECC6" s="35"/>
      <c r="ECD6" s="35"/>
      <c r="ECE6" s="35"/>
      <c r="ECF6" s="35"/>
      <c r="ECG6" s="35"/>
      <c r="ECH6" s="35"/>
      <c r="ECI6" s="35"/>
      <c r="ECJ6" s="35"/>
      <c r="ECK6" s="35"/>
      <c r="ECL6" s="35"/>
      <c r="ECM6" s="35"/>
      <c r="ECN6" s="35"/>
      <c r="ECO6" s="35"/>
      <c r="ECP6" s="35"/>
      <c r="ECQ6" s="35"/>
      <c r="ECR6" s="35"/>
      <c r="ECS6" s="35"/>
      <c r="ECT6" s="35"/>
      <c r="ECU6" s="35"/>
      <c r="ECV6" s="35"/>
      <c r="ECW6" s="35"/>
      <c r="ECX6" s="35"/>
      <c r="ECY6" s="35"/>
      <c r="ECZ6" s="35"/>
      <c r="EDA6" s="35"/>
      <c r="EDB6" s="35"/>
      <c r="EDC6" s="35"/>
      <c r="EDD6" s="35"/>
      <c r="EDE6" s="35"/>
      <c r="EDF6" s="35"/>
      <c r="EDG6" s="35"/>
      <c r="EDH6" s="35"/>
      <c r="EDI6" s="35"/>
      <c r="EDJ6" s="35"/>
      <c r="EDK6" s="35"/>
      <c r="EDL6" s="35"/>
      <c r="EDM6" s="35"/>
      <c r="EDN6" s="35"/>
      <c r="EDO6" s="35"/>
      <c r="EDP6" s="35"/>
      <c r="EDQ6" s="35"/>
      <c r="EDR6" s="35"/>
      <c r="EDS6" s="35"/>
      <c r="EDT6" s="35"/>
      <c r="EDU6" s="35"/>
      <c r="EDV6" s="35"/>
      <c r="EDW6" s="35"/>
      <c r="EDX6" s="35"/>
      <c r="EDY6" s="35"/>
      <c r="EDZ6" s="35"/>
      <c r="EEA6" s="35"/>
      <c r="EEB6" s="35"/>
      <c r="EEC6" s="35"/>
      <c r="EED6" s="35"/>
      <c r="EEE6" s="35"/>
      <c r="EEF6" s="35"/>
      <c r="EEG6" s="35"/>
      <c r="EEH6" s="35"/>
      <c r="EEI6" s="35"/>
      <c r="EEJ6" s="35"/>
      <c r="EEK6" s="35"/>
      <c r="EEL6" s="35"/>
      <c r="EEM6" s="35"/>
      <c r="EEN6" s="35"/>
      <c r="EEO6" s="35"/>
      <c r="EEP6" s="35"/>
      <c r="EEQ6" s="35"/>
      <c r="EER6" s="35"/>
      <c r="EES6" s="35"/>
      <c r="EET6" s="35"/>
      <c r="EEU6" s="35"/>
      <c r="EEV6" s="35"/>
      <c r="EEW6" s="35"/>
      <c r="EEX6" s="35"/>
      <c r="EEY6" s="35"/>
      <c r="EEZ6" s="35"/>
      <c r="EFA6" s="35"/>
      <c r="EFB6" s="35"/>
      <c r="EFC6" s="35"/>
      <c r="EFD6" s="35"/>
      <c r="EFE6" s="35"/>
      <c r="EFF6" s="35"/>
      <c r="EFG6" s="35"/>
      <c r="EFH6" s="35"/>
      <c r="EFI6" s="35"/>
      <c r="EFJ6" s="35"/>
      <c r="EFK6" s="35"/>
      <c r="EFL6" s="35"/>
      <c r="EFM6" s="35"/>
      <c r="EFN6" s="35"/>
      <c r="EFO6" s="35"/>
      <c r="EFP6" s="35"/>
      <c r="EFQ6" s="35"/>
      <c r="EFR6" s="35"/>
      <c r="EFS6" s="35"/>
      <c r="EFT6" s="35"/>
      <c r="EFU6" s="35"/>
      <c r="EFV6" s="35"/>
      <c r="EFW6" s="35"/>
      <c r="EFX6" s="35"/>
      <c r="EFY6" s="35"/>
      <c r="EFZ6" s="35"/>
      <c r="EGA6" s="35"/>
      <c r="EGB6" s="35"/>
      <c r="EGC6" s="35"/>
      <c r="EGD6" s="35"/>
      <c r="EGE6" s="35"/>
      <c r="EGF6" s="35"/>
      <c r="EGG6" s="35"/>
      <c r="EGH6" s="35"/>
      <c r="EGI6" s="35"/>
      <c r="EGJ6" s="35"/>
      <c r="EGK6" s="35"/>
      <c r="EGL6" s="35"/>
      <c r="EGM6" s="35"/>
      <c r="EGN6" s="35"/>
      <c r="EGO6" s="35"/>
      <c r="EGP6" s="35"/>
      <c r="EGQ6" s="35"/>
      <c r="EGR6" s="35"/>
      <c r="EGS6" s="35"/>
      <c r="EGT6" s="35"/>
      <c r="EGU6" s="35"/>
      <c r="EGV6" s="35"/>
      <c r="EGW6" s="35"/>
      <c r="EGX6" s="35"/>
      <c r="EGY6" s="35"/>
      <c r="EGZ6" s="35"/>
      <c r="EHA6" s="35"/>
      <c r="EHB6" s="35"/>
      <c r="EHC6" s="35"/>
      <c r="EHD6" s="35"/>
      <c r="EHE6" s="35"/>
      <c r="EHF6" s="35"/>
      <c r="EHG6" s="35"/>
      <c r="EHH6" s="35"/>
      <c r="EHI6" s="35"/>
      <c r="EHJ6" s="35"/>
      <c r="EHK6" s="35"/>
      <c r="EHL6" s="35"/>
      <c r="EHM6" s="35"/>
      <c r="EHN6" s="35"/>
      <c r="EHO6" s="35"/>
      <c r="EHP6" s="35"/>
      <c r="EHQ6" s="35"/>
      <c r="EHR6" s="35"/>
      <c r="EHS6" s="35"/>
      <c r="EHT6" s="35"/>
      <c r="EHU6" s="35"/>
      <c r="EHV6" s="35"/>
      <c r="EHW6" s="35"/>
      <c r="EHX6" s="35"/>
      <c r="EHY6" s="35"/>
      <c r="EHZ6" s="35"/>
      <c r="EIA6" s="35"/>
      <c r="EIB6" s="35"/>
      <c r="EIC6" s="35"/>
      <c r="EID6" s="35"/>
      <c r="EIE6" s="35"/>
      <c r="EIF6" s="35"/>
      <c r="EIG6" s="35"/>
      <c r="EIH6" s="35"/>
      <c r="EII6" s="35"/>
      <c r="EIJ6" s="35"/>
      <c r="EIK6" s="35"/>
      <c r="EIL6" s="35"/>
      <c r="EIM6" s="35"/>
      <c r="EIN6" s="35"/>
      <c r="EIO6" s="35"/>
      <c r="EIP6" s="35"/>
      <c r="EIQ6" s="35"/>
      <c r="EIR6" s="35"/>
      <c r="EIS6" s="35"/>
      <c r="EIT6" s="35"/>
      <c r="EIU6" s="35"/>
      <c r="EIV6" s="35"/>
      <c r="EIW6" s="35"/>
      <c r="EIX6" s="35"/>
      <c r="EIY6" s="35"/>
      <c r="EIZ6" s="35"/>
      <c r="EJA6" s="35"/>
      <c r="EJB6" s="35"/>
      <c r="EJC6" s="35"/>
      <c r="EJD6" s="35"/>
      <c r="EJE6" s="35"/>
      <c r="EJF6" s="35"/>
      <c r="EJG6" s="35"/>
      <c r="EJH6" s="35"/>
      <c r="EJI6" s="35"/>
      <c r="EJJ6" s="35"/>
      <c r="EJK6" s="35"/>
      <c r="EJL6" s="35"/>
      <c r="EJM6" s="35"/>
      <c r="EJN6" s="35"/>
      <c r="EJO6" s="35"/>
      <c r="EJP6" s="35"/>
      <c r="EJQ6" s="35"/>
      <c r="EJR6" s="35"/>
      <c r="EJS6" s="35"/>
      <c r="EJT6" s="35"/>
      <c r="EJU6" s="35"/>
      <c r="EJV6" s="35"/>
      <c r="EJW6" s="35"/>
      <c r="EJX6" s="35"/>
      <c r="EJY6" s="35"/>
      <c r="EJZ6" s="35"/>
      <c r="EKA6" s="35"/>
      <c r="EKB6" s="35"/>
      <c r="EKC6" s="35"/>
      <c r="EKD6" s="35"/>
      <c r="EKE6" s="35"/>
      <c r="EKF6" s="35"/>
      <c r="EKG6" s="35"/>
      <c r="EKH6" s="35"/>
      <c r="EKI6" s="35"/>
      <c r="EKJ6" s="35"/>
      <c r="EKK6" s="35"/>
      <c r="EKL6" s="35"/>
      <c r="EKM6" s="35"/>
      <c r="EKN6" s="35"/>
      <c r="EKO6" s="35"/>
      <c r="EKP6" s="35"/>
      <c r="EKQ6" s="35"/>
      <c r="EKR6" s="35"/>
      <c r="EKS6" s="35"/>
      <c r="EKT6" s="35"/>
      <c r="EKU6" s="35"/>
      <c r="EKV6" s="35"/>
      <c r="EKW6" s="35"/>
      <c r="EKX6" s="35"/>
      <c r="EKY6" s="35"/>
      <c r="EKZ6" s="35"/>
      <c r="ELA6" s="35"/>
      <c r="ELB6" s="35"/>
      <c r="ELC6" s="35"/>
      <c r="ELD6" s="35"/>
      <c r="ELE6" s="35"/>
      <c r="ELF6" s="35"/>
      <c r="ELG6" s="35"/>
      <c r="ELH6" s="35"/>
      <c r="ELI6" s="35"/>
      <c r="ELJ6" s="35"/>
      <c r="ELK6" s="35"/>
      <c r="ELL6" s="35"/>
      <c r="ELM6" s="35"/>
      <c r="ELN6" s="35"/>
      <c r="ELO6" s="35"/>
      <c r="ELP6" s="35"/>
      <c r="ELQ6" s="35"/>
      <c r="ELR6" s="35"/>
      <c r="ELS6" s="35"/>
      <c r="ELT6" s="35"/>
      <c r="ELU6" s="35"/>
      <c r="ELV6" s="35"/>
      <c r="ELW6" s="35"/>
      <c r="ELX6" s="35"/>
      <c r="ELY6" s="35"/>
      <c r="ELZ6" s="35"/>
      <c r="EMA6" s="35"/>
      <c r="EMB6" s="35"/>
      <c r="EMC6" s="35"/>
      <c r="EMD6" s="35"/>
      <c r="EME6" s="35"/>
      <c r="EMF6" s="35"/>
      <c r="EMG6" s="35"/>
      <c r="EMH6" s="35"/>
      <c r="EMI6" s="35"/>
      <c r="EMJ6" s="35"/>
      <c r="EMK6" s="35"/>
      <c r="EML6" s="35"/>
      <c r="EMM6" s="35"/>
      <c r="EMN6" s="35"/>
      <c r="EMO6" s="35"/>
      <c r="EMP6" s="35"/>
      <c r="EMQ6" s="35"/>
      <c r="EMR6" s="35"/>
      <c r="EMS6" s="35"/>
      <c r="EMT6" s="35"/>
      <c r="EMU6" s="35"/>
      <c r="EMV6" s="35"/>
      <c r="EMW6" s="35"/>
      <c r="EMX6" s="35"/>
      <c r="EMY6" s="35"/>
      <c r="EMZ6" s="35"/>
      <c r="ENA6" s="35"/>
      <c r="ENB6" s="35"/>
      <c r="ENC6" s="35"/>
      <c r="END6" s="35"/>
      <c r="ENE6" s="35"/>
      <c r="ENF6" s="35"/>
      <c r="ENG6" s="35"/>
      <c r="ENH6" s="35"/>
      <c r="ENI6" s="35"/>
      <c r="ENJ6" s="35"/>
      <c r="ENK6" s="35"/>
      <c r="ENL6" s="35"/>
      <c r="ENM6" s="35"/>
      <c r="ENN6" s="35"/>
      <c r="ENO6" s="35"/>
      <c r="ENP6" s="35"/>
      <c r="ENQ6" s="35"/>
      <c r="ENR6" s="35"/>
      <c r="ENS6" s="35"/>
      <c r="ENT6" s="35"/>
      <c r="ENU6" s="35"/>
      <c r="ENV6" s="35"/>
      <c r="ENW6" s="35"/>
      <c r="ENX6" s="35"/>
      <c r="ENY6" s="35"/>
      <c r="ENZ6" s="35"/>
      <c r="EOA6" s="35"/>
      <c r="EOB6" s="35"/>
      <c r="EOC6" s="35"/>
      <c r="EOD6" s="35"/>
      <c r="EOE6" s="35"/>
      <c r="EOF6" s="35"/>
      <c r="EOG6" s="35"/>
      <c r="EOH6" s="35"/>
      <c r="EOI6" s="35"/>
      <c r="EOJ6" s="35"/>
      <c r="EOK6" s="35"/>
      <c r="EOL6" s="35"/>
      <c r="EOM6" s="35"/>
      <c r="EON6" s="35"/>
      <c r="EOO6" s="35"/>
      <c r="EOP6" s="35"/>
      <c r="EOQ6" s="35"/>
      <c r="EOR6" s="35"/>
      <c r="EOS6" s="35"/>
      <c r="EOT6" s="35"/>
      <c r="EOU6" s="35"/>
      <c r="EOV6" s="35"/>
      <c r="EOW6" s="35"/>
      <c r="EOX6" s="35"/>
      <c r="EOY6" s="35"/>
      <c r="EOZ6" s="35"/>
      <c r="EPA6" s="35"/>
      <c r="EPB6" s="35"/>
      <c r="EPC6" s="35"/>
      <c r="EPD6" s="35"/>
      <c r="EPE6" s="35"/>
      <c r="EPF6" s="35"/>
      <c r="EPG6" s="35"/>
      <c r="EPH6" s="35"/>
      <c r="EPI6" s="35"/>
      <c r="EPJ6" s="35"/>
      <c r="EPK6" s="35"/>
      <c r="EPL6" s="35"/>
      <c r="EPM6" s="35"/>
      <c r="EPN6" s="35"/>
      <c r="EPO6" s="35"/>
      <c r="EPP6" s="35"/>
      <c r="EPQ6" s="35"/>
      <c r="EPR6" s="35"/>
      <c r="EPS6" s="35"/>
      <c r="EPT6" s="35"/>
      <c r="EPU6" s="35"/>
      <c r="EPV6" s="35"/>
      <c r="EPW6" s="35"/>
      <c r="EPX6" s="35"/>
      <c r="EPY6" s="35"/>
      <c r="EPZ6" s="35"/>
      <c r="EQA6" s="35"/>
      <c r="EQB6" s="35"/>
      <c r="EQC6" s="35"/>
      <c r="EQD6" s="35"/>
      <c r="EQE6" s="35"/>
      <c r="EQF6" s="35"/>
      <c r="EQG6" s="35"/>
      <c r="EQH6" s="35"/>
      <c r="EQI6" s="35"/>
      <c r="EQJ6" s="35"/>
      <c r="EQK6" s="35"/>
      <c r="EQL6" s="35"/>
      <c r="EQM6" s="35"/>
      <c r="EQN6" s="35"/>
      <c r="EQO6" s="35"/>
      <c r="EQP6" s="35"/>
      <c r="EQQ6" s="35"/>
      <c r="EQR6" s="35"/>
      <c r="EQS6" s="35"/>
      <c r="EQT6" s="35"/>
      <c r="EQU6" s="35"/>
      <c r="EQV6" s="35"/>
      <c r="EQW6" s="35"/>
      <c r="EQX6" s="35"/>
      <c r="EQY6" s="35"/>
      <c r="EQZ6" s="35"/>
      <c r="ERA6" s="35"/>
      <c r="ERB6" s="35"/>
      <c r="ERC6" s="35"/>
      <c r="ERD6" s="35"/>
      <c r="ERE6" s="35"/>
      <c r="ERF6" s="35"/>
      <c r="ERG6" s="35"/>
      <c r="ERH6" s="35"/>
      <c r="ERI6" s="35"/>
      <c r="ERJ6" s="35"/>
      <c r="ERK6" s="35"/>
      <c r="ERL6" s="35"/>
      <c r="ERM6" s="35"/>
      <c r="ERN6" s="35"/>
      <c r="ERO6" s="35"/>
      <c r="ERP6" s="35"/>
      <c r="ERQ6" s="35"/>
      <c r="ERR6" s="35"/>
      <c r="ERS6" s="35"/>
      <c r="ERT6" s="35"/>
      <c r="ERU6" s="35"/>
      <c r="ERV6" s="35"/>
      <c r="ERW6" s="35"/>
      <c r="ERX6" s="35"/>
      <c r="ERY6" s="35"/>
      <c r="ERZ6" s="35"/>
      <c r="ESA6" s="35"/>
      <c r="ESB6" s="35"/>
      <c r="ESC6" s="35"/>
      <c r="ESD6" s="35"/>
      <c r="ESE6" s="35"/>
      <c r="ESF6" s="35"/>
      <c r="ESG6" s="35"/>
      <c r="ESH6" s="35"/>
      <c r="ESI6" s="35"/>
      <c r="ESJ6" s="35"/>
      <c r="ESK6" s="35"/>
      <c r="ESL6" s="35"/>
      <c r="ESM6" s="35"/>
      <c r="ESN6" s="35"/>
      <c r="ESO6" s="35"/>
      <c r="ESP6" s="35"/>
      <c r="ESQ6" s="35"/>
      <c r="ESR6" s="35"/>
      <c r="ESS6" s="35"/>
      <c r="EST6" s="35"/>
      <c r="ESU6" s="35"/>
      <c r="ESV6" s="35"/>
      <c r="ESW6" s="35"/>
      <c r="ESX6" s="35"/>
      <c r="ESY6" s="35"/>
      <c r="ESZ6" s="35"/>
      <c r="ETA6" s="35"/>
      <c r="ETB6" s="35"/>
      <c r="ETC6" s="35"/>
      <c r="ETD6" s="35"/>
      <c r="ETE6" s="35"/>
      <c r="ETF6" s="35"/>
      <c r="ETG6" s="35"/>
      <c r="ETH6" s="35"/>
      <c r="ETI6" s="35"/>
      <c r="ETJ6" s="35"/>
      <c r="ETK6" s="35"/>
      <c r="ETL6" s="35"/>
      <c r="ETM6" s="35"/>
      <c r="ETN6" s="35"/>
      <c r="ETO6" s="35"/>
      <c r="ETP6" s="35"/>
      <c r="ETQ6" s="35"/>
      <c r="ETR6" s="35"/>
      <c r="ETS6" s="35"/>
      <c r="ETT6" s="35"/>
      <c r="ETU6" s="35"/>
      <c r="ETV6" s="35"/>
      <c r="ETW6" s="35"/>
      <c r="ETX6" s="35"/>
      <c r="ETY6" s="35"/>
      <c r="ETZ6" s="35"/>
      <c r="EUA6" s="35"/>
      <c r="EUB6" s="35"/>
      <c r="EUC6" s="35"/>
      <c r="EUD6" s="35"/>
      <c r="EUE6" s="35"/>
      <c r="EUF6" s="35"/>
      <c r="EUG6" s="35"/>
      <c r="EUH6" s="35"/>
      <c r="EUI6" s="35"/>
      <c r="EUJ6" s="35"/>
      <c r="EUK6" s="35"/>
      <c r="EUL6" s="35"/>
      <c r="EUM6" s="35"/>
      <c r="EUN6" s="35"/>
      <c r="EUO6" s="35"/>
      <c r="EUP6" s="35"/>
      <c r="EUQ6" s="35"/>
      <c r="EUR6" s="35"/>
      <c r="EUS6" s="35"/>
      <c r="EUT6" s="35"/>
      <c r="EUU6" s="35"/>
      <c r="EUV6" s="35"/>
      <c r="EUW6" s="35"/>
      <c r="EUX6" s="35"/>
      <c r="EUY6" s="35"/>
      <c r="EUZ6" s="35"/>
      <c r="EVA6" s="35"/>
      <c r="EVB6" s="35"/>
      <c r="EVC6" s="35"/>
      <c r="EVD6" s="35"/>
      <c r="EVE6" s="35"/>
      <c r="EVF6" s="35"/>
      <c r="EVG6" s="35"/>
      <c r="EVH6" s="35"/>
      <c r="EVI6" s="35"/>
      <c r="EVJ6" s="35"/>
      <c r="EVK6" s="35"/>
      <c r="EVL6" s="35"/>
      <c r="EVM6" s="35"/>
      <c r="EVN6" s="35"/>
      <c r="EVO6" s="35"/>
      <c r="EVP6" s="35"/>
      <c r="EVQ6" s="35"/>
      <c r="EVR6" s="35"/>
      <c r="EVS6" s="35"/>
      <c r="EVT6" s="35"/>
      <c r="EVU6" s="35"/>
      <c r="EVV6" s="35"/>
      <c r="EVW6" s="35"/>
      <c r="EVX6" s="35"/>
      <c r="EVY6" s="35"/>
      <c r="EVZ6" s="35"/>
      <c r="EWA6" s="35"/>
      <c r="EWB6" s="35"/>
      <c r="EWC6" s="35"/>
      <c r="EWD6" s="35"/>
      <c r="EWE6" s="35"/>
      <c r="EWF6" s="35"/>
      <c r="EWG6" s="35"/>
      <c r="EWH6" s="35"/>
      <c r="EWI6" s="35"/>
      <c r="EWJ6" s="35"/>
      <c r="EWK6" s="35"/>
      <c r="EWL6" s="35"/>
      <c r="EWM6" s="35"/>
      <c r="EWN6" s="35"/>
      <c r="EWO6" s="35"/>
      <c r="EWP6" s="35"/>
      <c r="EWQ6" s="35"/>
      <c r="EWR6" s="35"/>
      <c r="EWS6" s="35"/>
      <c r="EWT6" s="35"/>
      <c r="EWU6" s="35"/>
      <c r="EWV6" s="35"/>
      <c r="EWW6" s="35"/>
      <c r="EWX6" s="35"/>
      <c r="EWY6" s="35"/>
      <c r="EWZ6" s="35"/>
      <c r="EXA6" s="35"/>
      <c r="EXB6" s="35"/>
      <c r="EXC6" s="35"/>
      <c r="EXD6" s="35"/>
      <c r="EXE6" s="35"/>
      <c r="EXF6" s="35"/>
      <c r="EXG6" s="35"/>
      <c r="EXH6" s="35"/>
      <c r="EXI6" s="35"/>
      <c r="EXJ6" s="35"/>
      <c r="EXK6" s="35"/>
      <c r="EXL6" s="35"/>
      <c r="EXM6" s="35"/>
      <c r="EXN6" s="35"/>
      <c r="EXO6" s="35"/>
      <c r="EXP6" s="35"/>
      <c r="EXQ6" s="35"/>
      <c r="EXR6" s="35"/>
      <c r="EXS6" s="35"/>
      <c r="EXT6" s="35"/>
      <c r="EXU6" s="35"/>
      <c r="EXV6" s="35"/>
      <c r="EXW6" s="35"/>
      <c r="EXX6" s="35"/>
      <c r="EXY6" s="35"/>
      <c r="EXZ6" s="35"/>
      <c r="EYA6" s="35"/>
      <c r="EYB6" s="35"/>
      <c r="EYC6" s="35"/>
      <c r="EYD6" s="35"/>
      <c r="EYE6" s="35"/>
      <c r="EYF6" s="35"/>
      <c r="EYG6" s="35"/>
      <c r="EYH6" s="35"/>
      <c r="EYI6" s="35"/>
      <c r="EYJ6" s="35"/>
      <c r="EYK6" s="35"/>
      <c r="EYL6" s="35"/>
      <c r="EYM6" s="35"/>
      <c r="EYN6" s="35"/>
      <c r="EYO6" s="35"/>
      <c r="EYP6" s="35"/>
      <c r="EYQ6" s="35"/>
      <c r="EYR6" s="35"/>
      <c r="EYS6" s="35"/>
      <c r="EYT6" s="35"/>
      <c r="EYU6" s="35"/>
      <c r="EYV6" s="35"/>
      <c r="EYW6" s="35"/>
      <c r="EYX6" s="35"/>
      <c r="EYY6" s="35"/>
      <c r="EYZ6" s="35"/>
      <c r="EZA6" s="35"/>
      <c r="EZB6" s="35"/>
      <c r="EZC6" s="35"/>
      <c r="EZD6" s="35"/>
      <c r="EZE6" s="35"/>
      <c r="EZF6" s="35"/>
      <c r="EZG6" s="35"/>
      <c r="EZH6" s="35"/>
      <c r="EZI6" s="35"/>
      <c r="EZJ6" s="35"/>
      <c r="EZK6" s="35"/>
      <c r="EZL6" s="35"/>
      <c r="EZM6" s="35"/>
      <c r="EZN6" s="35"/>
      <c r="EZO6" s="35"/>
      <c r="EZP6" s="35"/>
      <c r="EZQ6" s="35"/>
      <c r="EZR6" s="35"/>
      <c r="EZS6" s="35"/>
      <c r="EZT6" s="35"/>
      <c r="EZU6" s="35"/>
      <c r="EZV6" s="35"/>
      <c r="EZW6" s="35"/>
      <c r="EZX6" s="35"/>
      <c r="EZY6" s="35"/>
      <c r="EZZ6" s="35"/>
      <c r="FAA6" s="35"/>
      <c r="FAB6" s="35"/>
      <c r="FAC6" s="35"/>
      <c r="FAD6" s="35"/>
      <c r="FAE6" s="35"/>
      <c r="FAF6" s="35"/>
      <c r="FAG6" s="35"/>
      <c r="FAH6" s="35"/>
      <c r="FAI6" s="35"/>
      <c r="FAJ6" s="35"/>
      <c r="FAK6" s="35"/>
      <c r="FAL6" s="35"/>
      <c r="FAM6" s="35"/>
      <c r="FAN6" s="35"/>
      <c r="FAO6" s="35"/>
      <c r="FAP6" s="35"/>
      <c r="FAQ6" s="35"/>
      <c r="FAR6" s="35"/>
      <c r="FAS6" s="35"/>
      <c r="FAT6" s="35"/>
      <c r="FAU6" s="35"/>
      <c r="FAV6" s="35"/>
      <c r="FAW6" s="35"/>
      <c r="FAX6" s="35"/>
      <c r="FAY6" s="35"/>
      <c r="FAZ6" s="35"/>
      <c r="FBA6" s="35"/>
      <c r="FBB6" s="35"/>
      <c r="FBC6" s="35"/>
      <c r="FBD6" s="35"/>
      <c r="FBE6" s="35"/>
      <c r="FBF6" s="35"/>
      <c r="FBG6" s="35"/>
      <c r="FBH6" s="35"/>
      <c r="FBI6" s="35"/>
      <c r="FBJ6" s="35"/>
      <c r="FBK6" s="35"/>
      <c r="FBL6" s="35"/>
      <c r="FBM6" s="35"/>
      <c r="FBN6" s="35"/>
      <c r="FBO6" s="35"/>
      <c r="FBP6" s="35"/>
      <c r="FBQ6" s="35"/>
      <c r="FBR6" s="35"/>
      <c r="FBS6" s="35"/>
      <c r="FBT6" s="35"/>
      <c r="FBU6" s="35"/>
      <c r="FBV6" s="35"/>
      <c r="FBW6" s="35"/>
      <c r="FBX6" s="35"/>
      <c r="FBY6" s="35"/>
      <c r="FBZ6" s="35"/>
      <c r="FCA6" s="35"/>
      <c r="FCB6" s="35"/>
      <c r="FCC6" s="35"/>
      <c r="FCD6" s="35"/>
      <c r="FCE6" s="35"/>
      <c r="FCF6" s="35"/>
      <c r="FCG6" s="35"/>
      <c r="FCH6" s="35"/>
      <c r="FCI6" s="35"/>
      <c r="FCJ6" s="35"/>
      <c r="FCK6" s="35"/>
      <c r="FCL6" s="35"/>
      <c r="FCM6" s="35"/>
      <c r="FCN6" s="35"/>
      <c r="FCO6" s="35"/>
      <c r="FCP6" s="35"/>
      <c r="FCQ6" s="35"/>
      <c r="FCR6" s="35"/>
      <c r="FCS6" s="35"/>
      <c r="FCT6" s="35"/>
      <c r="FCU6" s="35"/>
      <c r="FCV6" s="35"/>
      <c r="FCW6" s="35"/>
      <c r="FCX6" s="35"/>
      <c r="FCY6" s="35"/>
      <c r="FCZ6" s="35"/>
      <c r="FDA6" s="35"/>
      <c r="FDB6" s="35"/>
      <c r="FDC6" s="35"/>
      <c r="FDD6" s="35"/>
      <c r="FDE6" s="35"/>
      <c r="FDF6" s="35"/>
      <c r="FDG6" s="35"/>
      <c r="FDH6" s="35"/>
      <c r="FDI6" s="35"/>
      <c r="FDJ6" s="35"/>
      <c r="FDK6" s="35"/>
      <c r="FDL6" s="35"/>
      <c r="FDM6" s="35"/>
      <c r="FDN6" s="35"/>
      <c r="FDO6" s="35"/>
      <c r="FDP6" s="35"/>
      <c r="FDQ6" s="35"/>
      <c r="FDR6" s="35"/>
      <c r="FDS6" s="35"/>
      <c r="FDT6" s="35"/>
      <c r="FDU6" s="35"/>
      <c r="FDV6" s="35"/>
      <c r="FDW6" s="35"/>
      <c r="FDX6" s="35"/>
      <c r="FDY6" s="35"/>
      <c r="FDZ6" s="35"/>
      <c r="FEA6" s="35"/>
      <c r="FEB6" s="35"/>
      <c r="FEC6" s="35"/>
      <c r="FED6" s="35"/>
      <c r="FEE6" s="35"/>
      <c r="FEF6" s="35"/>
      <c r="FEG6" s="35"/>
      <c r="FEH6" s="35"/>
      <c r="FEI6" s="35"/>
      <c r="FEJ6" s="35"/>
      <c r="FEK6" s="35"/>
      <c r="FEL6" s="35"/>
      <c r="FEM6" s="35"/>
      <c r="FEN6" s="35"/>
      <c r="FEO6" s="35"/>
      <c r="FEP6" s="35"/>
      <c r="FEQ6" s="35"/>
      <c r="FER6" s="35"/>
      <c r="FES6" s="35"/>
      <c r="FET6" s="35"/>
      <c r="FEU6" s="35"/>
      <c r="FEV6" s="35"/>
      <c r="FEW6" s="35"/>
      <c r="FEX6" s="35"/>
      <c r="FEY6" s="35"/>
      <c r="FEZ6" s="35"/>
      <c r="FFA6" s="35"/>
      <c r="FFB6" s="35"/>
      <c r="FFC6" s="35"/>
      <c r="FFD6" s="35"/>
      <c r="FFE6" s="35"/>
      <c r="FFF6" s="35"/>
      <c r="FFG6" s="35"/>
      <c r="FFH6" s="35"/>
      <c r="FFI6" s="35"/>
      <c r="FFJ6" s="35"/>
      <c r="FFK6" s="35"/>
      <c r="FFL6" s="35"/>
      <c r="FFM6" s="35"/>
      <c r="FFN6" s="35"/>
      <c r="FFO6" s="35"/>
      <c r="FFP6" s="35"/>
      <c r="FFQ6" s="35"/>
      <c r="FFR6" s="35"/>
      <c r="FFS6" s="35"/>
      <c r="FFT6" s="35"/>
      <c r="FFU6" s="35"/>
      <c r="FFV6" s="35"/>
      <c r="FFW6" s="35"/>
      <c r="FFX6" s="35"/>
      <c r="FFY6" s="35"/>
      <c r="FFZ6" s="35"/>
      <c r="FGA6" s="35"/>
      <c r="FGB6" s="35"/>
      <c r="FGC6" s="35"/>
      <c r="FGD6" s="35"/>
      <c r="FGE6" s="35"/>
      <c r="FGF6" s="35"/>
      <c r="FGG6" s="35"/>
      <c r="FGH6" s="35"/>
      <c r="FGI6" s="35"/>
      <c r="FGJ6" s="35"/>
      <c r="FGK6" s="35"/>
      <c r="FGL6" s="35"/>
      <c r="FGM6" s="35"/>
      <c r="FGN6" s="35"/>
      <c r="FGO6" s="35"/>
      <c r="FGP6" s="35"/>
      <c r="FGQ6" s="35"/>
      <c r="FGR6" s="35"/>
      <c r="FGS6" s="35"/>
      <c r="FGT6" s="35"/>
      <c r="FGU6" s="35"/>
      <c r="FGV6" s="35"/>
      <c r="FGW6" s="35"/>
      <c r="FGX6" s="35"/>
      <c r="FGY6" s="35"/>
      <c r="FGZ6" s="35"/>
      <c r="FHA6" s="35"/>
      <c r="FHB6" s="35"/>
      <c r="FHC6" s="35"/>
      <c r="FHD6" s="35"/>
      <c r="FHE6" s="35"/>
      <c r="FHF6" s="35"/>
      <c r="FHG6" s="35"/>
      <c r="FHH6" s="35"/>
      <c r="FHI6" s="35"/>
      <c r="FHJ6" s="35"/>
      <c r="FHK6" s="35"/>
      <c r="FHL6" s="35"/>
      <c r="FHM6" s="35"/>
      <c r="FHN6" s="35"/>
      <c r="FHO6" s="35"/>
      <c r="FHP6" s="35"/>
      <c r="FHQ6" s="35"/>
    </row>
    <row r="7" spans="1:4281" ht="12.75">
      <c r="A7" s="308"/>
      <c r="B7" s="309"/>
      <c r="C7" s="310"/>
      <c r="D7" s="311"/>
      <c r="E7" s="311"/>
      <c r="F7" s="312"/>
      <c r="G7" s="313"/>
      <c r="H7" s="314"/>
      <c r="I7" s="336"/>
    </row>
    <row r="8" spans="1:4281" s="84" customFormat="1" ht="25.5">
      <c r="A8" s="302" t="s">
        <v>1</v>
      </c>
      <c r="B8" s="302" t="s">
        <v>7</v>
      </c>
      <c r="C8" s="302" t="s">
        <v>11</v>
      </c>
      <c r="D8" s="303" t="s">
        <v>10</v>
      </c>
      <c r="E8" s="304" t="s">
        <v>6</v>
      </c>
      <c r="F8" s="305" t="s">
        <v>5</v>
      </c>
      <c r="G8" s="306" t="s">
        <v>136</v>
      </c>
      <c r="H8" s="307" t="s">
        <v>27</v>
      </c>
      <c r="I8" s="337" t="s">
        <v>188</v>
      </c>
    </row>
    <row r="9" spans="1:4281" s="84" customFormat="1" ht="24.95" customHeight="1">
      <c r="A9" s="186"/>
      <c r="B9" s="187" t="s">
        <v>135</v>
      </c>
      <c r="C9" s="186"/>
      <c r="D9" s="254"/>
      <c r="E9" s="188"/>
      <c r="F9" s="235"/>
      <c r="G9" s="232"/>
      <c r="H9" s="281"/>
      <c r="I9" s="232"/>
    </row>
    <row r="10" spans="1:4281" s="84" customFormat="1" ht="30" customHeight="1">
      <c r="A10" s="262" t="s">
        <v>0</v>
      </c>
      <c r="B10" s="267" t="s">
        <v>273</v>
      </c>
      <c r="C10" s="262"/>
      <c r="D10" s="263"/>
      <c r="E10" s="264"/>
      <c r="F10" s="265">
        <f>SUBTOTAL(9,F11:F34)</f>
        <v>475747040</v>
      </c>
      <c r="G10" s="266">
        <f>H10/F10</f>
        <v>1</v>
      </c>
      <c r="H10" s="282">
        <f>SUBTOTAL(9,H11:H34)</f>
        <v>475747040</v>
      </c>
      <c r="I10" s="266"/>
    </row>
    <row r="11" spans="1:4281" s="247" customFormat="1" ht="22.5" customHeight="1" collapsed="1">
      <c r="A11" s="246" t="s">
        <v>24</v>
      </c>
      <c r="B11" s="245" t="s">
        <v>178</v>
      </c>
      <c r="C11" s="246"/>
      <c r="D11" s="132"/>
      <c r="E11" s="132"/>
      <c r="F11" s="332">
        <f>SUBTOTAL(9,F12:F34)</f>
        <v>475747040</v>
      </c>
      <c r="G11" s="268">
        <f>H11/F11</f>
        <v>1</v>
      </c>
      <c r="H11" s="283">
        <f>SUBTOTAL(9,H12:H34)</f>
        <v>475747040</v>
      </c>
      <c r="I11" s="338"/>
      <c r="J11" s="250"/>
    </row>
    <row r="12" spans="1:4281" s="248" customFormat="1" ht="17.100000000000001" hidden="1" customHeight="1" outlineLevel="1">
      <c r="A12" s="339" t="s">
        <v>56</v>
      </c>
      <c r="B12" s="270" t="s">
        <v>242</v>
      </c>
      <c r="C12" s="271"/>
      <c r="D12" s="272"/>
      <c r="E12" s="273"/>
      <c r="F12" s="274"/>
      <c r="G12" s="275"/>
      <c r="H12" s="285"/>
      <c r="I12" s="275" t="s">
        <v>190</v>
      </c>
    </row>
    <row r="13" spans="1:4281" s="248" customFormat="1" ht="17.100000000000001" hidden="1" customHeight="1" outlineLevel="1">
      <c r="A13" s="339" t="s">
        <v>57</v>
      </c>
      <c r="B13" s="270" t="s">
        <v>192</v>
      </c>
      <c r="C13" s="271"/>
      <c r="D13" s="272"/>
      <c r="E13" s="273"/>
      <c r="F13" s="274"/>
      <c r="G13" s="275"/>
      <c r="H13" s="285"/>
      <c r="I13" s="275" t="s">
        <v>193</v>
      </c>
    </row>
    <row r="14" spans="1:4281" s="248" customFormat="1" ht="17.100000000000001" hidden="1" customHeight="1" outlineLevel="1">
      <c r="A14" s="339" t="s">
        <v>58</v>
      </c>
      <c r="B14" s="270" t="s">
        <v>195</v>
      </c>
      <c r="C14" s="271"/>
      <c r="D14" s="272"/>
      <c r="E14" s="273"/>
      <c r="F14" s="274"/>
      <c r="G14" s="275"/>
      <c r="H14" s="285"/>
      <c r="I14" s="275" t="s">
        <v>196</v>
      </c>
    </row>
    <row r="15" spans="1:4281" s="248" customFormat="1" ht="17.100000000000001" hidden="1" customHeight="1" outlineLevel="1">
      <c r="A15" s="339" t="s">
        <v>181</v>
      </c>
      <c r="B15" s="270" t="s">
        <v>228</v>
      </c>
      <c r="C15" s="271"/>
      <c r="D15" s="272"/>
      <c r="E15" s="273"/>
      <c r="F15" s="274"/>
      <c r="G15" s="275"/>
      <c r="H15" s="285"/>
      <c r="I15" s="275" t="s">
        <v>235</v>
      </c>
    </row>
    <row r="16" spans="1:4281" s="248" customFormat="1" ht="17.100000000000001" hidden="1" customHeight="1" outlineLevel="1">
      <c r="A16" s="339" t="s">
        <v>182</v>
      </c>
      <c r="B16" s="270" t="s">
        <v>229</v>
      </c>
      <c r="C16" s="271"/>
      <c r="D16" s="272"/>
      <c r="E16" s="273"/>
      <c r="F16" s="274"/>
      <c r="G16" s="275"/>
      <c r="H16" s="285"/>
      <c r="I16" s="275" t="s">
        <v>236</v>
      </c>
    </row>
    <row r="17" spans="1:9" s="248" customFormat="1" ht="17.100000000000001" hidden="1" customHeight="1" outlineLevel="1">
      <c r="A17" s="339" t="s">
        <v>189</v>
      </c>
      <c r="B17" s="270" t="s">
        <v>198</v>
      </c>
      <c r="C17" s="271"/>
      <c r="D17" s="272"/>
      <c r="E17" s="273"/>
      <c r="F17" s="274"/>
      <c r="G17" s="275"/>
      <c r="H17" s="285"/>
      <c r="I17" s="275" t="s">
        <v>199</v>
      </c>
    </row>
    <row r="18" spans="1:9" s="248" customFormat="1" ht="17.100000000000001" hidden="1" customHeight="1" outlineLevel="1">
      <c r="A18" s="339" t="s">
        <v>191</v>
      </c>
      <c r="B18" s="270" t="s">
        <v>179</v>
      </c>
      <c r="C18" s="271"/>
      <c r="D18" s="272"/>
      <c r="E18" s="273"/>
      <c r="F18" s="274"/>
      <c r="G18" s="275"/>
      <c r="H18" s="285"/>
      <c r="I18" s="275" t="s">
        <v>30</v>
      </c>
    </row>
    <row r="19" spans="1:9" s="248" customFormat="1" ht="17.100000000000001" hidden="1" customHeight="1" outlineLevel="1">
      <c r="A19" s="339" t="s">
        <v>194</v>
      </c>
      <c r="B19" s="270" t="s">
        <v>180</v>
      </c>
      <c r="C19" s="271"/>
      <c r="D19" s="272"/>
      <c r="E19" s="273"/>
      <c r="F19" s="274"/>
      <c r="G19" s="275"/>
      <c r="H19" s="285"/>
      <c r="I19" s="275" t="s">
        <v>201</v>
      </c>
    </row>
    <row r="20" spans="1:9" s="248" customFormat="1" ht="17.100000000000001" hidden="1" customHeight="1" outlineLevel="1">
      <c r="A20" s="339" t="s">
        <v>197</v>
      </c>
      <c r="B20" s="270" t="s">
        <v>88</v>
      </c>
      <c r="C20" s="271"/>
      <c r="D20" s="272"/>
      <c r="E20" s="273"/>
      <c r="F20" s="274"/>
      <c r="G20" s="275"/>
      <c r="H20" s="285"/>
      <c r="I20" s="275" t="s">
        <v>200</v>
      </c>
    </row>
    <row r="21" spans="1:9" s="248" customFormat="1" ht="17.100000000000001" hidden="1" customHeight="1" outlineLevel="1">
      <c r="A21" s="339" t="s">
        <v>231</v>
      </c>
      <c r="B21" s="270" t="s">
        <v>239</v>
      </c>
      <c r="C21" s="271"/>
      <c r="D21" s="272"/>
      <c r="E21" s="273"/>
      <c r="F21" s="274"/>
      <c r="G21" s="275"/>
      <c r="H21" s="285"/>
      <c r="I21" s="275" t="s">
        <v>203</v>
      </c>
    </row>
    <row r="22" spans="1:9" s="248" customFormat="1" ht="17.100000000000001" hidden="1" customHeight="1" outlineLevel="1">
      <c r="A22" s="339" t="s">
        <v>232</v>
      </c>
      <c r="B22" s="270" t="s">
        <v>202</v>
      </c>
      <c r="C22" s="271"/>
      <c r="D22" s="272"/>
      <c r="E22" s="273"/>
      <c r="F22" s="274"/>
      <c r="G22" s="275"/>
      <c r="H22" s="285"/>
      <c r="I22" s="275" t="s">
        <v>99</v>
      </c>
    </row>
    <row r="23" spans="1:9" s="248" customFormat="1" ht="17.100000000000001" hidden="1" customHeight="1" outlineLevel="1">
      <c r="A23" s="356" t="s">
        <v>233</v>
      </c>
      <c r="B23" s="357" t="s">
        <v>230</v>
      </c>
      <c r="C23" s="358"/>
      <c r="D23" s="359"/>
      <c r="E23" s="360"/>
      <c r="F23" s="361"/>
      <c r="G23" s="363"/>
      <c r="H23" s="361"/>
      <c r="I23" s="362" t="s">
        <v>237</v>
      </c>
    </row>
    <row r="24" spans="1:9" s="248" customFormat="1" ht="17.100000000000001" hidden="1" customHeight="1" outlineLevel="1">
      <c r="A24" s="371" t="s">
        <v>278</v>
      </c>
      <c r="B24" s="270" t="s">
        <v>234</v>
      </c>
      <c r="C24" s="271"/>
      <c r="D24" s="272"/>
      <c r="E24" s="273"/>
      <c r="F24" s="274"/>
      <c r="G24" s="275"/>
      <c r="H24" s="285"/>
      <c r="I24" s="275" t="s">
        <v>238</v>
      </c>
    </row>
    <row r="25" spans="1:9" s="248" customFormat="1" ht="17.100000000000001" hidden="1" customHeight="1" outlineLevel="1">
      <c r="A25" s="371" t="s">
        <v>279</v>
      </c>
      <c r="B25" s="270" t="s">
        <v>245</v>
      </c>
      <c r="C25" s="271"/>
      <c r="D25" s="272"/>
      <c r="E25" s="273"/>
      <c r="F25" s="274"/>
      <c r="G25" s="275"/>
      <c r="H25" s="285"/>
      <c r="I25" s="275" t="s">
        <v>247</v>
      </c>
    </row>
    <row r="26" spans="1:9" s="248" customFormat="1" ht="17.100000000000001" hidden="1" customHeight="1" outlineLevel="1">
      <c r="A26" s="371" t="s">
        <v>280</v>
      </c>
      <c r="B26" s="270" t="s">
        <v>246</v>
      </c>
      <c r="C26" s="271"/>
      <c r="D26" s="272"/>
      <c r="E26" s="273"/>
      <c r="F26" s="274"/>
      <c r="G26" s="275"/>
      <c r="H26" s="285"/>
      <c r="I26" s="275" t="s">
        <v>248</v>
      </c>
    </row>
    <row r="27" spans="1:9" s="248" customFormat="1" ht="15" hidden="1" customHeight="1" outlineLevel="1">
      <c r="A27" s="371" t="s">
        <v>289</v>
      </c>
      <c r="B27" s="270" t="s">
        <v>290</v>
      </c>
      <c r="C27" s="271"/>
      <c r="D27" s="272"/>
      <c r="E27" s="273"/>
      <c r="F27" s="274"/>
      <c r="G27" s="275"/>
      <c r="H27" s="274"/>
      <c r="I27" s="275" t="s">
        <v>291</v>
      </c>
    </row>
    <row r="28" spans="1:9" s="248" customFormat="1" ht="15" customHeight="1">
      <c r="A28" s="371" t="s">
        <v>294</v>
      </c>
      <c r="B28" s="373" t="s">
        <v>295</v>
      </c>
      <c r="C28" s="374"/>
      <c r="D28" s="375"/>
      <c r="E28" s="376"/>
      <c r="F28" s="274"/>
      <c r="G28" s="384"/>
      <c r="H28" s="274"/>
      <c r="I28" s="277"/>
    </row>
    <row r="29" spans="1:9" s="248" customFormat="1" ht="15" customHeight="1" collapsed="1">
      <c r="A29" s="377"/>
      <c r="B29" s="270" t="s">
        <v>308</v>
      </c>
      <c r="C29" s="374"/>
      <c r="D29" s="375"/>
      <c r="E29" s="376"/>
      <c r="F29" s="274">
        <f>SUBTOTAL(9,F30)</f>
        <v>13416000</v>
      </c>
      <c r="G29" s="384">
        <f>H29/F29</f>
        <v>1</v>
      </c>
      <c r="H29" s="274">
        <f>SUBTOTAL(9,H30)</f>
        <v>13416000</v>
      </c>
      <c r="I29" s="277" t="s">
        <v>304</v>
      </c>
    </row>
    <row r="30" spans="1:9" s="248" customFormat="1" ht="15" hidden="1" customHeight="1" outlineLevel="1">
      <c r="A30" s="377">
        <v>17.100000000000001</v>
      </c>
      <c r="B30" s="382" t="s">
        <v>309</v>
      </c>
      <c r="C30" s="378" t="s">
        <v>298</v>
      </c>
      <c r="D30" s="379">
        <v>1</v>
      </c>
      <c r="E30" s="104">
        <v>13416000</v>
      </c>
      <c r="F30" s="388">
        <f>D30*E30</f>
        <v>13416000</v>
      </c>
      <c r="G30" s="389">
        <v>1</v>
      </c>
      <c r="H30" s="388">
        <f>F30*G30</f>
        <v>13416000</v>
      </c>
      <c r="I30" s="277"/>
    </row>
    <row r="31" spans="1:9" s="248" customFormat="1" ht="15" customHeight="1" collapsed="1">
      <c r="A31" s="377"/>
      <c r="B31" s="270" t="s">
        <v>319</v>
      </c>
      <c r="C31" s="374"/>
      <c r="D31" s="375"/>
      <c r="E31" s="376"/>
      <c r="F31" s="274">
        <f>SUBTOTAL(9,F32)</f>
        <v>166611600</v>
      </c>
      <c r="G31" s="384">
        <f>H31/F31</f>
        <v>1</v>
      </c>
      <c r="H31" s="274">
        <f>SUBTOTAL(9,H32)</f>
        <v>166611600</v>
      </c>
      <c r="I31" s="277" t="s">
        <v>315</v>
      </c>
    </row>
    <row r="32" spans="1:9" s="248" customFormat="1" ht="15" hidden="1" customHeight="1" outlineLevel="1">
      <c r="A32" s="377">
        <v>17.100000000000001</v>
      </c>
      <c r="B32" s="382" t="s">
        <v>316</v>
      </c>
      <c r="C32" s="378" t="s">
        <v>298</v>
      </c>
      <c r="D32" s="379">
        <v>1</v>
      </c>
      <c r="E32" s="104">
        <v>166611600</v>
      </c>
      <c r="F32" s="105">
        <f>D32*E32</f>
        <v>166611600</v>
      </c>
      <c r="G32" s="392">
        <v>1</v>
      </c>
      <c r="H32" s="105">
        <f>F32*G32</f>
        <v>166611600</v>
      </c>
      <c r="I32" s="277"/>
    </row>
    <row r="33" spans="1:15" s="248" customFormat="1" ht="15" customHeight="1">
      <c r="A33" s="377"/>
      <c r="B33" s="270" t="s">
        <v>324</v>
      </c>
      <c r="C33" s="374"/>
      <c r="D33" s="375"/>
      <c r="E33" s="376"/>
      <c r="F33" s="274">
        <f>SUBTOTAL(9,F34)</f>
        <v>295719440</v>
      </c>
      <c r="G33" s="384">
        <f>H33/F33</f>
        <v>1</v>
      </c>
      <c r="H33" s="274">
        <f>SUBTOTAL(9,H34)</f>
        <v>295719440</v>
      </c>
      <c r="I33" s="277" t="s">
        <v>326</v>
      </c>
    </row>
    <row r="34" spans="1:15" s="248" customFormat="1" ht="15" customHeight="1">
      <c r="A34" s="377">
        <v>17.100000000000001</v>
      </c>
      <c r="B34" s="382" t="s">
        <v>325</v>
      </c>
      <c r="C34" s="378" t="s">
        <v>298</v>
      </c>
      <c r="D34" s="379">
        <v>1</v>
      </c>
      <c r="E34" s="104">
        <v>295719440</v>
      </c>
      <c r="F34" s="385">
        <f>D34*E34</f>
        <v>295719440</v>
      </c>
      <c r="G34" s="386">
        <v>1</v>
      </c>
      <c r="H34" s="385">
        <f>F34*G34</f>
        <v>295719440</v>
      </c>
      <c r="I34" s="277"/>
    </row>
    <row r="35" spans="1:15" s="248" customFormat="1" ht="28.5" hidden="1" customHeight="1">
      <c r="A35" s="372" t="s">
        <v>25</v>
      </c>
      <c r="B35" s="245" t="s">
        <v>183</v>
      </c>
      <c r="C35" s="246"/>
      <c r="D35" s="132"/>
      <c r="E35" s="132"/>
      <c r="F35" s="133"/>
      <c r="G35" s="268"/>
      <c r="H35" s="283"/>
      <c r="I35" s="338"/>
    </row>
    <row r="36" spans="1:15" s="248" customFormat="1" ht="17.100000000000001" hidden="1" customHeight="1" outlineLevel="1">
      <c r="A36" s="371" t="s">
        <v>66</v>
      </c>
      <c r="B36" s="270" t="s">
        <v>215</v>
      </c>
      <c r="C36" s="271" t="s">
        <v>90</v>
      </c>
      <c r="D36" s="272"/>
      <c r="E36" s="278"/>
      <c r="F36" s="274"/>
      <c r="G36" s="275"/>
      <c r="H36" s="284"/>
      <c r="I36" s="275" t="s">
        <v>204</v>
      </c>
    </row>
    <row r="37" spans="1:15" s="244" customFormat="1" ht="15" hidden="1" outlineLevel="1">
      <c r="A37" s="371" t="s">
        <v>67</v>
      </c>
      <c r="B37" s="270" t="s">
        <v>216</v>
      </c>
      <c r="C37" s="271"/>
      <c r="D37" s="272"/>
      <c r="E37" s="278"/>
      <c r="F37" s="274"/>
      <c r="G37" s="275"/>
      <c r="H37" s="284"/>
      <c r="I37" s="275" t="s">
        <v>226</v>
      </c>
      <c r="J37" s="252"/>
      <c r="N37" s="249"/>
      <c r="O37" s="249"/>
    </row>
    <row r="38" spans="1:15" s="243" customFormat="1" ht="27.75" hidden="1" customHeight="1" outlineLevel="1">
      <c r="A38" s="371" t="s">
        <v>68</v>
      </c>
      <c r="B38" s="270" t="s">
        <v>214</v>
      </c>
      <c r="C38" s="271" t="s">
        <v>90</v>
      </c>
      <c r="D38" s="272"/>
      <c r="E38" s="278"/>
      <c r="F38" s="274">
        <f>SUBTOTAL(9,F39:F39)</f>
        <v>0</v>
      </c>
      <c r="G38" s="275"/>
      <c r="H38" s="284">
        <f>SUBTOTAL(9,H39:H39)</f>
        <v>0</v>
      </c>
      <c r="I38" s="275" t="s">
        <v>205</v>
      </c>
      <c r="M38" s="251"/>
    </row>
    <row r="39" spans="1:15" s="243" customFormat="1" ht="27.75" hidden="1" customHeight="1" outlineLevel="1">
      <c r="A39" s="371" t="s">
        <v>281</v>
      </c>
      <c r="B39" s="270" t="s">
        <v>213</v>
      </c>
      <c r="C39" s="271"/>
      <c r="D39" s="272"/>
      <c r="E39" s="273"/>
      <c r="F39" s="274"/>
      <c r="G39" s="277"/>
      <c r="H39" s="284"/>
      <c r="I39" s="277" t="s">
        <v>206</v>
      </c>
      <c r="M39" s="251"/>
    </row>
    <row r="40" spans="1:15" s="243" customFormat="1" ht="27.75" hidden="1" customHeight="1" outlineLevel="1">
      <c r="A40" s="371" t="s">
        <v>282</v>
      </c>
      <c r="B40" s="270" t="s">
        <v>207</v>
      </c>
      <c r="C40" s="103"/>
      <c r="D40" s="253"/>
      <c r="E40" s="104"/>
      <c r="F40" s="105"/>
      <c r="G40" s="276"/>
      <c r="H40" s="286"/>
      <c r="I40" s="277" t="s">
        <v>208</v>
      </c>
      <c r="M40" s="251"/>
    </row>
    <row r="41" spans="1:15" s="243" customFormat="1" ht="27.75" hidden="1" customHeight="1" outlineLevel="1">
      <c r="A41" s="371" t="s">
        <v>283</v>
      </c>
      <c r="B41" s="270" t="s">
        <v>209</v>
      </c>
      <c r="C41" s="103"/>
      <c r="D41" s="253"/>
      <c r="E41" s="104"/>
      <c r="F41" s="105"/>
      <c r="G41" s="276"/>
      <c r="H41" s="286"/>
      <c r="I41" s="277" t="s">
        <v>210</v>
      </c>
      <c r="M41" s="251"/>
    </row>
    <row r="42" spans="1:15" s="243" customFormat="1" ht="27.75" hidden="1" customHeight="1" outlineLevel="1">
      <c r="A42" s="371" t="s">
        <v>284</v>
      </c>
      <c r="B42" s="270" t="s">
        <v>211</v>
      </c>
      <c r="C42" s="103"/>
      <c r="D42" s="253"/>
      <c r="E42" s="104"/>
      <c r="F42" s="105"/>
      <c r="G42" s="276"/>
      <c r="H42" s="286"/>
      <c r="I42" s="277" t="s">
        <v>212</v>
      </c>
      <c r="M42" s="251"/>
    </row>
    <row r="43" spans="1:15" s="243" customFormat="1" ht="27.75" hidden="1" customHeight="1" outlineLevel="1">
      <c r="A43" s="371" t="s">
        <v>285</v>
      </c>
      <c r="B43" s="270" t="s">
        <v>217</v>
      </c>
      <c r="C43" s="271"/>
      <c r="D43" s="272"/>
      <c r="E43" s="273"/>
      <c r="F43" s="274"/>
      <c r="G43" s="277"/>
      <c r="H43" s="287"/>
      <c r="I43" s="277" t="s">
        <v>222</v>
      </c>
      <c r="M43" s="251"/>
    </row>
    <row r="44" spans="1:15" s="243" customFormat="1" ht="27.75" hidden="1" customHeight="1" outlineLevel="1">
      <c r="A44" s="371" t="s">
        <v>286</v>
      </c>
      <c r="B44" s="270" t="s">
        <v>218</v>
      </c>
      <c r="C44" s="271"/>
      <c r="D44" s="272"/>
      <c r="E44" s="273"/>
      <c r="F44" s="274"/>
      <c r="G44" s="277"/>
      <c r="H44" s="287"/>
      <c r="I44" s="277" t="s">
        <v>219</v>
      </c>
      <c r="M44" s="251"/>
    </row>
    <row r="45" spans="1:15" s="243" customFormat="1" ht="27.75" hidden="1" customHeight="1" outlineLevel="1">
      <c r="A45" s="371" t="s">
        <v>287</v>
      </c>
      <c r="B45" s="270" t="s">
        <v>243</v>
      </c>
      <c r="C45" s="271"/>
      <c r="D45" s="272"/>
      <c r="E45" s="273"/>
      <c r="F45" s="274"/>
      <c r="G45" s="277"/>
      <c r="H45" s="287"/>
      <c r="I45" s="277" t="s">
        <v>244</v>
      </c>
      <c r="M45" s="251"/>
    </row>
    <row r="46" spans="1:15" s="243" customFormat="1" ht="27.75" hidden="1" customHeight="1" outlineLevel="1">
      <c r="A46" s="371" t="s">
        <v>288</v>
      </c>
      <c r="B46" s="270" t="s">
        <v>220</v>
      </c>
      <c r="C46" s="271"/>
      <c r="D46" s="272"/>
      <c r="E46" s="273"/>
      <c r="F46" s="274"/>
      <c r="G46" s="277"/>
      <c r="H46" s="287"/>
      <c r="I46" s="277" t="s">
        <v>221</v>
      </c>
      <c r="M46" s="251"/>
    </row>
    <row r="47" spans="1:15" s="243" customFormat="1" ht="28.5" hidden="1" customHeight="1">
      <c r="A47" s="372" t="s">
        <v>30</v>
      </c>
      <c r="B47" s="245" t="s">
        <v>257</v>
      </c>
      <c r="C47" s="246"/>
      <c r="D47" s="132"/>
      <c r="E47" s="132"/>
      <c r="F47" s="133"/>
      <c r="G47" s="268"/>
      <c r="H47" s="283"/>
      <c r="I47" s="338" t="s">
        <v>258</v>
      </c>
      <c r="M47" s="251"/>
    </row>
    <row r="48" spans="1:15" s="243" customFormat="1" ht="28.5" hidden="1" customHeight="1">
      <c r="A48" s="372" t="s">
        <v>99</v>
      </c>
      <c r="B48" s="245" t="s">
        <v>240</v>
      </c>
      <c r="C48" s="246"/>
      <c r="D48" s="132"/>
      <c r="E48" s="132"/>
      <c r="F48" s="133"/>
      <c r="G48" s="268"/>
      <c r="H48" s="283"/>
      <c r="I48" s="338" t="s">
        <v>241</v>
      </c>
      <c r="M48" s="251"/>
    </row>
    <row r="49" spans="1:13" s="243" customFormat="1" ht="28.5" hidden="1" customHeight="1">
      <c r="A49" s="372" t="s">
        <v>199</v>
      </c>
      <c r="B49" s="245" t="s">
        <v>262</v>
      </c>
      <c r="C49" s="246"/>
      <c r="D49" s="132"/>
      <c r="E49" s="132"/>
      <c r="F49" s="133"/>
      <c r="G49" s="268"/>
      <c r="H49" s="283"/>
      <c r="I49" s="338" t="s">
        <v>263</v>
      </c>
      <c r="M49" s="251"/>
    </row>
    <row r="50" spans="1:13" s="84" customFormat="1" ht="24.95" hidden="1" customHeight="1">
      <c r="A50" s="262" t="s">
        <v>2</v>
      </c>
      <c r="B50" s="267" t="s">
        <v>184</v>
      </c>
      <c r="C50" s="262"/>
      <c r="D50" s="263"/>
      <c r="E50" s="264"/>
      <c r="F50" s="265"/>
      <c r="G50" s="266"/>
      <c r="H50" s="282">
        <f>SUBTOTAL(9,H51:H55)</f>
        <v>0</v>
      </c>
      <c r="I50" s="266"/>
    </row>
    <row r="51" spans="1:13" s="243" customFormat="1" ht="27.75" hidden="1" customHeight="1" outlineLevel="1">
      <c r="A51" s="340">
        <v>1</v>
      </c>
      <c r="B51" s="270" t="s">
        <v>256</v>
      </c>
      <c r="C51" s="103"/>
      <c r="D51" s="253"/>
      <c r="E51" s="104"/>
      <c r="F51" s="105"/>
      <c r="G51" s="276"/>
      <c r="H51" s="286"/>
      <c r="I51" s="277" t="s">
        <v>253</v>
      </c>
      <c r="M51" s="251"/>
    </row>
    <row r="52" spans="1:13" s="243" customFormat="1" ht="27.75" hidden="1" customHeight="1" outlineLevel="1">
      <c r="A52" s="340">
        <v>2</v>
      </c>
      <c r="B52" s="270" t="s">
        <v>250</v>
      </c>
      <c r="C52" s="103"/>
      <c r="D52" s="253"/>
      <c r="E52" s="104"/>
      <c r="F52" s="105"/>
      <c r="G52" s="276"/>
      <c r="H52" s="286"/>
      <c r="I52" s="277" t="s">
        <v>254</v>
      </c>
      <c r="M52" s="251"/>
    </row>
    <row r="53" spans="1:13" s="243" customFormat="1" ht="27.75" hidden="1" customHeight="1" outlineLevel="1">
      <c r="A53" s="340">
        <v>3</v>
      </c>
      <c r="B53" s="270" t="s">
        <v>251</v>
      </c>
      <c r="C53" s="103"/>
      <c r="D53" s="253"/>
      <c r="E53" s="104"/>
      <c r="F53" s="105"/>
      <c r="G53" s="276"/>
      <c r="H53" s="286"/>
      <c r="I53" s="277" t="s">
        <v>255</v>
      </c>
      <c r="M53" s="251"/>
    </row>
    <row r="54" spans="1:13" s="243" customFormat="1" ht="27.75" hidden="1" customHeight="1" outlineLevel="1">
      <c r="A54" s="340">
        <v>4</v>
      </c>
      <c r="B54" s="270" t="s">
        <v>252</v>
      </c>
      <c r="C54" s="271"/>
      <c r="D54" s="272"/>
      <c r="E54" s="273"/>
      <c r="F54" s="274"/>
      <c r="G54" s="277"/>
      <c r="H54" s="287"/>
      <c r="I54" s="277" t="s">
        <v>249</v>
      </c>
      <c r="M54" s="251"/>
    </row>
    <row r="55" spans="1:13" s="243" customFormat="1" ht="27.75" hidden="1" customHeight="1" outlineLevel="1">
      <c r="A55" s="340">
        <v>5</v>
      </c>
      <c r="B55" s="270" t="s">
        <v>267</v>
      </c>
      <c r="C55" s="271"/>
      <c r="D55" s="272"/>
      <c r="E55" s="273"/>
      <c r="F55" s="274"/>
      <c r="G55" s="277"/>
      <c r="H55" s="287"/>
      <c r="I55" s="277" t="s">
        <v>268</v>
      </c>
      <c r="M55" s="251"/>
    </row>
    <row r="56" spans="1:13" s="84" customFormat="1" ht="30" customHeight="1">
      <c r="A56" s="186"/>
      <c r="B56" s="269" t="s">
        <v>274</v>
      </c>
      <c r="C56" s="186"/>
      <c r="D56" s="254"/>
      <c r="E56" s="188"/>
      <c r="F56" s="235"/>
      <c r="G56" s="189"/>
      <c r="H56" s="281"/>
      <c r="I56" s="189"/>
    </row>
    <row r="57" spans="1:13" s="243" customFormat="1" ht="24.95" hidden="1" customHeight="1">
      <c r="A57" s="246" t="s">
        <v>24</v>
      </c>
      <c r="B57" s="245" t="s">
        <v>264</v>
      </c>
      <c r="C57" s="246"/>
      <c r="D57" s="132"/>
      <c r="E57" s="132"/>
      <c r="F57" s="300">
        <f>SUBTOTAL(9,F58:F60)</f>
        <v>0</v>
      </c>
      <c r="G57" s="301"/>
      <c r="H57" s="300">
        <f>SUBTOTAL(9,H58:H60)</f>
        <v>0</v>
      </c>
      <c r="I57" s="341" t="s">
        <v>265</v>
      </c>
      <c r="M57" s="251"/>
    </row>
    <row r="58" spans="1:13" s="84" customFormat="1" ht="30" hidden="1" customHeight="1">
      <c r="A58" s="262">
        <v>1</v>
      </c>
      <c r="B58" s="267" t="s">
        <v>185</v>
      </c>
      <c r="C58" s="262"/>
      <c r="D58" s="263"/>
      <c r="E58" s="264"/>
      <c r="F58" s="265"/>
      <c r="G58" s="266"/>
      <c r="H58" s="282"/>
      <c r="I58" s="266"/>
    </row>
    <row r="59" spans="1:13" s="84" customFormat="1" ht="30" hidden="1" customHeight="1">
      <c r="A59" s="262">
        <v>2</v>
      </c>
      <c r="B59" s="267" t="s">
        <v>186</v>
      </c>
      <c r="C59" s="262"/>
      <c r="D59" s="263"/>
      <c r="E59" s="264"/>
      <c r="F59" s="265"/>
      <c r="G59" s="266"/>
      <c r="H59" s="282"/>
      <c r="I59" s="266"/>
    </row>
    <row r="60" spans="1:13" s="84" customFormat="1" ht="30" hidden="1" customHeight="1">
      <c r="A60" s="262">
        <v>3</v>
      </c>
      <c r="B60" s="267" t="s">
        <v>187</v>
      </c>
      <c r="C60" s="262"/>
      <c r="D60" s="263"/>
      <c r="E60" s="264"/>
      <c r="F60" s="265"/>
      <c r="G60" s="266"/>
      <c r="H60" s="282"/>
      <c r="I60" s="266"/>
    </row>
    <row r="61" spans="1:13" s="243" customFormat="1" ht="24.95" hidden="1" customHeight="1">
      <c r="A61" s="246" t="s">
        <v>25</v>
      </c>
      <c r="B61" s="245" t="s">
        <v>59</v>
      </c>
      <c r="C61" s="246"/>
      <c r="D61" s="132"/>
      <c r="E61" s="132"/>
      <c r="F61" s="300">
        <f>SUBTOTAL(9,F62:F64)</f>
        <v>0</v>
      </c>
      <c r="G61" s="301"/>
      <c r="H61" s="300">
        <f>SUBTOTAL(9,H62:H64)</f>
        <v>0</v>
      </c>
      <c r="I61" s="341" t="s">
        <v>266</v>
      </c>
      <c r="M61" s="251"/>
    </row>
    <row r="62" spans="1:13" s="84" customFormat="1" ht="24.95" customHeight="1">
      <c r="A62" s="186" t="s">
        <v>24</v>
      </c>
      <c r="B62" s="367" t="s">
        <v>59</v>
      </c>
      <c r="C62" s="186"/>
      <c r="D62" s="254"/>
      <c r="E62" s="188"/>
      <c r="F62" s="368"/>
      <c r="G62" s="232"/>
      <c r="H62" s="281"/>
      <c r="I62" s="232"/>
    </row>
    <row r="63" spans="1:13" s="84" customFormat="1" ht="24.95" customHeight="1">
      <c r="A63" s="186" t="s">
        <v>25</v>
      </c>
      <c r="B63" s="367" t="s">
        <v>114</v>
      </c>
      <c r="C63" s="186"/>
      <c r="D63" s="254"/>
      <c r="E63" s="188"/>
      <c r="F63" s="368"/>
      <c r="G63" s="232"/>
      <c r="H63" s="281"/>
      <c r="I63" s="370"/>
    </row>
    <row r="64" spans="1:13" s="84" customFormat="1" ht="24.95" customHeight="1">
      <c r="A64" s="262"/>
      <c r="B64" s="269" t="s">
        <v>223</v>
      </c>
      <c r="C64" s="262"/>
      <c r="D64" s="263"/>
      <c r="E64" s="264"/>
      <c r="F64" s="265"/>
      <c r="G64" s="266"/>
      <c r="H64" s="282"/>
      <c r="I64" s="189" t="s">
        <v>227</v>
      </c>
    </row>
    <row r="65" spans="1:254" s="84" customFormat="1" ht="24.95" customHeight="1">
      <c r="A65" s="262" t="s">
        <v>0</v>
      </c>
      <c r="B65" s="267" t="s">
        <v>224</v>
      </c>
      <c r="C65" s="262"/>
      <c r="D65" s="263"/>
      <c r="E65" s="264"/>
      <c r="F65" s="265"/>
      <c r="G65" s="266"/>
      <c r="H65" s="282"/>
      <c r="I65" s="266"/>
    </row>
    <row r="66" spans="1:254" s="84" customFormat="1" ht="24.95" customHeight="1">
      <c r="A66" s="262" t="s">
        <v>2</v>
      </c>
      <c r="B66" s="267" t="s">
        <v>225</v>
      </c>
      <c r="C66" s="262"/>
      <c r="D66" s="263"/>
      <c r="E66" s="264"/>
      <c r="F66" s="265"/>
      <c r="G66" s="266"/>
      <c r="H66" s="282"/>
      <c r="I66" s="266"/>
    </row>
    <row r="67" spans="1:254" s="60" customFormat="1" ht="24.75" customHeight="1">
      <c r="A67" s="156"/>
      <c r="B67" s="157" t="s">
        <v>26</v>
      </c>
      <c r="C67" s="158"/>
      <c r="D67" s="255"/>
      <c r="E67" s="160"/>
      <c r="F67" s="236">
        <f>SUBTOTAL(9,F11:F63)</f>
        <v>475747040</v>
      </c>
      <c r="G67" s="162">
        <f>H67/F67</f>
        <v>1</v>
      </c>
      <c r="H67" s="236">
        <f>SUBTOTAL(9,H11:H63)</f>
        <v>475747040</v>
      </c>
      <c r="I67" s="162" t="s">
        <v>261</v>
      </c>
      <c r="J67" s="45"/>
      <c r="K67" s="46"/>
      <c r="L67" s="49"/>
      <c r="M67" s="50"/>
      <c r="N67" s="48"/>
      <c r="O67" s="45"/>
      <c r="P67" s="46"/>
      <c r="Q67" s="46"/>
      <c r="R67" s="47"/>
      <c r="S67" s="48"/>
      <c r="T67" s="49"/>
      <c r="U67" s="50"/>
      <c r="V67" s="48"/>
      <c r="W67" s="45"/>
      <c r="X67" s="46"/>
      <c r="Y67" s="46"/>
      <c r="Z67" s="47"/>
      <c r="AA67" s="48"/>
      <c r="AB67" s="49"/>
      <c r="AC67" s="50"/>
      <c r="AD67" s="48"/>
      <c r="AE67" s="45"/>
      <c r="AF67" s="46"/>
      <c r="AG67" s="46"/>
      <c r="AH67" s="47"/>
      <c r="AI67" s="48"/>
      <c r="AJ67" s="49"/>
      <c r="AK67" s="50"/>
      <c r="AL67" s="48"/>
      <c r="AM67" s="45"/>
      <c r="AN67" s="46"/>
      <c r="AO67" s="46"/>
      <c r="AP67" s="47"/>
      <c r="AQ67" s="48"/>
      <c r="AR67" s="49"/>
      <c r="AS67" s="50"/>
      <c r="AT67" s="48"/>
      <c r="AU67" s="45"/>
      <c r="AV67" s="46"/>
      <c r="AW67" s="46"/>
      <c r="AX67" s="47"/>
      <c r="AY67" s="48"/>
      <c r="AZ67" s="49"/>
      <c r="BA67" s="50"/>
      <c r="BB67" s="48"/>
      <c r="BC67" s="45"/>
      <c r="BD67" s="46"/>
      <c r="BE67" s="46"/>
      <c r="BF67" s="47"/>
      <c r="BG67" s="48"/>
      <c r="BH67" s="49"/>
      <c r="BI67" s="50"/>
      <c r="BJ67" s="48"/>
      <c r="BK67" s="45"/>
      <c r="BL67" s="46"/>
      <c r="BM67" s="46"/>
      <c r="BN67" s="47"/>
      <c r="BO67" s="48"/>
      <c r="BP67" s="49"/>
      <c r="BQ67" s="50"/>
      <c r="BR67" s="48"/>
      <c r="BS67" s="45"/>
      <c r="BT67" s="46"/>
      <c r="BU67" s="46"/>
      <c r="BV67" s="47"/>
      <c r="BW67" s="48"/>
      <c r="BX67" s="49"/>
      <c r="BY67" s="50"/>
      <c r="BZ67" s="48"/>
      <c r="CA67" s="45"/>
      <c r="CB67" s="46"/>
      <c r="CC67" s="46"/>
      <c r="CD67" s="47"/>
      <c r="CE67" s="48"/>
      <c r="CF67" s="49"/>
      <c r="CG67" s="50"/>
      <c r="CH67" s="48"/>
      <c r="CI67" s="45"/>
      <c r="CJ67" s="46"/>
      <c r="CK67" s="46"/>
      <c r="CL67" s="47"/>
      <c r="CM67" s="48"/>
      <c r="CN67" s="49"/>
      <c r="CO67" s="50"/>
      <c r="CP67" s="48"/>
      <c r="CQ67" s="45"/>
      <c r="CR67" s="46"/>
      <c r="CS67" s="46"/>
      <c r="CT67" s="47"/>
      <c r="CU67" s="48"/>
      <c r="CV67" s="49"/>
      <c r="CW67" s="50"/>
      <c r="CX67" s="48"/>
      <c r="CY67" s="45"/>
      <c r="CZ67" s="46"/>
      <c r="DA67" s="46"/>
      <c r="DB67" s="47"/>
      <c r="DC67" s="48"/>
      <c r="DD67" s="49"/>
      <c r="DE67" s="50"/>
      <c r="DF67" s="48"/>
      <c r="DG67" s="45"/>
      <c r="DH67" s="46"/>
      <c r="DI67" s="46"/>
      <c r="DJ67" s="47"/>
      <c r="DK67" s="48"/>
      <c r="DL67" s="49"/>
      <c r="DM67" s="50"/>
      <c r="DN67" s="48"/>
      <c r="DO67" s="45"/>
      <c r="DP67" s="46"/>
      <c r="DQ67" s="46"/>
      <c r="DR67" s="47"/>
      <c r="DS67" s="48"/>
      <c r="DT67" s="49"/>
      <c r="DU67" s="50"/>
      <c r="DV67" s="48"/>
      <c r="DW67" s="45"/>
      <c r="DX67" s="46"/>
      <c r="DY67" s="46"/>
      <c r="DZ67" s="47"/>
      <c r="EA67" s="48"/>
      <c r="EB67" s="49"/>
      <c r="EC67" s="50"/>
      <c r="ED67" s="48"/>
      <c r="EE67" s="45"/>
      <c r="EF67" s="46"/>
      <c r="EG67" s="46"/>
      <c r="EH67" s="47"/>
      <c r="EI67" s="48"/>
      <c r="EJ67" s="49"/>
      <c r="EK67" s="50"/>
      <c r="EL67" s="48"/>
      <c r="EM67" s="45"/>
      <c r="EN67" s="46"/>
      <c r="EO67" s="46"/>
      <c r="EP67" s="47"/>
      <c r="EQ67" s="48"/>
      <c r="ER67" s="49"/>
      <c r="ES67" s="50"/>
      <c r="ET67" s="48"/>
      <c r="EU67" s="45"/>
      <c r="EV67" s="46"/>
      <c r="EW67" s="46"/>
      <c r="EX67" s="47"/>
      <c r="EY67" s="48"/>
      <c r="EZ67" s="49"/>
      <c r="FA67" s="50"/>
      <c r="FB67" s="48"/>
      <c r="FC67" s="45"/>
      <c r="FD67" s="46"/>
      <c r="FE67" s="46"/>
      <c r="FF67" s="47"/>
      <c r="FG67" s="48"/>
      <c r="FH67" s="49"/>
      <c r="FI67" s="50"/>
      <c r="FJ67" s="48"/>
      <c r="FK67" s="45"/>
      <c r="FL67" s="46"/>
      <c r="FM67" s="46"/>
      <c r="FN67" s="47"/>
      <c r="FO67" s="48"/>
      <c r="FP67" s="49"/>
      <c r="FQ67" s="50"/>
      <c r="FR67" s="48"/>
      <c r="FS67" s="45"/>
      <c r="FT67" s="46"/>
      <c r="FU67" s="46"/>
      <c r="FV67" s="47"/>
      <c r="FW67" s="48"/>
      <c r="FX67" s="49"/>
      <c r="FY67" s="50"/>
      <c r="FZ67" s="48"/>
      <c r="GA67" s="45"/>
      <c r="GB67" s="46"/>
      <c r="GC67" s="46"/>
      <c r="GD67" s="47"/>
      <c r="GE67" s="48"/>
      <c r="GF67" s="49"/>
      <c r="GG67" s="50"/>
      <c r="GH67" s="48"/>
      <c r="GI67" s="45"/>
      <c r="GJ67" s="46"/>
      <c r="GK67" s="46"/>
      <c r="GL67" s="47"/>
      <c r="GM67" s="48"/>
      <c r="GN67" s="49"/>
      <c r="GO67" s="50"/>
      <c r="GP67" s="48"/>
      <c r="GQ67" s="45"/>
      <c r="GR67" s="46"/>
      <c r="GS67" s="46"/>
      <c r="GT67" s="47"/>
      <c r="GU67" s="48"/>
      <c r="GV67" s="49"/>
      <c r="GW67" s="50"/>
      <c r="GX67" s="48"/>
      <c r="GY67" s="45"/>
      <c r="GZ67" s="46"/>
      <c r="HA67" s="46"/>
      <c r="HB67" s="47"/>
      <c r="HC67" s="48"/>
      <c r="HD67" s="49"/>
      <c r="HE67" s="50"/>
      <c r="HF67" s="48"/>
      <c r="HG67" s="45"/>
      <c r="HH67" s="46"/>
      <c r="HI67" s="46"/>
      <c r="HJ67" s="47"/>
      <c r="HK67" s="48"/>
      <c r="HL67" s="49"/>
      <c r="HM67" s="50"/>
      <c r="HN67" s="48"/>
      <c r="HO67" s="45"/>
      <c r="HP67" s="46"/>
      <c r="HQ67" s="46"/>
      <c r="HR67" s="47"/>
      <c r="HS67" s="48"/>
      <c r="HT67" s="49"/>
      <c r="HU67" s="50"/>
      <c r="HV67" s="48"/>
      <c r="HW67" s="45"/>
      <c r="HX67" s="46"/>
      <c r="HY67" s="46"/>
      <c r="HZ67" s="47"/>
      <c r="IA67" s="48"/>
      <c r="IB67" s="49"/>
      <c r="IC67" s="50"/>
      <c r="ID67" s="48"/>
      <c r="IE67" s="45"/>
      <c r="IF67" s="46"/>
      <c r="IG67" s="46"/>
      <c r="IH67" s="47"/>
      <c r="II67" s="48"/>
      <c r="IJ67" s="49"/>
      <c r="IK67" s="50"/>
      <c r="IL67" s="48"/>
      <c r="IM67" s="45"/>
      <c r="IN67" s="46"/>
      <c r="IO67" s="46"/>
      <c r="IP67" s="47"/>
      <c r="IQ67" s="48"/>
      <c r="IR67" s="49"/>
      <c r="IS67" s="50"/>
      <c r="IT67" s="48"/>
    </row>
    <row r="68" spans="1:254" s="44" customFormat="1" ht="24.75" customHeight="1">
      <c r="A68" s="342"/>
      <c r="B68" s="157" t="s">
        <v>137</v>
      </c>
      <c r="C68" s="158"/>
      <c r="D68" s="255"/>
      <c r="E68" s="160"/>
      <c r="F68" s="236">
        <f>F67*10%</f>
        <v>47574704</v>
      </c>
      <c r="G68" s="190"/>
      <c r="H68" s="236">
        <f>H67*10%</f>
        <v>47574704</v>
      </c>
      <c r="I68" s="343"/>
      <c r="J68" s="45"/>
      <c r="K68" s="46"/>
      <c r="L68" s="49"/>
      <c r="M68" s="50"/>
      <c r="N68" s="48"/>
      <c r="O68" s="45"/>
      <c r="P68" s="46"/>
      <c r="Q68" s="46"/>
      <c r="R68" s="47"/>
      <c r="S68" s="48"/>
      <c r="T68" s="49"/>
      <c r="U68" s="50"/>
      <c r="V68" s="48"/>
      <c r="W68" s="45"/>
      <c r="X68" s="46"/>
      <c r="Y68" s="46"/>
      <c r="Z68" s="47"/>
      <c r="AA68" s="48"/>
      <c r="AB68" s="49"/>
      <c r="AC68" s="50"/>
      <c r="AD68" s="48"/>
      <c r="AE68" s="45"/>
      <c r="AF68" s="46"/>
      <c r="AG68" s="46"/>
      <c r="AH68" s="47"/>
      <c r="AI68" s="48"/>
      <c r="AJ68" s="49"/>
      <c r="AK68" s="50"/>
      <c r="AL68" s="48"/>
      <c r="AM68" s="45"/>
      <c r="AN68" s="46"/>
      <c r="AO68" s="46"/>
      <c r="AP68" s="47"/>
      <c r="AQ68" s="48"/>
      <c r="AR68" s="49"/>
      <c r="AS68" s="50"/>
      <c r="AT68" s="48"/>
      <c r="AU68" s="45"/>
      <c r="AV68" s="46"/>
      <c r="AW68" s="46"/>
      <c r="AX68" s="47"/>
      <c r="AY68" s="48"/>
      <c r="AZ68" s="49"/>
      <c r="BA68" s="50"/>
      <c r="BB68" s="48"/>
      <c r="BC68" s="45"/>
      <c r="BD68" s="46"/>
      <c r="BE68" s="46"/>
      <c r="BF68" s="47"/>
      <c r="BG68" s="48"/>
      <c r="BH68" s="49"/>
      <c r="BI68" s="50"/>
      <c r="BJ68" s="48"/>
      <c r="BK68" s="45"/>
      <c r="BL68" s="46"/>
      <c r="BM68" s="46"/>
      <c r="BN68" s="47"/>
      <c r="BO68" s="48"/>
      <c r="BP68" s="49"/>
      <c r="BQ68" s="50"/>
      <c r="BR68" s="48"/>
      <c r="BS68" s="45"/>
      <c r="BT68" s="46"/>
      <c r="BU68" s="46"/>
      <c r="BV68" s="47"/>
      <c r="BW68" s="48"/>
      <c r="BX68" s="49"/>
      <c r="BY68" s="50"/>
      <c r="BZ68" s="48"/>
      <c r="CA68" s="45"/>
      <c r="CB68" s="46"/>
      <c r="CC68" s="46"/>
      <c r="CD68" s="47"/>
      <c r="CE68" s="48"/>
      <c r="CF68" s="49"/>
      <c r="CG68" s="50"/>
      <c r="CH68" s="48"/>
      <c r="CI68" s="45"/>
      <c r="CJ68" s="46"/>
      <c r="CK68" s="46"/>
      <c r="CL68" s="47"/>
      <c r="CM68" s="48"/>
      <c r="CN68" s="49"/>
      <c r="CO68" s="50"/>
      <c r="CP68" s="48"/>
      <c r="CQ68" s="45"/>
      <c r="CR68" s="46"/>
      <c r="CS68" s="46"/>
      <c r="CT68" s="47"/>
      <c r="CU68" s="48"/>
      <c r="CV68" s="49"/>
      <c r="CW68" s="50"/>
      <c r="CX68" s="48"/>
      <c r="CY68" s="45"/>
      <c r="CZ68" s="46"/>
      <c r="DA68" s="46"/>
      <c r="DB68" s="47"/>
      <c r="DC68" s="48"/>
      <c r="DD68" s="49"/>
      <c r="DE68" s="50"/>
      <c r="DF68" s="48"/>
      <c r="DG68" s="45"/>
      <c r="DH68" s="46"/>
      <c r="DI68" s="46"/>
      <c r="DJ68" s="47"/>
      <c r="DK68" s="48"/>
      <c r="DL68" s="49"/>
      <c r="DM68" s="50"/>
      <c r="DN68" s="48"/>
      <c r="DO68" s="45"/>
      <c r="DP68" s="46"/>
      <c r="DQ68" s="46"/>
      <c r="DR68" s="47"/>
      <c r="DS68" s="48"/>
      <c r="DT68" s="49"/>
      <c r="DU68" s="50"/>
      <c r="DV68" s="48"/>
      <c r="DW68" s="45"/>
      <c r="DX68" s="46"/>
      <c r="DY68" s="46"/>
      <c r="DZ68" s="47"/>
      <c r="EA68" s="48"/>
      <c r="EB68" s="49"/>
      <c r="EC68" s="50"/>
      <c r="ED68" s="48"/>
      <c r="EE68" s="45"/>
      <c r="EF68" s="46"/>
      <c r="EG68" s="46"/>
      <c r="EH68" s="47"/>
      <c r="EI68" s="48"/>
      <c r="EJ68" s="49"/>
      <c r="EK68" s="50"/>
      <c r="EL68" s="48"/>
      <c r="EM68" s="45"/>
      <c r="EN68" s="46"/>
      <c r="EO68" s="46"/>
      <c r="EP68" s="47"/>
      <c r="EQ68" s="48"/>
      <c r="ER68" s="49"/>
      <c r="ES68" s="50"/>
      <c r="ET68" s="48"/>
      <c r="EU68" s="45"/>
      <c r="EV68" s="46"/>
      <c r="EW68" s="46"/>
      <c r="EX68" s="47"/>
      <c r="EY68" s="48"/>
      <c r="EZ68" s="49"/>
      <c r="FA68" s="50"/>
      <c r="FB68" s="48"/>
      <c r="FC68" s="45"/>
      <c r="FD68" s="46"/>
      <c r="FE68" s="46"/>
      <c r="FF68" s="47"/>
      <c r="FG68" s="48"/>
      <c r="FH68" s="49"/>
      <c r="FI68" s="50"/>
      <c r="FJ68" s="48"/>
      <c r="FK68" s="45"/>
      <c r="FL68" s="46"/>
      <c r="FM68" s="46"/>
      <c r="FN68" s="47"/>
      <c r="FO68" s="48"/>
      <c r="FP68" s="49"/>
      <c r="FQ68" s="50"/>
      <c r="FR68" s="48"/>
      <c r="FS68" s="45"/>
      <c r="FT68" s="46"/>
      <c r="FU68" s="46"/>
      <c r="FV68" s="47"/>
      <c r="FW68" s="48"/>
      <c r="FX68" s="49"/>
      <c r="FY68" s="50"/>
      <c r="FZ68" s="48"/>
      <c r="GA68" s="45"/>
      <c r="GB68" s="46"/>
      <c r="GC68" s="46"/>
      <c r="GD68" s="47"/>
      <c r="GE68" s="48"/>
      <c r="GF68" s="49"/>
      <c r="GG68" s="50"/>
      <c r="GH68" s="48"/>
      <c r="GI68" s="45"/>
      <c r="GJ68" s="46"/>
      <c r="GK68" s="46"/>
      <c r="GL68" s="47"/>
      <c r="GM68" s="48"/>
      <c r="GN68" s="49"/>
      <c r="GO68" s="50"/>
      <c r="GP68" s="48"/>
      <c r="GQ68" s="45"/>
      <c r="GR68" s="46"/>
      <c r="GS68" s="46"/>
      <c r="GT68" s="47"/>
      <c r="GU68" s="48"/>
      <c r="GV68" s="49"/>
      <c r="GW68" s="50"/>
      <c r="GX68" s="48"/>
      <c r="GY68" s="45"/>
      <c r="GZ68" s="46"/>
      <c r="HA68" s="46"/>
      <c r="HB68" s="47"/>
      <c r="HC68" s="48"/>
      <c r="HD68" s="49"/>
      <c r="HE68" s="50"/>
      <c r="HF68" s="48"/>
      <c r="HG68" s="45"/>
      <c r="HH68" s="46"/>
      <c r="HI68" s="46"/>
      <c r="HJ68" s="47"/>
      <c r="HK68" s="48"/>
      <c r="HL68" s="49"/>
      <c r="HM68" s="50"/>
      <c r="HN68" s="48"/>
      <c r="HO68" s="45"/>
      <c r="HP68" s="46"/>
      <c r="HQ68" s="46"/>
      <c r="HR68" s="47"/>
      <c r="HS68" s="48"/>
      <c r="HT68" s="49"/>
      <c r="HU68" s="50"/>
      <c r="HV68" s="48"/>
      <c r="HW68" s="45"/>
      <c r="HX68" s="46"/>
      <c r="HY68" s="46"/>
      <c r="HZ68" s="47"/>
      <c r="IA68" s="48"/>
      <c r="IB68" s="49"/>
      <c r="IC68" s="50"/>
      <c r="ID68" s="48"/>
      <c r="IE68" s="45"/>
      <c r="IF68" s="46"/>
      <c r="IG68" s="46"/>
      <c r="IH68" s="47"/>
      <c r="II68" s="48"/>
      <c r="IJ68" s="49"/>
      <c r="IK68" s="50"/>
      <c r="IL68" s="48"/>
      <c r="IM68" s="45"/>
      <c r="IN68" s="46"/>
      <c r="IO68" s="46"/>
      <c r="IP68" s="47"/>
      <c r="IQ68" s="48"/>
      <c r="IR68" s="49"/>
      <c r="IS68" s="50"/>
      <c r="IT68" s="48"/>
    </row>
    <row r="69" spans="1:254" s="44" customFormat="1" ht="24.75" customHeight="1">
      <c r="A69" s="344"/>
      <c r="B69" s="335" t="s">
        <v>138</v>
      </c>
      <c r="C69" s="315"/>
      <c r="D69" s="316"/>
      <c r="E69" s="317"/>
      <c r="F69" s="318">
        <f>F67+F68</f>
        <v>523321744</v>
      </c>
      <c r="G69" s="319">
        <f>H69/F69</f>
        <v>1</v>
      </c>
      <c r="H69" s="318">
        <f>H67+H68</f>
        <v>523321744</v>
      </c>
      <c r="I69" s="345"/>
      <c r="J69" s="45"/>
      <c r="K69" s="46"/>
      <c r="L69" s="49"/>
      <c r="M69" s="50"/>
      <c r="N69" s="48"/>
      <c r="O69" s="45"/>
      <c r="P69" s="46"/>
      <c r="Q69" s="46"/>
      <c r="R69" s="47"/>
      <c r="S69" s="48"/>
      <c r="T69" s="49"/>
      <c r="U69" s="50"/>
      <c r="V69" s="48"/>
      <c r="W69" s="45"/>
      <c r="X69" s="46"/>
      <c r="Y69" s="46"/>
      <c r="Z69" s="47"/>
      <c r="AA69" s="48"/>
      <c r="AB69" s="49"/>
      <c r="AC69" s="50"/>
      <c r="AD69" s="48"/>
      <c r="AE69" s="45"/>
      <c r="AF69" s="46"/>
      <c r="AG69" s="46"/>
      <c r="AH69" s="47"/>
      <c r="AI69" s="48"/>
      <c r="AJ69" s="49"/>
      <c r="AK69" s="50"/>
      <c r="AL69" s="48"/>
      <c r="AM69" s="45"/>
      <c r="AN69" s="46"/>
      <c r="AO69" s="46"/>
      <c r="AP69" s="47"/>
      <c r="AQ69" s="48"/>
      <c r="AR69" s="49"/>
      <c r="AS69" s="50"/>
      <c r="AT69" s="48"/>
      <c r="AU69" s="45"/>
      <c r="AV69" s="46"/>
      <c r="AW69" s="46"/>
      <c r="AX69" s="47"/>
      <c r="AY69" s="48"/>
      <c r="AZ69" s="49"/>
      <c r="BA69" s="50"/>
      <c r="BB69" s="48"/>
      <c r="BC69" s="45"/>
      <c r="BD69" s="46"/>
      <c r="BE69" s="46"/>
      <c r="BF69" s="47"/>
      <c r="BG69" s="48"/>
      <c r="BH69" s="49"/>
      <c r="BI69" s="50"/>
      <c r="BJ69" s="48"/>
      <c r="BK69" s="45"/>
      <c r="BL69" s="46"/>
      <c r="BM69" s="46"/>
      <c r="BN69" s="47"/>
      <c r="BO69" s="48"/>
      <c r="BP69" s="49"/>
      <c r="BQ69" s="50"/>
      <c r="BR69" s="48"/>
      <c r="BS69" s="45"/>
      <c r="BT69" s="46"/>
      <c r="BU69" s="46"/>
      <c r="BV69" s="47"/>
      <c r="BW69" s="48"/>
      <c r="BX69" s="49"/>
      <c r="BY69" s="50"/>
      <c r="BZ69" s="48"/>
      <c r="CA69" s="45"/>
      <c r="CB69" s="46"/>
      <c r="CC69" s="46"/>
      <c r="CD69" s="47"/>
      <c r="CE69" s="48"/>
      <c r="CF69" s="49"/>
      <c r="CG69" s="50"/>
      <c r="CH69" s="48"/>
      <c r="CI69" s="45"/>
      <c r="CJ69" s="46"/>
      <c r="CK69" s="46"/>
      <c r="CL69" s="47"/>
      <c r="CM69" s="48"/>
      <c r="CN69" s="49"/>
      <c r="CO69" s="50"/>
      <c r="CP69" s="48"/>
      <c r="CQ69" s="45"/>
      <c r="CR69" s="46"/>
      <c r="CS69" s="46"/>
      <c r="CT69" s="47"/>
      <c r="CU69" s="48"/>
      <c r="CV69" s="49"/>
      <c r="CW69" s="50"/>
      <c r="CX69" s="48"/>
      <c r="CY69" s="45"/>
      <c r="CZ69" s="46"/>
      <c r="DA69" s="46"/>
      <c r="DB69" s="47"/>
      <c r="DC69" s="48"/>
      <c r="DD69" s="49"/>
      <c r="DE69" s="50"/>
      <c r="DF69" s="48"/>
      <c r="DG69" s="45"/>
      <c r="DH69" s="46"/>
      <c r="DI69" s="46"/>
      <c r="DJ69" s="47"/>
      <c r="DK69" s="48"/>
      <c r="DL69" s="49"/>
      <c r="DM69" s="50"/>
      <c r="DN69" s="48"/>
      <c r="DO69" s="45"/>
      <c r="DP69" s="46"/>
      <c r="DQ69" s="46"/>
      <c r="DR69" s="47"/>
      <c r="DS69" s="48"/>
      <c r="DT69" s="49"/>
      <c r="DU69" s="50"/>
      <c r="DV69" s="48"/>
      <c r="DW69" s="45"/>
      <c r="DX69" s="46"/>
      <c r="DY69" s="46"/>
      <c r="DZ69" s="47"/>
      <c r="EA69" s="48"/>
      <c r="EB69" s="49"/>
      <c r="EC69" s="50"/>
      <c r="ED69" s="48"/>
      <c r="EE69" s="45"/>
      <c r="EF69" s="46"/>
      <c r="EG69" s="46"/>
      <c r="EH69" s="47"/>
      <c r="EI69" s="48"/>
      <c r="EJ69" s="49"/>
      <c r="EK69" s="50"/>
      <c r="EL69" s="48"/>
      <c r="EM69" s="45"/>
      <c r="EN69" s="46"/>
      <c r="EO69" s="46"/>
      <c r="EP69" s="47"/>
      <c r="EQ69" s="48"/>
      <c r="ER69" s="49"/>
      <c r="ES69" s="50"/>
      <c r="ET69" s="48"/>
      <c r="EU69" s="45"/>
      <c r="EV69" s="46"/>
      <c r="EW69" s="46"/>
      <c r="EX69" s="47"/>
      <c r="EY69" s="48"/>
      <c r="EZ69" s="49"/>
      <c r="FA69" s="50"/>
      <c r="FB69" s="48"/>
      <c r="FC69" s="45"/>
      <c r="FD69" s="46"/>
      <c r="FE69" s="46"/>
      <c r="FF69" s="47"/>
      <c r="FG69" s="48"/>
      <c r="FH69" s="49"/>
      <c r="FI69" s="50"/>
      <c r="FJ69" s="48"/>
      <c r="FK69" s="45"/>
      <c r="FL69" s="46"/>
      <c r="FM69" s="46"/>
      <c r="FN69" s="47"/>
      <c r="FO69" s="48"/>
      <c r="FP69" s="49"/>
      <c r="FQ69" s="50"/>
      <c r="FR69" s="48"/>
      <c r="FS69" s="45"/>
      <c r="FT69" s="46"/>
      <c r="FU69" s="46"/>
      <c r="FV69" s="47"/>
      <c r="FW69" s="48"/>
      <c r="FX69" s="49"/>
      <c r="FY69" s="50"/>
      <c r="FZ69" s="48"/>
      <c r="GA69" s="45"/>
      <c r="GB69" s="46"/>
      <c r="GC69" s="46"/>
      <c r="GD69" s="47"/>
      <c r="GE69" s="48"/>
      <c r="GF69" s="49"/>
      <c r="GG69" s="50"/>
      <c r="GH69" s="48"/>
      <c r="GI69" s="45"/>
      <c r="GJ69" s="46"/>
      <c r="GK69" s="46"/>
      <c r="GL69" s="47"/>
      <c r="GM69" s="48"/>
      <c r="GN69" s="49"/>
      <c r="GO69" s="50"/>
      <c r="GP69" s="48"/>
      <c r="GQ69" s="45"/>
      <c r="GR69" s="46"/>
      <c r="GS69" s="46"/>
      <c r="GT69" s="47"/>
      <c r="GU69" s="48"/>
      <c r="GV69" s="49"/>
      <c r="GW69" s="50"/>
      <c r="GX69" s="48"/>
      <c r="GY69" s="45"/>
      <c r="GZ69" s="46"/>
      <c r="HA69" s="46"/>
      <c r="HB69" s="47"/>
      <c r="HC69" s="48"/>
      <c r="HD69" s="49"/>
      <c r="HE69" s="50"/>
      <c r="HF69" s="48"/>
      <c r="HG69" s="45"/>
      <c r="HH69" s="46"/>
      <c r="HI69" s="46"/>
      <c r="HJ69" s="47"/>
      <c r="HK69" s="48"/>
      <c r="HL69" s="49"/>
      <c r="HM69" s="50"/>
      <c r="HN69" s="48"/>
      <c r="HO69" s="45"/>
      <c r="HP69" s="46"/>
      <c r="HQ69" s="46"/>
      <c r="HR69" s="47"/>
      <c r="HS69" s="48"/>
      <c r="HT69" s="49"/>
      <c r="HU69" s="50"/>
      <c r="HV69" s="48"/>
      <c r="HW69" s="45"/>
      <c r="HX69" s="46"/>
      <c r="HY69" s="46"/>
      <c r="HZ69" s="47"/>
      <c r="IA69" s="48"/>
      <c r="IB69" s="49"/>
      <c r="IC69" s="50"/>
      <c r="ID69" s="48"/>
      <c r="IE69" s="45"/>
      <c r="IF69" s="46"/>
      <c r="IG69" s="46"/>
      <c r="IH69" s="47"/>
      <c r="II69" s="48"/>
      <c r="IJ69" s="49"/>
      <c r="IK69" s="50"/>
      <c r="IL69" s="48"/>
      <c r="IM69" s="45"/>
      <c r="IN69" s="46"/>
      <c r="IO69" s="46"/>
      <c r="IP69" s="47"/>
      <c r="IQ69" s="48"/>
      <c r="IR69" s="49"/>
      <c r="IS69" s="50"/>
      <c r="IT69" s="48"/>
    </row>
    <row r="70" spans="1:254" s="44" customFormat="1" ht="24.75" customHeight="1">
      <c r="A70" s="346"/>
      <c r="B70" s="327"/>
      <c r="C70" s="327"/>
      <c r="D70" s="328"/>
      <c r="E70" s="329"/>
      <c r="F70" s="330"/>
      <c r="G70" s="331"/>
      <c r="H70" s="330"/>
      <c r="I70" s="343"/>
      <c r="J70" s="45"/>
      <c r="K70" s="46"/>
      <c r="L70" s="49"/>
      <c r="M70" s="50"/>
      <c r="N70" s="48"/>
      <c r="O70" s="45"/>
      <c r="P70" s="46"/>
      <c r="Q70" s="46"/>
      <c r="R70" s="47"/>
      <c r="S70" s="48"/>
      <c r="T70" s="49"/>
      <c r="U70" s="50"/>
      <c r="V70" s="48"/>
      <c r="W70" s="45"/>
      <c r="X70" s="46"/>
      <c r="Y70" s="46"/>
      <c r="Z70" s="47"/>
      <c r="AA70" s="48"/>
      <c r="AB70" s="49"/>
      <c r="AC70" s="50"/>
      <c r="AD70" s="48"/>
      <c r="AE70" s="45"/>
      <c r="AF70" s="46"/>
      <c r="AG70" s="46"/>
      <c r="AH70" s="47"/>
      <c r="AI70" s="48"/>
      <c r="AJ70" s="49"/>
      <c r="AK70" s="50"/>
      <c r="AL70" s="48"/>
      <c r="AM70" s="45"/>
      <c r="AN70" s="46"/>
      <c r="AO70" s="46"/>
      <c r="AP70" s="47"/>
      <c r="AQ70" s="48"/>
      <c r="AR70" s="49"/>
      <c r="AS70" s="50"/>
      <c r="AT70" s="48"/>
      <c r="AU70" s="45"/>
      <c r="AV70" s="46"/>
      <c r="AW70" s="46"/>
      <c r="AX70" s="47"/>
      <c r="AY70" s="48"/>
      <c r="AZ70" s="49"/>
      <c r="BA70" s="50"/>
      <c r="BB70" s="48"/>
      <c r="BC70" s="45"/>
      <c r="BD70" s="46"/>
      <c r="BE70" s="46"/>
      <c r="BF70" s="47"/>
      <c r="BG70" s="48"/>
      <c r="BH70" s="49"/>
      <c r="BI70" s="50"/>
      <c r="BJ70" s="48"/>
      <c r="BK70" s="45"/>
      <c r="BL70" s="46"/>
      <c r="BM70" s="46"/>
      <c r="BN70" s="47"/>
      <c r="BO70" s="48"/>
      <c r="BP70" s="49"/>
      <c r="BQ70" s="50"/>
      <c r="BR70" s="48"/>
      <c r="BS70" s="45"/>
      <c r="BT70" s="46"/>
      <c r="BU70" s="46"/>
      <c r="BV70" s="47"/>
      <c r="BW70" s="48"/>
      <c r="BX70" s="49"/>
      <c r="BY70" s="50"/>
      <c r="BZ70" s="48"/>
      <c r="CA70" s="45"/>
      <c r="CB70" s="46"/>
      <c r="CC70" s="46"/>
      <c r="CD70" s="47"/>
      <c r="CE70" s="48"/>
      <c r="CF70" s="49"/>
      <c r="CG70" s="50"/>
      <c r="CH70" s="48"/>
      <c r="CI70" s="45"/>
      <c r="CJ70" s="46"/>
      <c r="CK70" s="46"/>
      <c r="CL70" s="47"/>
      <c r="CM70" s="48"/>
      <c r="CN70" s="49"/>
      <c r="CO70" s="50"/>
      <c r="CP70" s="48"/>
      <c r="CQ70" s="45"/>
      <c r="CR70" s="46"/>
      <c r="CS70" s="46"/>
      <c r="CT70" s="47"/>
      <c r="CU70" s="48"/>
      <c r="CV70" s="49"/>
      <c r="CW70" s="50"/>
      <c r="CX70" s="48"/>
      <c r="CY70" s="45"/>
      <c r="CZ70" s="46"/>
      <c r="DA70" s="46"/>
      <c r="DB70" s="47"/>
      <c r="DC70" s="48"/>
      <c r="DD70" s="49"/>
      <c r="DE70" s="50"/>
      <c r="DF70" s="48"/>
      <c r="DG70" s="45"/>
      <c r="DH70" s="46"/>
      <c r="DI70" s="46"/>
      <c r="DJ70" s="47"/>
      <c r="DK70" s="48"/>
      <c r="DL70" s="49"/>
      <c r="DM70" s="50"/>
      <c r="DN70" s="48"/>
      <c r="DO70" s="45"/>
      <c r="DP70" s="46"/>
      <c r="DQ70" s="46"/>
      <c r="DR70" s="47"/>
      <c r="DS70" s="48"/>
      <c r="DT70" s="49"/>
      <c r="DU70" s="50"/>
      <c r="DV70" s="48"/>
      <c r="DW70" s="45"/>
      <c r="DX70" s="46"/>
      <c r="DY70" s="46"/>
      <c r="DZ70" s="47"/>
      <c r="EA70" s="48"/>
      <c r="EB70" s="49"/>
      <c r="EC70" s="50"/>
      <c r="ED70" s="48"/>
      <c r="EE70" s="45"/>
      <c r="EF70" s="46"/>
      <c r="EG70" s="46"/>
      <c r="EH70" s="47"/>
      <c r="EI70" s="48"/>
      <c r="EJ70" s="49"/>
      <c r="EK70" s="50"/>
      <c r="EL70" s="48"/>
      <c r="EM70" s="45"/>
      <c r="EN70" s="46"/>
      <c r="EO70" s="46"/>
      <c r="EP70" s="47"/>
      <c r="EQ70" s="48"/>
      <c r="ER70" s="49"/>
      <c r="ES70" s="50"/>
      <c r="ET70" s="48"/>
      <c r="EU70" s="45"/>
      <c r="EV70" s="46"/>
      <c r="EW70" s="46"/>
      <c r="EX70" s="47"/>
      <c r="EY70" s="48"/>
      <c r="EZ70" s="49"/>
      <c r="FA70" s="50"/>
      <c r="FB70" s="48"/>
      <c r="FC70" s="45"/>
      <c r="FD70" s="46"/>
      <c r="FE70" s="46"/>
      <c r="FF70" s="47"/>
      <c r="FG70" s="48"/>
      <c r="FH70" s="49"/>
      <c r="FI70" s="50"/>
      <c r="FJ70" s="48"/>
      <c r="FK70" s="45"/>
      <c r="FL70" s="46"/>
      <c r="FM70" s="46"/>
      <c r="FN70" s="47"/>
      <c r="FO70" s="48"/>
      <c r="FP70" s="49"/>
      <c r="FQ70" s="50"/>
      <c r="FR70" s="48"/>
      <c r="FS70" s="45"/>
      <c r="FT70" s="46"/>
      <c r="FU70" s="46"/>
      <c r="FV70" s="47"/>
      <c r="FW70" s="48"/>
      <c r="FX70" s="49"/>
      <c r="FY70" s="50"/>
      <c r="FZ70" s="48"/>
      <c r="GA70" s="45"/>
      <c r="GB70" s="46"/>
      <c r="GC70" s="46"/>
      <c r="GD70" s="47"/>
      <c r="GE70" s="48"/>
      <c r="GF70" s="49"/>
      <c r="GG70" s="50"/>
      <c r="GH70" s="48"/>
      <c r="GI70" s="45"/>
      <c r="GJ70" s="46"/>
      <c r="GK70" s="46"/>
      <c r="GL70" s="47"/>
      <c r="GM70" s="48"/>
      <c r="GN70" s="49"/>
      <c r="GO70" s="50"/>
      <c r="GP70" s="48"/>
      <c r="GQ70" s="45"/>
      <c r="GR70" s="46"/>
      <c r="GS70" s="46"/>
      <c r="GT70" s="47"/>
      <c r="GU70" s="48"/>
      <c r="GV70" s="49"/>
      <c r="GW70" s="50"/>
      <c r="GX70" s="48"/>
      <c r="GY70" s="45"/>
      <c r="GZ70" s="46"/>
      <c r="HA70" s="46"/>
      <c r="HB70" s="47"/>
      <c r="HC70" s="48"/>
      <c r="HD70" s="49"/>
      <c r="HE70" s="50"/>
      <c r="HF70" s="48"/>
      <c r="HG70" s="45"/>
      <c r="HH70" s="46"/>
      <c r="HI70" s="46"/>
      <c r="HJ70" s="47"/>
      <c r="HK70" s="48"/>
      <c r="HL70" s="49"/>
      <c r="HM70" s="50"/>
      <c r="HN70" s="48"/>
      <c r="HO70" s="45"/>
      <c r="HP70" s="46"/>
      <c r="HQ70" s="46"/>
      <c r="HR70" s="47"/>
      <c r="HS70" s="48"/>
      <c r="HT70" s="49"/>
      <c r="HU70" s="50"/>
      <c r="HV70" s="48"/>
      <c r="HW70" s="45"/>
      <c r="HX70" s="46"/>
      <c r="HY70" s="46"/>
      <c r="HZ70" s="47"/>
      <c r="IA70" s="48"/>
      <c r="IB70" s="49"/>
      <c r="IC70" s="50"/>
      <c r="ID70" s="48"/>
      <c r="IE70" s="45"/>
      <c r="IF70" s="46"/>
      <c r="IG70" s="46"/>
      <c r="IH70" s="47"/>
      <c r="II70" s="48"/>
      <c r="IJ70" s="49"/>
      <c r="IK70" s="50"/>
      <c r="IL70" s="48"/>
      <c r="IM70" s="45"/>
      <c r="IN70" s="46"/>
      <c r="IO70" s="46"/>
      <c r="IP70" s="47"/>
      <c r="IQ70" s="48"/>
      <c r="IR70" s="49"/>
      <c r="IS70" s="50"/>
      <c r="IT70" s="48"/>
    </row>
    <row r="71" spans="1:254" s="44" customFormat="1" ht="24.75" customHeight="1">
      <c r="A71" s="347"/>
      <c r="B71" s="321" t="s">
        <v>139</v>
      </c>
      <c r="C71" s="320"/>
      <c r="D71" s="322"/>
      <c r="E71" s="323"/>
      <c r="F71" s="324"/>
      <c r="G71" s="325"/>
      <c r="H71" s="326"/>
      <c r="I71" s="348"/>
      <c r="J71" s="45"/>
      <c r="K71" s="46"/>
      <c r="L71" s="49"/>
      <c r="M71" s="50"/>
      <c r="N71" s="48"/>
      <c r="O71" s="45"/>
      <c r="P71" s="46"/>
      <c r="Q71" s="46"/>
      <c r="R71" s="47"/>
      <c r="S71" s="48"/>
      <c r="T71" s="49"/>
      <c r="U71" s="50"/>
      <c r="V71" s="48"/>
      <c r="W71" s="45"/>
      <c r="X71" s="46"/>
      <c r="Y71" s="46"/>
      <c r="Z71" s="47"/>
      <c r="AA71" s="48"/>
      <c r="AB71" s="49"/>
      <c r="AC71" s="50"/>
      <c r="AD71" s="48"/>
      <c r="AE71" s="45"/>
      <c r="AF71" s="46"/>
      <c r="AG71" s="46"/>
      <c r="AH71" s="47"/>
      <c r="AI71" s="48"/>
      <c r="AJ71" s="49"/>
      <c r="AK71" s="50"/>
      <c r="AL71" s="48"/>
      <c r="AM71" s="45"/>
      <c r="AN71" s="46"/>
      <c r="AO71" s="46"/>
      <c r="AP71" s="47"/>
      <c r="AQ71" s="48"/>
      <c r="AR71" s="49"/>
      <c r="AS71" s="50"/>
      <c r="AT71" s="48"/>
      <c r="AU71" s="45"/>
      <c r="AV71" s="46"/>
      <c r="AW71" s="46"/>
      <c r="AX71" s="47"/>
      <c r="AY71" s="48"/>
      <c r="AZ71" s="49"/>
      <c r="BA71" s="50"/>
      <c r="BB71" s="48"/>
      <c r="BC71" s="45"/>
      <c r="BD71" s="46"/>
      <c r="BE71" s="46"/>
      <c r="BF71" s="47"/>
      <c r="BG71" s="48"/>
      <c r="BH71" s="49"/>
      <c r="BI71" s="50"/>
      <c r="BJ71" s="48"/>
      <c r="BK71" s="45"/>
      <c r="BL71" s="46"/>
      <c r="BM71" s="46"/>
      <c r="BN71" s="47"/>
      <c r="BO71" s="48"/>
      <c r="BP71" s="49"/>
      <c r="BQ71" s="50"/>
      <c r="BR71" s="48"/>
      <c r="BS71" s="45"/>
      <c r="BT71" s="46"/>
      <c r="BU71" s="46"/>
      <c r="BV71" s="47"/>
      <c r="BW71" s="48"/>
      <c r="BX71" s="49"/>
      <c r="BY71" s="50"/>
      <c r="BZ71" s="48"/>
      <c r="CA71" s="45"/>
      <c r="CB71" s="46"/>
      <c r="CC71" s="46"/>
      <c r="CD71" s="47"/>
      <c r="CE71" s="48"/>
      <c r="CF71" s="49"/>
      <c r="CG71" s="50"/>
      <c r="CH71" s="48"/>
      <c r="CI71" s="45"/>
      <c r="CJ71" s="46"/>
      <c r="CK71" s="46"/>
      <c r="CL71" s="47"/>
      <c r="CM71" s="48"/>
      <c r="CN71" s="49"/>
      <c r="CO71" s="50"/>
      <c r="CP71" s="48"/>
      <c r="CQ71" s="45"/>
      <c r="CR71" s="46"/>
      <c r="CS71" s="46"/>
      <c r="CT71" s="47"/>
      <c r="CU71" s="48"/>
      <c r="CV71" s="49"/>
      <c r="CW71" s="50"/>
      <c r="CX71" s="48"/>
      <c r="CY71" s="45"/>
      <c r="CZ71" s="46"/>
      <c r="DA71" s="46"/>
      <c r="DB71" s="47"/>
      <c r="DC71" s="48"/>
      <c r="DD71" s="49"/>
      <c r="DE71" s="50"/>
      <c r="DF71" s="48"/>
      <c r="DG71" s="45"/>
      <c r="DH71" s="46"/>
      <c r="DI71" s="46"/>
      <c r="DJ71" s="47"/>
      <c r="DK71" s="48"/>
      <c r="DL71" s="49"/>
      <c r="DM71" s="50"/>
      <c r="DN71" s="48"/>
      <c r="DO71" s="45"/>
      <c r="DP71" s="46"/>
      <c r="DQ71" s="46"/>
      <c r="DR71" s="47"/>
      <c r="DS71" s="48"/>
      <c r="DT71" s="49"/>
      <c r="DU71" s="50"/>
      <c r="DV71" s="48"/>
      <c r="DW71" s="45"/>
      <c r="DX71" s="46"/>
      <c r="DY71" s="46"/>
      <c r="DZ71" s="47"/>
      <c r="EA71" s="48"/>
      <c r="EB71" s="49"/>
      <c r="EC71" s="50"/>
      <c r="ED71" s="48"/>
      <c r="EE71" s="45"/>
      <c r="EF71" s="46"/>
      <c r="EG71" s="46"/>
      <c r="EH71" s="47"/>
      <c r="EI71" s="48"/>
      <c r="EJ71" s="49"/>
      <c r="EK71" s="50"/>
      <c r="EL71" s="48"/>
      <c r="EM71" s="45"/>
      <c r="EN71" s="46"/>
      <c r="EO71" s="46"/>
      <c r="EP71" s="47"/>
      <c r="EQ71" s="48"/>
      <c r="ER71" s="49"/>
      <c r="ES71" s="50"/>
      <c r="ET71" s="48"/>
      <c r="EU71" s="45"/>
      <c r="EV71" s="46"/>
      <c r="EW71" s="46"/>
      <c r="EX71" s="47"/>
      <c r="EY71" s="48"/>
      <c r="EZ71" s="49"/>
      <c r="FA71" s="50"/>
      <c r="FB71" s="48"/>
      <c r="FC71" s="45"/>
      <c r="FD71" s="46"/>
      <c r="FE71" s="46"/>
      <c r="FF71" s="47"/>
      <c r="FG71" s="48"/>
      <c r="FH71" s="49"/>
      <c r="FI71" s="50"/>
      <c r="FJ71" s="48"/>
      <c r="FK71" s="45"/>
      <c r="FL71" s="46"/>
      <c r="FM71" s="46"/>
      <c r="FN71" s="47"/>
      <c r="FO71" s="48"/>
      <c r="FP71" s="49"/>
      <c r="FQ71" s="50"/>
      <c r="FR71" s="48"/>
      <c r="FS71" s="45"/>
      <c r="FT71" s="46"/>
      <c r="FU71" s="46"/>
      <c r="FV71" s="47"/>
      <c r="FW71" s="48"/>
      <c r="FX71" s="49"/>
      <c r="FY71" s="50"/>
      <c r="FZ71" s="48"/>
      <c r="GA71" s="45"/>
      <c r="GB71" s="46"/>
      <c r="GC71" s="46"/>
      <c r="GD71" s="47"/>
      <c r="GE71" s="48"/>
      <c r="GF71" s="49"/>
      <c r="GG71" s="50"/>
      <c r="GH71" s="48"/>
      <c r="GI71" s="45"/>
      <c r="GJ71" s="46"/>
      <c r="GK71" s="46"/>
      <c r="GL71" s="47"/>
      <c r="GM71" s="48"/>
      <c r="GN71" s="49"/>
      <c r="GO71" s="50"/>
      <c r="GP71" s="48"/>
      <c r="GQ71" s="45"/>
      <c r="GR71" s="46"/>
      <c r="GS71" s="46"/>
      <c r="GT71" s="47"/>
      <c r="GU71" s="48"/>
      <c r="GV71" s="49"/>
      <c r="GW71" s="50"/>
      <c r="GX71" s="48"/>
      <c r="GY71" s="45"/>
      <c r="GZ71" s="46"/>
      <c r="HA71" s="46"/>
      <c r="HB71" s="47"/>
      <c r="HC71" s="48"/>
      <c r="HD71" s="49"/>
      <c r="HE71" s="50"/>
      <c r="HF71" s="48"/>
      <c r="HG71" s="45"/>
      <c r="HH71" s="46"/>
      <c r="HI71" s="46"/>
      <c r="HJ71" s="47"/>
      <c r="HK71" s="48"/>
      <c r="HL71" s="49"/>
      <c r="HM71" s="50"/>
      <c r="HN71" s="48"/>
      <c r="HO71" s="45"/>
      <c r="HP71" s="46"/>
      <c r="HQ71" s="46"/>
      <c r="HR71" s="47"/>
      <c r="HS71" s="48"/>
      <c r="HT71" s="49"/>
      <c r="HU71" s="50"/>
      <c r="HV71" s="48"/>
      <c r="HW71" s="45"/>
      <c r="HX71" s="46"/>
      <c r="HY71" s="46"/>
      <c r="HZ71" s="47"/>
      <c r="IA71" s="48"/>
      <c r="IB71" s="49"/>
      <c r="IC71" s="50"/>
      <c r="ID71" s="48"/>
      <c r="IE71" s="45"/>
      <c r="IF71" s="46"/>
      <c r="IG71" s="46"/>
      <c r="IH71" s="47"/>
      <c r="II71" s="48"/>
      <c r="IJ71" s="49"/>
      <c r="IK71" s="50"/>
      <c r="IL71" s="48"/>
      <c r="IM71" s="45"/>
      <c r="IN71" s="46"/>
      <c r="IO71" s="46"/>
      <c r="IP71" s="47"/>
      <c r="IQ71" s="48"/>
      <c r="IR71" s="49"/>
      <c r="IS71" s="50"/>
      <c r="IT71" s="48"/>
    </row>
    <row r="72" spans="1:254" s="44" customFormat="1" ht="24.75" customHeight="1">
      <c r="A72" s="349">
        <v>1</v>
      </c>
      <c r="B72" s="192" t="s">
        <v>140</v>
      </c>
      <c r="C72" s="191"/>
      <c r="D72" s="256"/>
      <c r="E72" s="193"/>
      <c r="F72" s="237"/>
      <c r="G72" s="194"/>
      <c r="H72" s="288">
        <f>F69</f>
        <v>523321744</v>
      </c>
      <c r="I72" s="350"/>
      <c r="J72" s="45"/>
      <c r="K72" s="46"/>
      <c r="L72" s="49"/>
      <c r="M72" s="50"/>
      <c r="N72" s="48"/>
      <c r="O72" s="45"/>
      <c r="P72" s="46"/>
      <c r="Q72" s="46"/>
      <c r="R72" s="47"/>
      <c r="S72" s="48"/>
      <c r="T72" s="49"/>
      <c r="U72" s="50"/>
      <c r="V72" s="48"/>
      <c r="W72" s="45"/>
      <c r="X72" s="46"/>
      <c r="Y72" s="46"/>
      <c r="Z72" s="47"/>
      <c r="AA72" s="48"/>
      <c r="AB72" s="49"/>
      <c r="AC72" s="50"/>
      <c r="AD72" s="48"/>
      <c r="AE72" s="45"/>
      <c r="AF72" s="46"/>
      <c r="AG72" s="46"/>
      <c r="AH72" s="47"/>
      <c r="AI72" s="48"/>
      <c r="AJ72" s="49"/>
      <c r="AK72" s="50"/>
      <c r="AL72" s="48"/>
      <c r="AM72" s="45"/>
      <c r="AN72" s="46"/>
      <c r="AO72" s="46"/>
      <c r="AP72" s="47"/>
      <c r="AQ72" s="48"/>
      <c r="AR72" s="49"/>
      <c r="AS72" s="50"/>
      <c r="AT72" s="48"/>
      <c r="AU72" s="45"/>
      <c r="AV72" s="46"/>
      <c r="AW72" s="46"/>
      <c r="AX72" s="47"/>
      <c r="AY72" s="48"/>
      <c r="AZ72" s="49"/>
      <c r="BA72" s="50"/>
      <c r="BB72" s="48"/>
      <c r="BC72" s="45"/>
      <c r="BD72" s="46"/>
      <c r="BE72" s="46"/>
      <c r="BF72" s="47"/>
      <c r="BG72" s="48"/>
      <c r="BH72" s="49"/>
      <c r="BI72" s="50"/>
      <c r="BJ72" s="48"/>
      <c r="BK72" s="45"/>
      <c r="BL72" s="46"/>
      <c r="BM72" s="46"/>
      <c r="BN72" s="47"/>
      <c r="BO72" s="48"/>
      <c r="BP72" s="49"/>
      <c r="BQ72" s="50"/>
      <c r="BR72" s="48"/>
      <c r="BS72" s="45"/>
      <c r="BT72" s="46"/>
      <c r="BU72" s="46"/>
      <c r="BV72" s="47"/>
      <c r="BW72" s="48"/>
      <c r="BX72" s="49"/>
      <c r="BY72" s="50"/>
      <c r="BZ72" s="48"/>
      <c r="CA72" s="45"/>
      <c r="CB72" s="46"/>
      <c r="CC72" s="46"/>
      <c r="CD72" s="47"/>
      <c r="CE72" s="48"/>
      <c r="CF72" s="49"/>
      <c r="CG72" s="50"/>
      <c r="CH72" s="48"/>
      <c r="CI72" s="45"/>
      <c r="CJ72" s="46"/>
      <c r="CK72" s="46"/>
      <c r="CL72" s="47"/>
      <c r="CM72" s="48"/>
      <c r="CN72" s="49"/>
      <c r="CO72" s="50"/>
      <c r="CP72" s="48"/>
      <c r="CQ72" s="45"/>
      <c r="CR72" s="46"/>
      <c r="CS72" s="46"/>
      <c r="CT72" s="47"/>
      <c r="CU72" s="48"/>
      <c r="CV72" s="49"/>
      <c r="CW72" s="50"/>
      <c r="CX72" s="48"/>
      <c r="CY72" s="45"/>
      <c r="CZ72" s="46"/>
      <c r="DA72" s="46"/>
      <c r="DB72" s="47"/>
      <c r="DC72" s="48"/>
      <c r="DD72" s="49"/>
      <c r="DE72" s="50"/>
      <c r="DF72" s="48"/>
      <c r="DG72" s="45"/>
      <c r="DH72" s="46"/>
      <c r="DI72" s="46"/>
      <c r="DJ72" s="47"/>
      <c r="DK72" s="48"/>
      <c r="DL72" s="49"/>
      <c r="DM72" s="50"/>
      <c r="DN72" s="48"/>
      <c r="DO72" s="45"/>
      <c r="DP72" s="46"/>
      <c r="DQ72" s="46"/>
      <c r="DR72" s="47"/>
      <c r="DS72" s="48"/>
      <c r="DT72" s="49"/>
      <c r="DU72" s="50"/>
      <c r="DV72" s="48"/>
      <c r="DW72" s="45"/>
      <c r="DX72" s="46"/>
      <c r="DY72" s="46"/>
      <c r="DZ72" s="47"/>
      <c r="EA72" s="48"/>
      <c r="EB72" s="49"/>
      <c r="EC72" s="50"/>
      <c r="ED72" s="48"/>
      <c r="EE72" s="45"/>
      <c r="EF72" s="46"/>
      <c r="EG72" s="46"/>
      <c r="EH72" s="47"/>
      <c r="EI72" s="48"/>
      <c r="EJ72" s="49"/>
      <c r="EK72" s="50"/>
      <c r="EL72" s="48"/>
      <c r="EM72" s="45"/>
      <c r="EN72" s="46"/>
      <c r="EO72" s="46"/>
      <c r="EP72" s="47"/>
      <c r="EQ72" s="48"/>
      <c r="ER72" s="49"/>
      <c r="ES72" s="50"/>
      <c r="ET72" s="48"/>
      <c r="EU72" s="45"/>
      <c r="EV72" s="46"/>
      <c r="EW72" s="46"/>
      <c r="EX72" s="47"/>
      <c r="EY72" s="48"/>
      <c r="EZ72" s="49"/>
      <c r="FA72" s="50"/>
      <c r="FB72" s="48"/>
      <c r="FC72" s="45"/>
      <c r="FD72" s="46"/>
      <c r="FE72" s="46"/>
      <c r="FF72" s="47"/>
      <c r="FG72" s="48"/>
      <c r="FH72" s="49"/>
      <c r="FI72" s="50"/>
      <c r="FJ72" s="48"/>
      <c r="FK72" s="45"/>
      <c r="FL72" s="46"/>
      <c r="FM72" s="46"/>
      <c r="FN72" s="47"/>
      <c r="FO72" s="48"/>
      <c r="FP72" s="49"/>
      <c r="FQ72" s="50"/>
      <c r="FR72" s="48"/>
      <c r="FS72" s="45"/>
      <c r="FT72" s="46"/>
      <c r="FU72" s="46"/>
      <c r="FV72" s="47"/>
      <c r="FW72" s="48"/>
      <c r="FX72" s="49"/>
      <c r="FY72" s="50"/>
      <c r="FZ72" s="48"/>
      <c r="GA72" s="45"/>
      <c r="GB72" s="46"/>
      <c r="GC72" s="46"/>
      <c r="GD72" s="47"/>
      <c r="GE72" s="48"/>
      <c r="GF72" s="49"/>
      <c r="GG72" s="50"/>
      <c r="GH72" s="48"/>
      <c r="GI72" s="45"/>
      <c r="GJ72" s="46"/>
      <c r="GK72" s="46"/>
      <c r="GL72" s="47"/>
      <c r="GM72" s="48"/>
      <c r="GN72" s="49"/>
      <c r="GO72" s="50"/>
      <c r="GP72" s="48"/>
      <c r="GQ72" s="45"/>
      <c r="GR72" s="46"/>
      <c r="GS72" s="46"/>
      <c r="GT72" s="47"/>
      <c r="GU72" s="48"/>
      <c r="GV72" s="49"/>
      <c r="GW72" s="50"/>
      <c r="GX72" s="48"/>
      <c r="GY72" s="45"/>
      <c r="GZ72" s="46"/>
      <c r="HA72" s="46"/>
      <c r="HB72" s="47"/>
      <c r="HC72" s="48"/>
      <c r="HD72" s="49"/>
      <c r="HE72" s="50"/>
      <c r="HF72" s="48"/>
      <c r="HG72" s="45"/>
      <c r="HH72" s="46"/>
      <c r="HI72" s="46"/>
      <c r="HJ72" s="47"/>
      <c r="HK72" s="48"/>
      <c r="HL72" s="49"/>
      <c r="HM72" s="50"/>
      <c r="HN72" s="48"/>
      <c r="HO72" s="45"/>
      <c r="HP72" s="46"/>
      <c r="HQ72" s="46"/>
      <c r="HR72" s="47"/>
      <c r="HS72" s="48"/>
      <c r="HT72" s="49"/>
      <c r="HU72" s="50"/>
      <c r="HV72" s="48"/>
      <c r="HW72" s="45"/>
      <c r="HX72" s="46"/>
      <c r="HY72" s="46"/>
      <c r="HZ72" s="47"/>
      <c r="IA72" s="48"/>
      <c r="IB72" s="49"/>
      <c r="IC72" s="50"/>
      <c r="ID72" s="48"/>
      <c r="IE72" s="45"/>
      <c r="IF72" s="46"/>
      <c r="IG72" s="46"/>
      <c r="IH72" s="47"/>
      <c r="II72" s="48"/>
      <c r="IJ72" s="49"/>
      <c r="IK72" s="50"/>
      <c r="IL72" s="48"/>
      <c r="IM72" s="45"/>
      <c r="IN72" s="46"/>
      <c r="IO72" s="46"/>
      <c r="IP72" s="47"/>
      <c r="IQ72" s="48"/>
      <c r="IR72" s="49"/>
      <c r="IS72" s="50"/>
      <c r="IT72" s="48"/>
    </row>
    <row r="73" spans="1:254" s="44" customFormat="1" ht="24.75" customHeight="1">
      <c r="A73" s="349">
        <v>2</v>
      </c>
      <c r="B73" s="192" t="s">
        <v>275</v>
      </c>
      <c r="C73" s="191"/>
      <c r="D73" s="256"/>
      <c r="E73" s="193"/>
      <c r="F73" s="237"/>
      <c r="G73" s="194"/>
      <c r="H73" s="288">
        <f>H69</f>
        <v>523321744</v>
      </c>
      <c r="I73" s="350"/>
      <c r="J73" s="45"/>
      <c r="K73" s="46"/>
      <c r="L73" s="49"/>
      <c r="M73" s="50"/>
      <c r="N73" s="48"/>
      <c r="O73" s="45"/>
      <c r="P73" s="46"/>
      <c r="Q73" s="46"/>
      <c r="R73" s="47"/>
      <c r="S73" s="48"/>
      <c r="T73" s="49"/>
      <c r="U73" s="50"/>
      <c r="V73" s="48"/>
      <c r="W73" s="45"/>
      <c r="X73" s="46"/>
      <c r="Y73" s="46"/>
      <c r="Z73" s="47"/>
      <c r="AA73" s="48"/>
      <c r="AB73" s="49"/>
      <c r="AC73" s="50"/>
      <c r="AD73" s="48"/>
      <c r="AE73" s="45"/>
      <c r="AF73" s="46"/>
      <c r="AG73" s="46"/>
      <c r="AH73" s="47"/>
      <c r="AI73" s="48"/>
      <c r="AJ73" s="49"/>
      <c r="AK73" s="50"/>
      <c r="AL73" s="48"/>
      <c r="AM73" s="45"/>
      <c r="AN73" s="46"/>
      <c r="AO73" s="46"/>
      <c r="AP73" s="47"/>
      <c r="AQ73" s="48"/>
      <c r="AR73" s="49"/>
      <c r="AS73" s="50"/>
      <c r="AT73" s="48"/>
      <c r="AU73" s="45"/>
      <c r="AV73" s="46"/>
      <c r="AW73" s="46"/>
      <c r="AX73" s="47"/>
      <c r="AY73" s="48"/>
      <c r="AZ73" s="49"/>
      <c r="BA73" s="50"/>
      <c r="BB73" s="48"/>
      <c r="BC73" s="45"/>
      <c r="BD73" s="46"/>
      <c r="BE73" s="46"/>
      <c r="BF73" s="47"/>
      <c r="BG73" s="48"/>
      <c r="BH73" s="49"/>
      <c r="BI73" s="50"/>
      <c r="BJ73" s="48"/>
      <c r="BK73" s="45"/>
      <c r="BL73" s="46"/>
      <c r="BM73" s="46"/>
      <c r="BN73" s="47"/>
      <c r="BO73" s="48"/>
      <c r="BP73" s="49"/>
      <c r="BQ73" s="50"/>
      <c r="BR73" s="48"/>
      <c r="BS73" s="45"/>
      <c r="BT73" s="46"/>
      <c r="BU73" s="46"/>
      <c r="BV73" s="47"/>
      <c r="BW73" s="48"/>
      <c r="BX73" s="49"/>
      <c r="BY73" s="50"/>
      <c r="BZ73" s="48"/>
      <c r="CA73" s="45"/>
      <c r="CB73" s="46"/>
      <c r="CC73" s="46"/>
      <c r="CD73" s="47"/>
      <c r="CE73" s="48"/>
      <c r="CF73" s="49"/>
      <c r="CG73" s="50"/>
      <c r="CH73" s="48"/>
      <c r="CI73" s="45"/>
      <c r="CJ73" s="46"/>
      <c r="CK73" s="46"/>
      <c r="CL73" s="47"/>
      <c r="CM73" s="48"/>
      <c r="CN73" s="49"/>
      <c r="CO73" s="50"/>
      <c r="CP73" s="48"/>
      <c r="CQ73" s="45"/>
      <c r="CR73" s="46"/>
      <c r="CS73" s="46"/>
      <c r="CT73" s="47"/>
      <c r="CU73" s="48"/>
      <c r="CV73" s="49"/>
      <c r="CW73" s="50"/>
      <c r="CX73" s="48"/>
      <c r="CY73" s="45"/>
      <c r="CZ73" s="46"/>
      <c r="DA73" s="46"/>
      <c r="DB73" s="47"/>
      <c r="DC73" s="48"/>
      <c r="DD73" s="49"/>
      <c r="DE73" s="50"/>
      <c r="DF73" s="48"/>
      <c r="DG73" s="45"/>
      <c r="DH73" s="46"/>
      <c r="DI73" s="46"/>
      <c r="DJ73" s="47"/>
      <c r="DK73" s="48"/>
      <c r="DL73" s="49"/>
      <c r="DM73" s="50"/>
      <c r="DN73" s="48"/>
      <c r="DO73" s="45"/>
      <c r="DP73" s="46"/>
      <c r="DQ73" s="46"/>
      <c r="DR73" s="47"/>
      <c r="DS73" s="48"/>
      <c r="DT73" s="49"/>
      <c r="DU73" s="50"/>
      <c r="DV73" s="48"/>
      <c r="DW73" s="45"/>
      <c r="DX73" s="46"/>
      <c r="DY73" s="46"/>
      <c r="DZ73" s="47"/>
      <c r="EA73" s="48"/>
      <c r="EB73" s="49"/>
      <c r="EC73" s="50"/>
      <c r="ED73" s="48"/>
      <c r="EE73" s="45"/>
      <c r="EF73" s="46"/>
      <c r="EG73" s="46"/>
      <c r="EH73" s="47"/>
      <c r="EI73" s="48"/>
      <c r="EJ73" s="49"/>
      <c r="EK73" s="50"/>
      <c r="EL73" s="48"/>
      <c r="EM73" s="45"/>
      <c r="EN73" s="46"/>
      <c r="EO73" s="46"/>
      <c r="EP73" s="47"/>
      <c r="EQ73" s="48"/>
      <c r="ER73" s="49"/>
      <c r="ES73" s="50"/>
      <c r="ET73" s="48"/>
      <c r="EU73" s="45"/>
      <c r="EV73" s="46"/>
      <c r="EW73" s="46"/>
      <c r="EX73" s="47"/>
      <c r="EY73" s="48"/>
      <c r="EZ73" s="49"/>
      <c r="FA73" s="50"/>
      <c r="FB73" s="48"/>
      <c r="FC73" s="45"/>
      <c r="FD73" s="46"/>
      <c r="FE73" s="46"/>
      <c r="FF73" s="47"/>
      <c r="FG73" s="48"/>
      <c r="FH73" s="49"/>
      <c r="FI73" s="50"/>
      <c r="FJ73" s="48"/>
      <c r="FK73" s="45"/>
      <c r="FL73" s="46"/>
      <c r="FM73" s="46"/>
      <c r="FN73" s="47"/>
      <c r="FO73" s="48"/>
      <c r="FP73" s="49"/>
      <c r="FQ73" s="50"/>
      <c r="FR73" s="48"/>
      <c r="FS73" s="45"/>
      <c r="FT73" s="46"/>
      <c r="FU73" s="46"/>
      <c r="FV73" s="47"/>
      <c r="FW73" s="48"/>
      <c r="FX73" s="49"/>
      <c r="FY73" s="50"/>
      <c r="FZ73" s="48"/>
      <c r="GA73" s="45"/>
      <c r="GB73" s="46"/>
      <c r="GC73" s="46"/>
      <c r="GD73" s="47"/>
      <c r="GE73" s="48"/>
      <c r="GF73" s="49"/>
      <c r="GG73" s="50"/>
      <c r="GH73" s="48"/>
      <c r="GI73" s="45"/>
      <c r="GJ73" s="46"/>
      <c r="GK73" s="46"/>
      <c r="GL73" s="47"/>
      <c r="GM73" s="48"/>
      <c r="GN73" s="49"/>
      <c r="GO73" s="50"/>
      <c r="GP73" s="48"/>
      <c r="GQ73" s="45"/>
      <c r="GR73" s="46"/>
      <c r="GS73" s="46"/>
      <c r="GT73" s="47"/>
      <c r="GU73" s="48"/>
      <c r="GV73" s="49"/>
      <c r="GW73" s="50"/>
      <c r="GX73" s="48"/>
      <c r="GY73" s="45"/>
      <c r="GZ73" s="46"/>
      <c r="HA73" s="46"/>
      <c r="HB73" s="47"/>
      <c r="HC73" s="48"/>
      <c r="HD73" s="49"/>
      <c r="HE73" s="50"/>
      <c r="HF73" s="48"/>
      <c r="HG73" s="45"/>
      <c r="HH73" s="46"/>
      <c r="HI73" s="46"/>
      <c r="HJ73" s="47"/>
      <c r="HK73" s="48"/>
      <c r="HL73" s="49"/>
      <c r="HM73" s="50"/>
      <c r="HN73" s="48"/>
      <c r="HO73" s="45"/>
      <c r="HP73" s="46"/>
      <c r="HQ73" s="46"/>
      <c r="HR73" s="47"/>
      <c r="HS73" s="48"/>
      <c r="HT73" s="49"/>
      <c r="HU73" s="50"/>
      <c r="HV73" s="48"/>
      <c r="HW73" s="45"/>
      <c r="HX73" s="46"/>
      <c r="HY73" s="46"/>
      <c r="HZ73" s="47"/>
      <c r="IA73" s="48"/>
      <c r="IB73" s="49"/>
      <c r="IC73" s="50"/>
      <c r="ID73" s="48"/>
      <c r="IE73" s="45"/>
      <c r="IF73" s="46"/>
      <c r="IG73" s="46"/>
      <c r="IH73" s="47"/>
      <c r="II73" s="48"/>
      <c r="IJ73" s="49"/>
      <c r="IK73" s="50"/>
      <c r="IL73" s="48"/>
      <c r="IM73" s="45"/>
      <c r="IN73" s="46"/>
      <c r="IO73" s="46"/>
      <c r="IP73" s="47"/>
      <c r="IQ73" s="48"/>
      <c r="IR73" s="49"/>
      <c r="IS73" s="50"/>
      <c r="IT73" s="48"/>
    </row>
    <row r="74" spans="1:254" s="44" customFormat="1" ht="24.75" customHeight="1">
      <c r="A74" s="349">
        <v>3</v>
      </c>
      <c r="B74" s="192" t="s">
        <v>292</v>
      </c>
      <c r="C74" s="191"/>
      <c r="D74" s="256"/>
      <c r="E74" s="193"/>
      <c r="F74" s="237"/>
      <c r="G74" s="194"/>
      <c r="H74" s="288">
        <f>H73</f>
        <v>523321744</v>
      </c>
      <c r="I74" s="350"/>
      <c r="J74" s="45"/>
      <c r="K74" s="46"/>
      <c r="L74" s="49"/>
      <c r="M74" s="50"/>
      <c r="N74" s="48"/>
      <c r="O74" s="45"/>
      <c r="P74" s="46"/>
      <c r="Q74" s="46"/>
      <c r="R74" s="47"/>
      <c r="S74" s="48"/>
      <c r="T74" s="49"/>
      <c r="U74" s="50"/>
      <c r="V74" s="48"/>
      <c r="W74" s="45"/>
      <c r="X74" s="46"/>
      <c r="Y74" s="46"/>
      <c r="Z74" s="47"/>
      <c r="AA74" s="48"/>
      <c r="AB74" s="49"/>
      <c r="AC74" s="50"/>
      <c r="AD74" s="48"/>
      <c r="AE74" s="45"/>
      <c r="AF74" s="46"/>
      <c r="AG74" s="46"/>
      <c r="AH74" s="47"/>
      <c r="AI74" s="48"/>
      <c r="AJ74" s="49"/>
      <c r="AK74" s="50"/>
      <c r="AL74" s="48"/>
      <c r="AM74" s="45"/>
      <c r="AN74" s="46"/>
      <c r="AO74" s="46"/>
      <c r="AP74" s="47"/>
      <c r="AQ74" s="48"/>
      <c r="AR74" s="49"/>
      <c r="AS74" s="50"/>
      <c r="AT74" s="48"/>
      <c r="AU74" s="45"/>
      <c r="AV74" s="46"/>
      <c r="AW74" s="46"/>
      <c r="AX74" s="47"/>
      <c r="AY74" s="48"/>
      <c r="AZ74" s="49"/>
      <c r="BA74" s="50"/>
      <c r="BB74" s="48"/>
      <c r="BC74" s="45"/>
      <c r="BD74" s="46"/>
      <c r="BE74" s="46"/>
      <c r="BF74" s="47"/>
      <c r="BG74" s="48"/>
      <c r="BH74" s="49"/>
      <c r="BI74" s="50"/>
      <c r="BJ74" s="48"/>
      <c r="BK74" s="45"/>
      <c r="BL74" s="46"/>
      <c r="BM74" s="46"/>
      <c r="BN74" s="47"/>
      <c r="BO74" s="48"/>
      <c r="BP74" s="49"/>
      <c r="BQ74" s="50"/>
      <c r="BR74" s="48"/>
      <c r="BS74" s="45"/>
      <c r="BT74" s="46"/>
      <c r="BU74" s="46"/>
      <c r="BV74" s="47"/>
      <c r="BW74" s="48"/>
      <c r="BX74" s="49"/>
      <c r="BY74" s="50"/>
      <c r="BZ74" s="48"/>
      <c r="CA74" s="45"/>
      <c r="CB74" s="46"/>
      <c r="CC74" s="46"/>
      <c r="CD74" s="47"/>
      <c r="CE74" s="48"/>
      <c r="CF74" s="49"/>
      <c r="CG74" s="50"/>
      <c r="CH74" s="48"/>
      <c r="CI74" s="45"/>
      <c r="CJ74" s="46"/>
      <c r="CK74" s="46"/>
      <c r="CL74" s="47"/>
      <c r="CM74" s="48"/>
      <c r="CN74" s="49"/>
      <c r="CO74" s="50"/>
      <c r="CP74" s="48"/>
      <c r="CQ74" s="45"/>
      <c r="CR74" s="46"/>
      <c r="CS74" s="46"/>
      <c r="CT74" s="47"/>
      <c r="CU74" s="48"/>
      <c r="CV74" s="49"/>
      <c r="CW74" s="50"/>
      <c r="CX74" s="48"/>
      <c r="CY74" s="45"/>
      <c r="CZ74" s="46"/>
      <c r="DA74" s="46"/>
      <c r="DB74" s="47"/>
      <c r="DC74" s="48"/>
      <c r="DD74" s="49"/>
      <c r="DE74" s="50"/>
      <c r="DF74" s="48"/>
      <c r="DG74" s="45"/>
      <c r="DH74" s="46"/>
      <c r="DI74" s="46"/>
      <c r="DJ74" s="47"/>
      <c r="DK74" s="48"/>
      <c r="DL74" s="49"/>
      <c r="DM74" s="50"/>
      <c r="DN74" s="48"/>
      <c r="DO74" s="45"/>
      <c r="DP74" s="46"/>
      <c r="DQ74" s="46"/>
      <c r="DR74" s="47"/>
      <c r="DS74" s="48"/>
      <c r="DT74" s="49"/>
      <c r="DU74" s="50"/>
      <c r="DV74" s="48"/>
      <c r="DW74" s="45"/>
      <c r="DX74" s="46"/>
      <c r="DY74" s="46"/>
      <c r="DZ74" s="47"/>
      <c r="EA74" s="48"/>
      <c r="EB74" s="49"/>
      <c r="EC74" s="50"/>
      <c r="ED74" s="48"/>
      <c r="EE74" s="45"/>
      <c r="EF74" s="46"/>
      <c r="EG74" s="46"/>
      <c r="EH74" s="47"/>
      <c r="EI74" s="48"/>
      <c r="EJ74" s="49"/>
      <c r="EK74" s="50"/>
      <c r="EL74" s="48"/>
      <c r="EM74" s="45"/>
      <c r="EN74" s="46"/>
      <c r="EO74" s="46"/>
      <c r="EP74" s="47"/>
      <c r="EQ74" s="48"/>
      <c r="ER74" s="49"/>
      <c r="ES74" s="50"/>
      <c r="ET74" s="48"/>
      <c r="EU74" s="45"/>
      <c r="EV74" s="46"/>
      <c r="EW74" s="46"/>
      <c r="EX74" s="47"/>
      <c r="EY74" s="48"/>
      <c r="EZ74" s="49"/>
      <c r="FA74" s="50"/>
      <c r="FB74" s="48"/>
      <c r="FC74" s="45"/>
      <c r="FD74" s="46"/>
      <c r="FE74" s="46"/>
      <c r="FF74" s="47"/>
      <c r="FG74" s="48"/>
      <c r="FH74" s="49"/>
      <c r="FI74" s="50"/>
      <c r="FJ74" s="48"/>
      <c r="FK74" s="45"/>
      <c r="FL74" s="46"/>
      <c r="FM74" s="46"/>
      <c r="FN74" s="47"/>
      <c r="FO74" s="48"/>
      <c r="FP74" s="49"/>
      <c r="FQ74" s="50"/>
      <c r="FR74" s="48"/>
      <c r="FS74" s="45"/>
      <c r="FT74" s="46"/>
      <c r="FU74" s="46"/>
      <c r="FV74" s="47"/>
      <c r="FW74" s="48"/>
      <c r="FX74" s="49"/>
      <c r="FY74" s="50"/>
      <c r="FZ74" s="48"/>
      <c r="GA74" s="45"/>
      <c r="GB74" s="46"/>
      <c r="GC74" s="46"/>
      <c r="GD74" s="47"/>
      <c r="GE74" s="48"/>
      <c r="GF74" s="49"/>
      <c r="GG74" s="50"/>
      <c r="GH74" s="48"/>
      <c r="GI74" s="45"/>
      <c r="GJ74" s="46"/>
      <c r="GK74" s="46"/>
      <c r="GL74" s="47"/>
      <c r="GM74" s="48"/>
      <c r="GN74" s="49"/>
      <c r="GO74" s="50"/>
      <c r="GP74" s="48"/>
      <c r="GQ74" s="45"/>
      <c r="GR74" s="46"/>
      <c r="GS74" s="46"/>
      <c r="GT74" s="47"/>
      <c r="GU74" s="48"/>
      <c r="GV74" s="49"/>
      <c r="GW74" s="50"/>
      <c r="GX74" s="48"/>
      <c r="GY74" s="45"/>
      <c r="GZ74" s="46"/>
      <c r="HA74" s="46"/>
      <c r="HB74" s="47"/>
      <c r="HC74" s="48"/>
      <c r="HD74" s="49"/>
      <c r="HE74" s="50"/>
      <c r="HF74" s="48"/>
      <c r="HG74" s="45"/>
      <c r="HH74" s="46"/>
      <c r="HI74" s="46"/>
      <c r="HJ74" s="47"/>
      <c r="HK74" s="48"/>
      <c r="HL74" s="49"/>
      <c r="HM74" s="50"/>
      <c r="HN74" s="48"/>
      <c r="HO74" s="45"/>
      <c r="HP74" s="46"/>
      <c r="HQ74" s="46"/>
      <c r="HR74" s="47"/>
      <c r="HS74" s="48"/>
      <c r="HT74" s="49"/>
      <c r="HU74" s="50"/>
      <c r="HV74" s="48"/>
      <c r="HW74" s="45"/>
      <c r="HX74" s="46"/>
      <c r="HY74" s="46"/>
      <c r="HZ74" s="47"/>
      <c r="IA74" s="48"/>
      <c r="IB74" s="49"/>
      <c r="IC74" s="50"/>
      <c r="ID74" s="48"/>
      <c r="IE74" s="45"/>
      <c r="IF74" s="46"/>
      <c r="IG74" s="46"/>
      <c r="IH74" s="47"/>
      <c r="II74" s="48"/>
      <c r="IJ74" s="49"/>
      <c r="IK74" s="50"/>
      <c r="IL74" s="48"/>
      <c r="IM74" s="45"/>
      <c r="IN74" s="46"/>
      <c r="IO74" s="46"/>
      <c r="IP74" s="47"/>
      <c r="IQ74" s="48"/>
      <c r="IR74" s="49"/>
      <c r="IS74" s="50"/>
      <c r="IT74" s="48"/>
    </row>
    <row r="75" spans="1:254" s="44" customFormat="1" ht="24.75" customHeight="1">
      <c r="A75" s="351">
        <v>4</v>
      </c>
      <c r="B75" s="196" t="s">
        <v>141</v>
      </c>
      <c r="C75" s="195"/>
      <c r="D75" s="257"/>
      <c r="E75" s="197"/>
      <c r="F75" s="238"/>
      <c r="G75" s="194"/>
      <c r="H75" s="288"/>
      <c r="I75" s="350"/>
      <c r="J75" s="45"/>
      <c r="K75" s="46"/>
      <c r="L75" s="49"/>
      <c r="M75" s="50"/>
      <c r="N75" s="48"/>
      <c r="O75" s="45"/>
      <c r="P75" s="46"/>
      <c r="Q75" s="46"/>
      <c r="R75" s="47"/>
      <c r="S75" s="48"/>
      <c r="T75" s="49"/>
      <c r="U75" s="50"/>
      <c r="V75" s="48"/>
      <c r="W75" s="45"/>
      <c r="X75" s="46"/>
      <c r="Y75" s="46"/>
      <c r="Z75" s="47"/>
      <c r="AA75" s="48"/>
      <c r="AB75" s="49"/>
      <c r="AC75" s="50"/>
      <c r="AD75" s="48"/>
      <c r="AE75" s="45"/>
      <c r="AF75" s="46"/>
      <c r="AG75" s="46"/>
      <c r="AH75" s="47"/>
      <c r="AI75" s="48"/>
      <c r="AJ75" s="49"/>
      <c r="AK75" s="50"/>
      <c r="AL75" s="48"/>
      <c r="AM75" s="45"/>
      <c r="AN75" s="46"/>
      <c r="AO75" s="46"/>
      <c r="AP75" s="47"/>
      <c r="AQ75" s="48"/>
      <c r="AR75" s="49"/>
      <c r="AS75" s="50"/>
      <c r="AT75" s="48"/>
      <c r="AU75" s="45"/>
      <c r="AV75" s="46"/>
      <c r="AW75" s="46"/>
      <c r="AX75" s="47"/>
      <c r="AY75" s="48"/>
      <c r="AZ75" s="49"/>
      <c r="BA75" s="50"/>
      <c r="BB75" s="48"/>
      <c r="BC75" s="45"/>
      <c r="BD75" s="46"/>
      <c r="BE75" s="46"/>
      <c r="BF75" s="47"/>
      <c r="BG75" s="48"/>
      <c r="BH75" s="49"/>
      <c r="BI75" s="50"/>
      <c r="BJ75" s="48"/>
      <c r="BK75" s="45"/>
      <c r="BL75" s="46"/>
      <c r="BM75" s="46"/>
      <c r="BN75" s="47"/>
      <c r="BO75" s="48"/>
      <c r="BP75" s="49"/>
      <c r="BQ75" s="50"/>
      <c r="BR75" s="48"/>
      <c r="BS75" s="45"/>
      <c r="BT75" s="46"/>
      <c r="BU75" s="46"/>
      <c r="BV75" s="47"/>
      <c r="BW75" s="48"/>
      <c r="BX75" s="49"/>
      <c r="BY75" s="50"/>
      <c r="BZ75" s="48"/>
      <c r="CA75" s="45"/>
      <c r="CB75" s="46"/>
      <c r="CC75" s="46"/>
      <c r="CD75" s="47"/>
      <c r="CE75" s="48"/>
      <c r="CF75" s="49"/>
      <c r="CG75" s="50"/>
      <c r="CH75" s="48"/>
      <c r="CI75" s="45"/>
      <c r="CJ75" s="46"/>
      <c r="CK75" s="46"/>
      <c r="CL75" s="47"/>
      <c r="CM75" s="48"/>
      <c r="CN75" s="49"/>
      <c r="CO75" s="50"/>
      <c r="CP75" s="48"/>
      <c r="CQ75" s="45"/>
      <c r="CR75" s="46"/>
      <c r="CS75" s="46"/>
      <c r="CT75" s="47"/>
      <c r="CU75" s="48"/>
      <c r="CV75" s="49"/>
      <c r="CW75" s="50"/>
      <c r="CX75" s="48"/>
      <c r="CY75" s="45"/>
      <c r="CZ75" s="46"/>
      <c r="DA75" s="46"/>
      <c r="DB75" s="47"/>
      <c r="DC75" s="48"/>
      <c r="DD75" s="49"/>
      <c r="DE75" s="50"/>
      <c r="DF75" s="48"/>
      <c r="DG75" s="45"/>
      <c r="DH75" s="46"/>
      <c r="DI75" s="46"/>
      <c r="DJ75" s="47"/>
      <c r="DK75" s="48"/>
      <c r="DL75" s="49"/>
      <c r="DM75" s="50"/>
      <c r="DN75" s="48"/>
      <c r="DO75" s="45"/>
      <c r="DP75" s="46"/>
      <c r="DQ75" s="46"/>
      <c r="DR75" s="47"/>
      <c r="DS75" s="48"/>
      <c r="DT75" s="49"/>
      <c r="DU75" s="50"/>
      <c r="DV75" s="48"/>
      <c r="DW75" s="45"/>
      <c r="DX75" s="46"/>
      <c r="DY75" s="46"/>
      <c r="DZ75" s="47"/>
      <c r="EA75" s="48"/>
      <c r="EB75" s="49"/>
      <c r="EC75" s="50"/>
      <c r="ED75" s="48"/>
      <c r="EE75" s="45"/>
      <c r="EF75" s="46"/>
      <c r="EG75" s="46"/>
      <c r="EH75" s="47"/>
      <c r="EI75" s="48"/>
      <c r="EJ75" s="49"/>
      <c r="EK75" s="50"/>
      <c r="EL75" s="48"/>
      <c r="EM75" s="45"/>
      <c r="EN75" s="46"/>
      <c r="EO75" s="46"/>
      <c r="EP75" s="47"/>
      <c r="EQ75" s="48"/>
      <c r="ER75" s="49"/>
      <c r="ES75" s="50"/>
      <c r="ET75" s="48"/>
      <c r="EU75" s="45"/>
      <c r="EV75" s="46"/>
      <c r="EW75" s="46"/>
      <c r="EX75" s="47"/>
      <c r="EY75" s="48"/>
      <c r="EZ75" s="49"/>
      <c r="FA75" s="50"/>
      <c r="FB75" s="48"/>
      <c r="FC75" s="45"/>
      <c r="FD75" s="46"/>
      <c r="FE75" s="46"/>
      <c r="FF75" s="47"/>
      <c r="FG75" s="48"/>
      <c r="FH75" s="49"/>
      <c r="FI75" s="50"/>
      <c r="FJ75" s="48"/>
      <c r="FK75" s="45"/>
      <c r="FL75" s="46"/>
      <c r="FM75" s="46"/>
      <c r="FN75" s="47"/>
      <c r="FO75" s="48"/>
      <c r="FP75" s="49"/>
      <c r="FQ75" s="50"/>
      <c r="FR75" s="48"/>
      <c r="FS75" s="45"/>
      <c r="FT75" s="46"/>
      <c r="FU75" s="46"/>
      <c r="FV75" s="47"/>
      <c r="FW75" s="48"/>
      <c r="FX75" s="49"/>
      <c r="FY75" s="50"/>
      <c r="FZ75" s="48"/>
      <c r="GA75" s="45"/>
      <c r="GB75" s="46"/>
      <c r="GC75" s="46"/>
      <c r="GD75" s="47"/>
      <c r="GE75" s="48"/>
      <c r="GF75" s="49"/>
      <c r="GG75" s="50"/>
      <c r="GH75" s="48"/>
      <c r="GI75" s="45"/>
      <c r="GJ75" s="46"/>
      <c r="GK75" s="46"/>
      <c r="GL75" s="47"/>
      <c r="GM75" s="48"/>
      <c r="GN75" s="49"/>
      <c r="GO75" s="50"/>
      <c r="GP75" s="48"/>
      <c r="GQ75" s="45"/>
      <c r="GR75" s="46"/>
      <c r="GS75" s="46"/>
      <c r="GT75" s="47"/>
      <c r="GU75" s="48"/>
      <c r="GV75" s="49"/>
      <c r="GW75" s="50"/>
      <c r="GX75" s="48"/>
      <c r="GY75" s="45"/>
      <c r="GZ75" s="46"/>
      <c r="HA75" s="46"/>
      <c r="HB75" s="47"/>
      <c r="HC75" s="48"/>
      <c r="HD75" s="49"/>
      <c r="HE75" s="50"/>
      <c r="HF75" s="48"/>
      <c r="HG75" s="45"/>
      <c r="HH75" s="46"/>
      <c r="HI75" s="46"/>
      <c r="HJ75" s="47"/>
      <c r="HK75" s="48"/>
      <c r="HL75" s="49"/>
      <c r="HM75" s="50"/>
      <c r="HN75" s="48"/>
      <c r="HO75" s="45"/>
      <c r="HP75" s="46"/>
      <c r="HQ75" s="46"/>
      <c r="HR75" s="47"/>
      <c r="HS75" s="48"/>
      <c r="HT75" s="49"/>
      <c r="HU75" s="50"/>
      <c r="HV75" s="48"/>
      <c r="HW75" s="45"/>
      <c r="HX75" s="46"/>
      <c r="HY75" s="46"/>
      <c r="HZ75" s="47"/>
      <c r="IA75" s="48"/>
      <c r="IB75" s="49"/>
      <c r="IC75" s="50"/>
      <c r="ID75" s="48"/>
      <c r="IE75" s="45"/>
      <c r="IF75" s="46"/>
      <c r="IG75" s="46"/>
      <c r="IH75" s="47"/>
      <c r="II75" s="48"/>
      <c r="IJ75" s="49"/>
      <c r="IK75" s="50"/>
      <c r="IL75" s="48"/>
      <c r="IM75" s="45"/>
      <c r="IN75" s="46"/>
      <c r="IO75" s="46"/>
      <c r="IP75" s="47"/>
      <c r="IQ75" s="48"/>
      <c r="IR75" s="49"/>
      <c r="IS75" s="50"/>
      <c r="IT75" s="48"/>
    </row>
    <row r="76" spans="1:254" s="44" customFormat="1" ht="24.75" customHeight="1">
      <c r="A76" s="351">
        <v>5</v>
      </c>
      <c r="B76" s="196" t="s">
        <v>142</v>
      </c>
      <c r="C76" s="195"/>
      <c r="D76" s="257"/>
      <c r="E76" s="197"/>
      <c r="F76" s="238"/>
      <c r="G76" s="194"/>
      <c r="H76" s="288"/>
      <c r="I76" s="350"/>
      <c r="J76" s="45"/>
      <c r="K76" s="46"/>
      <c r="L76" s="49"/>
      <c r="M76" s="50"/>
      <c r="N76" s="48"/>
      <c r="O76" s="45"/>
      <c r="P76" s="46"/>
      <c r="Q76" s="46"/>
      <c r="R76" s="47"/>
      <c r="S76" s="48"/>
      <c r="T76" s="49"/>
      <c r="U76" s="50"/>
      <c r="V76" s="48"/>
      <c r="W76" s="45"/>
      <c r="X76" s="46"/>
      <c r="Y76" s="46"/>
      <c r="Z76" s="47"/>
      <c r="AA76" s="48"/>
      <c r="AB76" s="49"/>
      <c r="AC76" s="50"/>
      <c r="AD76" s="48"/>
      <c r="AE76" s="45"/>
      <c r="AF76" s="46"/>
      <c r="AG76" s="46"/>
      <c r="AH76" s="47"/>
      <c r="AI76" s="48"/>
      <c r="AJ76" s="49"/>
      <c r="AK76" s="50"/>
      <c r="AL76" s="48"/>
      <c r="AM76" s="45"/>
      <c r="AN76" s="46"/>
      <c r="AO76" s="46"/>
      <c r="AP76" s="47"/>
      <c r="AQ76" s="48"/>
      <c r="AR76" s="49"/>
      <c r="AS76" s="50"/>
      <c r="AT76" s="48"/>
      <c r="AU76" s="45"/>
      <c r="AV76" s="46"/>
      <c r="AW76" s="46"/>
      <c r="AX76" s="47"/>
      <c r="AY76" s="48"/>
      <c r="AZ76" s="49"/>
      <c r="BA76" s="50"/>
      <c r="BB76" s="48"/>
      <c r="BC76" s="45"/>
      <c r="BD76" s="46"/>
      <c r="BE76" s="46"/>
      <c r="BF76" s="47"/>
      <c r="BG76" s="48"/>
      <c r="BH76" s="49"/>
      <c r="BI76" s="50"/>
      <c r="BJ76" s="48"/>
      <c r="BK76" s="45"/>
      <c r="BL76" s="46"/>
      <c r="BM76" s="46"/>
      <c r="BN76" s="47"/>
      <c r="BO76" s="48"/>
      <c r="BP76" s="49"/>
      <c r="BQ76" s="50"/>
      <c r="BR76" s="48"/>
      <c r="BS76" s="45"/>
      <c r="BT76" s="46"/>
      <c r="BU76" s="46"/>
      <c r="BV76" s="47"/>
      <c r="BW76" s="48"/>
      <c r="BX76" s="49"/>
      <c r="BY76" s="50"/>
      <c r="BZ76" s="48"/>
      <c r="CA76" s="45"/>
      <c r="CB76" s="46"/>
      <c r="CC76" s="46"/>
      <c r="CD76" s="47"/>
      <c r="CE76" s="48"/>
      <c r="CF76" s="49"/>
      <c r="CG76" s="50"/>
      <c r="CH76" s="48"/>
      <c r="CI76" s="45"/>
      <c r="CJ76" s="46"/>
      <c r="CK76" s="46"/>
      <c r="CL76" s="47"/>
      <c r="CM76" s="48"/>
      <c r="CN76" s="49"/>
      <c r="CO76" s="50"/>
      <c r="CP76" s="48"/>
      <c r="CQ76" s="45"/>
      <c r="CR76" s="46"/>
      <c r="CS76" s="46"/>
      <c r="CT76" s="47"/>
      <c r="CU76" s="48"/>
      <c r="CV76" s="49"/>
      <c r="CW76" s="50"/>
      <c r="CX76" s="48"/>
      <c r="CY76" s="45"/>
      <c r="CZ76" s="46"/>
      <c r="DA76" s="46"/>
      <c r="DB76" s="47"/>
      <c r="DC76" s="48"/>
      <c r="DD76" s="49"/>
      <c r="DE76" s="50"/>
      <c r="DF76" s="48"/>
      <c r="DG76" s="45"/>
      <c r="DH76" s="46"/>
      <c r="DI76" s="46"/>
      <c r="DJ76" s="47"/>
      <c r="DK76" s="48"/>
      <c r="DL76" s="49"/>
      <c r="DM76" s="50"/>
      <c r="DN76" s="48"/>
      <c r="DO76" s="45"/>
      <c r="DP76" s="46"/>
      <c r="DQ76" s="46"/>
      <c r="DR76" s="47"/>
      <c r="DS76" s="48"/>
      <c r="DT76" s="49"/>
      <c r="DU76" s="50"/>
      <c r="DV76" s="48"/>
      <c r="DW76" s="45"/>
      <c r="DX76" s="46"/>
      <c r="DY76" s="46"/>
      <c r="DZ76" s="47"/>
      <c r="EA76" s="48"/>
      <c r="EB76" s="49"/>
      <c r="EC76" s="50"/>
      <c r="ED76" s="48"/>
      <c r="EE76" s="45"/>
      <c r="EF76" s="46"/>
      <c r="EG76" s="46"/>
      <c r="EH76" s="47"/>
      <c r="EI76" s="48"/>
      <c r="EJ76" s="49"/>
      <c r="EK76" s="50"/>
      <c r="EL76" s="48"/>
      <c r="EM76" s="45"/>
      <c r="EN76" s="46"/>
      <c r="EO76" s="46"/>
      <c r="EP76" s="47"/>
      <c r="EQ76" s="48"/>
      <c r="ER76" s="49"/>
      <c r="ES76" s="50"/>
      <c r="ET76" s="48"/>
      <c r="EU76" s="45"/>
      <c r="EV76" s="46"/>
      <c r="EW76" s="46"/>
      <c r="EX76" s="47"/>
      <c r="EY76" s="48"/>
      <c r="EZ76" s="49"/>
      <c r="FA76" s="50"/>
      <c r="FB76" s="48"/>
      <c r="FC76" s="45"/>
      <c r="FD76" s="46"/>
      <c r="FE76" s="46"/>
      <c r="FF76" s="47"/>
      <c r="FG76" s="48"/>
      <c r="FH76" s="49"/>
      <c r="FI76" s="50"/>
      <c r="FJ76" s="48"/>
      <c r="FK76" s="45"/>
      <c r="FL76" s="46"/>
      <c r="FM76" s="46"/>
      <c r="FN76" s="47"/>
      <c r="FO76" s="48"/>
      <c r="FP76" s="49"/>
      <c r="FQ76" s="50"/>
      <c r="FR76" s="48"/>
      <c r="FS76" s="45"/>
      <c r="FT76" s="46"/>
      <c r="FU76" s="46"/>
      <c r="FV76" s="47"/>
      <c r="FW76" s="48"/>
      <c r="FX76" s="49"/>
      <c r="FY76" s="50"/>
      <c r="FZ76" s="48"/>
      <c r="GA76" s="45"/>
      <c r="GB76" s="46"/>
      <c r="GC76" s="46"/>
      <c r="GD76" s="47"/>
      <c r="GE76" s="48"/>
      <c r="GF76" s="49"/>
      <c r="GG76" s="50"/>
      <c r="GH76" s="48"/>
      <c r="GI76" s="45"/>
      <c r="GJ76" s="46"/>
      <c r="GK76" s="46"/>
      <c r="GL76" s="47"/>
      <c r="GM76" s="48"/>
      <c r="GN76" s="49"/>
      <c r="GO76" s="50"/>
      <c r="GP76" s="48"/>
      <c r="GQ76" s="45"/>
      <c r="GR76" s="46"/>
      <c r="GS76" s="46"/>
      <c r="GT76" s="47"/>
      <c r="GU76" s="48"/>
      <c r="GV76" s="49"/>
      <c r="GW76" s="50"/>
      <c r="GX76" s="48"/>
      <c r="GY76" s="45"/>
      <c r="GZ76" s="46"/>
      <c r="HA76" s="46"/>
      <c r="HB76" s="47"/>
      <c r="HC76" s="48"/>
      <c r="HD76" s="49"/>
      <c r="HE76" s="50"/>
      <c r="HF76" s="48"/>
      <c r="HG76" s="45"/>
      <c r="HH76" s="46"/>
      <c r="HI76" s="46"/>
      <c r="HJ76" s="47"/>
      <c r="HK76" s="48"/>
      <c r="HL76" s="49"/>
      <c r="HM76" s="50"/>
      <c r="HN76" s="48"/>
      <c r="HO76" s="45"/>
      <c r="HP76" s="46"/>
      <c r="HQ76" s="46"/>
      <c r="HR76" s="47"/>
      <c r="HS76" s="48"/>
      <c r="HT76" s="49"/>
      <c r="HU76" s="50"/>
      <c r="HV76" s="48"/>
      <c r="HW76" s="45"/>
      <c r="HX76" s="46"/>
      <c r="HY76" s="46"/>
      <c r="HZ76" s="47"/>
      <c r="IA76" s="48"/>
      <c r="IB76" s="49"/>
      <c r="IC76" s="50"/>
      <c r="ID76" s="48"/>
      <c r="IE76" s="45"/>
      <c r="IF76" s="46"/>
      <c r="IG76" s="46"/>
      <c r="IH76" s="47"/>
      <c r="II76" s="48"/>
      <c r="IJ76" s="49"/>
      <c r="IK76" s="50"/>
      <c r="IL76" s="48"/>
      <c r="IM76" s="45"/>
      <c r="IN76" s="46"/>
      <c r="IO76" s="46"/>
      <c r="IP76" s="47"/>
      <c r="IQ76" s="48"/>
      <c r="IR76" s="49"/>
      <c r="IS76" s="50"/>
      <c r="IT76" s="48"/>
    </row>
    <row r="77" spans="1:254" s="44" customFormat="1" ht="24.75" customHeight="1">
      <c r="A77" s="349">
        <v>6</v>
      </c>
      <c r="B77" s="192" t="s">
        <v>276</v>
      </c>
      <c r="C77" s="191"/>
      <c r="D77" s="256"/>
      <c r="E77" s="193"/>
      <c r="F77" s="237"/>
      <c r="G77" s="194"/>
      <c r="H77" s="288">
        <f>H74+H75-H76</f>
        <v>523321744</v>
      </c>
      <c r="I77" s="350"/>
      <c r="J77" s="45"/>
      <c r="K77" s="46"/>
      <c r="L77" s="49"/>
      <c r="M77" s="50"/>
      <c r="N77" s="48"/>
      <c r="O77" s="45"/>
      <c r="P77" s="46"/>
      <c r="Q77" s="46"/>
      <c r="R77" s="47"/>
      <c r="S77" s="48"/>
      <c r="T77" s="49"/>
      <c r="U77" s="50"/>
      <c r="V77" s="48"/>
      <c r="W77" s="45"/>
      <c r="X77" s="46"/>
      <c r="Y77" s="46"/>
      <c r="Z77" s="47"/>
      <c r="AA77" s="48"/>
      <c r="AB77" s="49"/>
      <c r="AC77" s="50"/>
      <c r="AD77" s="48"/>
      <c r="AE77" s="45"/>
      <c r="AF77" s="46"/>
      <c r="AG77" s="46"/>
      <c r="AH77" s="47"/>
      <c r="AI77" s="48"/>
      <c r="AJ77" s="49"/>
      <c r="AK77" s="50"/>
      <c r="AL77" s="48"/>
      <c r="AM77" s="45"/>
      <c r="AN77" s="46"/>
      <c r="AO77" s="46"/>
      <c r="AP77" s="47"/>
      <c r="AQ77" s="48"/>
      <c r="AR77" s="49"/>
      <c r="AS77" s="50"/>
      <c r="AT77" s="48"/>
      <c r="AU77" s="45"/>
      <c r="AV77" s="46"/>
      <c r="AW77" s="46"/>
      <c r="AX77" s="47"/>
      <c r="AY77" s="48"/>
      <c r="AZ77" s="49"/>
      <c r="BA77" s="50"/>
      <c r="BB77" s="48"/>
      <c r="BC77" s="45"/>
      <c r="BD77" s="46"/>
      <c r="BE77" s="46"/>
      <c r="BF77" s="47"/>
      <c r="BG77" s="48"/>
      <c r="BH77" s="49"/>
      <c r="BI77" s="50"/>
      <c r="BJ77" s="48"/>
      <c r="BK77" s="45"/>
      <c r="BL77" s="46"/>
      <c r="BM77" s="46"/>
      <c r="BN77" s="47"/>
      <c r="BO77" s="48"/>
      <c r="BP77" s="49"/>
      <c r="BQ77" s="50"/>
      <c r="BR77" s="48"/>
      <c r="BS77" s="45"/>
      <c r="BT77" s="46"/>
      <c r="BU77" s="46"/>
      <c r="BV77" s="47"/>
      <c r="BW77" s="48"/>
      <c r="BX77" s="49"/>
      <c r="BY77" s="50"/>
      <c r="BZ77" s="48"/>
      <c r="CA77" s="45"/>
      <c r="CB77" s="46"/>
      <c r="CC77" s="46"/>
      <c r="CD77" s="47"/>
      <c r="CE77" s="48"/>
      <c r="CF77" s="49"/>
      <c r="CG77" s="50"/>
      <c r="CH77" s="48"/>
      <c r="CI77" s="45"/>
      <c r="CJ77" s="46"/>
      <c r="CK77" s="46"/>
      <c r="CL77" s="47"/>
      <c r="CM77" s="48"/>
      <c r="CN77" s="49"/>
      <c r="CO77" s="50"/>
      <c r="CP77" s="48"/>
      <c r="CQ77" s="45"/>
      <c r="CR77" s="46"/>
      <c r="CS77" s="46"/>
      <c r="CT77" s="47"/>
      <c r="CU77" s="48"/>
      <c r="CV77" s="49"/>
      <c r="CW77" s="50"/>
      <c r="CX77" s="48"/>
      <c r="CY77" s="45"/>
      <c r="CZ77" s="46"/>
      <c r="DA77" s="46"/>
      <c r="DB77" s="47"/>
      <c r="DC77" s="48"/>
      <c r="DD77" s="49"/>
      <c r="DE77" s="50"/>
      <c r="DF77" s="48"/>
      <c r="DG77" s="45"/>
      <c r="DH77" s="46"/>
      <c r="DI77" s="46"/>
      <c r="DJ77" s="47"/>
      <c r="DK77" s="48"/>
      <c r="DL77" s="49"/>
      <c r="DM77" s="50"/>
      <c r="DN77" s="48"/>
      <c r="DO77" s="45"/>
      <c r="DP77" s="46"/>
      <c r="DQ77" s="46"/>
      <c r="DR77" s="47"/>
      <c r="DS77" s="48"/>
      <c r="DT77" s="49"/>
      <c r="DU77" s="50"/>
      <c r="DV77" s="48"/>
      <c r="DW77" s="45"/>
      <c r="DX77" s="46"/>
      <c r="DY77" s="46"/>
      <c r="DZ77" s="47"/>
      <c r="EA77" s="48"/>
      <c r="EB77" s="49"/>
      <c r="EC77" s="50"/>
      <c r="ED77" s="48"/>
      <c r="EE77" s="45"/>
      <c r="EF77" s="46"/>
      <c r="EG77" s="46"/>
      <c r="EH77" s="47"/>
      <c r="EI77" s="48"/>
      <c r="EJ77" s="49"/>
      <c r="EK77" s="50"/>
      <c r="EL77" s="48"/>
      <c r="EM77" s="45"/>
      <c r="EN77" s="46"/>
      <c r="EO77" s="46"/>
      <c r="EP77" s="47"/>
      <c r="EQ77" s="48"/>
      <c r="ER77" s="49"/>
      <c r="ES77" s="50"/>
      <c r="ET77" s="48"/>
      <c r="EU77" s="45"/>
      <c r="EV77" s="46"/>
      <c r="EW77" s="46"/>
      <c r="EX77" s="47"/>
      <c r="EY77" s="48"/>
      <c r="EZ77" s="49"/>
      <c r="FA77" s="50"/>
      <c r="FB77" s="48"/>
      <c r="FC77" s="45"/>
      <c r="FD77" s="46"/>
      <c r="FE77" s="46"/>
      <c r="FF77" s="47"/>
      <c r="FG77" s="48"/>
      <c r="FH77" s="49"/>
      <c r="FI77" s="50"/>
      <c r="FJ77" s="48"/>
      <c r="FK77" s="45"/>
      <c r="FL77" s="46"/>
      <c r="FM77" s="46"/>
      <c r="FN77" s="47"/>
      <c r="FO77" s="48"/>
      <c r="FP77" s="49"/>
      <c r="FQ77" s="50"/>
      <c r="FR77" s="48"/>
      <c r="FS77" s="45"/>
      <c r="FT77" s="46"/>
      <c r="FU77" s="46"/>
      <c r="FV77" s="47"/>
      <c r="FW77" s="48"/>
      <c r="FX77" s="49"/>
      <c r="FY77" s="50"/>
      <c r="FZ77" s="48"/>
      <c r="GA77" s="45"/>
      <c r="GB77" s="46"/>
      <c r="GC77" s="46"/>
      <c r="GD77" s="47"/>
      <c r="GE77" s="48"/>
      <c r="GF77" s="49"/>
      <c r="GG77" s="50"/>
      <c r="GH77" s="48"/>
      <c r="GI77" s="45"/>
      <c r="GJ77" s="46"/>
      <c r="GK77" s="46"/>
      <c r="GL77" s="47"/>
      <c r="GM77" s="48"/>
      <c r="GN77" s="49"/>
      <c r="GO77" s="50"/>
      <c r="GP77" s="48"/>
      <c r="GQ77" s="45"/>
      <c r="GR77" s="46"/>
      <c r="GS77" s="46"/>
      <c r="GT77" s="47"/>
      <c r="GU77" s="48"/>
      <c r="GV77" s="49"/>
      <c r="GW77" s="50"/>
      <c r="GX77" s="48"/>
      <c r="GY77" s="45"/>
      <c r="GZ77" s="46"/>
      <c r="HA77" s="46"/>
      <c r="HB77" s="47"/>
      <c r="HC77" s="48"/>
      <c r="HD77" s="49"/>
      <c r="HE77" s="50"/>
      <c r="HF77" s="48"/>
      <c r="HG77" s="45"/>
      <c r="HH77" s="46"/>
      <c r="HI77" s="46"/>
      <c r="HJ77" s="47"/>
      <c r="HK77" s="48"/>
      <c r="HL77" s="49"/>
      <c r="HM77" s="50"/>
      <c r="HN77" s="48"/>
      <c r="HO77" s="45"/>
      <c r="HP77" s="46"/>
      <c r="HQ77" s="46"/>
      <c r="HR77" s="47"/>
      <c r="HS77" s="48"/>
      <c r="HT77" s="49"/>
      <c r="HU77" s="50"/>
      <c r="HV77" s="48"/>
      <c r="HW77" s="45"/>
      <c r="HX77" s="46"/>
      <c r="HY77" s="46"/>
      <c r="HZ77" s="47"/>
      <c r="IA77" s="48"/>
      <c r="IB77" s="49"/>
      <c r="IC77" s="50"/>
      <c r="ID77" s="48"/>
      <c r="IE77" s="45"/>
      <c r="IF77" s="46"/>
      <c r="IG77" s="46"/>
      <c r="IH77" s="47"/>
      <c r="II77" s="48"/>
      <c r="IJ77" s="49"/>
      <c r="IK77" s="50"/>
      <c r="IL77" s="48"/>
      <c r="IM77" s="45"/>
      <c r="IN77" s="46"/>
      <c r="IO77" s="46"/>
      <c r="IP77" s="47"/>
      <c r="IQ77" s="48"/>
      <c r="IR77" s="49"/>
      <c r="IS77" s="50"/>
      <c r="IT77" s="48"/>
    </row>
    <row r="78" spans="1:254" s="44" customFormat="1" ht="24.75" customHeight="1" thickBot="1">
      <c r="A78" s="349">
        <v>7</v>
      </c>
      <c r="B78" s="192" t="s">
        <v>143</v>
      </c>
      <c r="C78" s="191"/>
      <c r="D78" s="256"/>
      <c r="E78" s="193"/>
      <c r="F78" s="237"/>
      <c r="G78" s="194"/>
      <c r="H78" s="288">
        <f>'KY 2'!H75</f>
        <v>198030360</v>
      </c>
      <c r="I78" s="350"/>
      <c r="J78" s="45">
        <f>27641900+211309846</f>
        <v>238951746</v>
      </c>
      <c r="K78" s="46"/>
      <c r="L78" s="49"/>
      <c r="M78" s="50"/>
      <c r="N78" s="48"/>
      <c r="O78" s="45"/>
      <c r="P78" s="46"/>
      <c r="Q78" s="46"/>
      <c r="R78" s="47"/>
      <c r="S78" s="48"/>
      <c r="T78" s="49"/>
      <c r="U78" s="50"/>
      <c r="V78" s="48"/>
      <c r="W78" s="45"/>
      <c r="X78" s="46"/>
      <c r="Y78" s="46"/>
      <c r="Z78" s="47"/>
      <c r="AA78" s="48"/>
      <c r="AB78" s="49"/>
      <c r="AC78" s="50"/>
      <c r="AD78" s="48"/>
      <c r="AE78" s="45"/>
      <c r="AF78" s="46"/>
      <c r="AG78" s="46"/>
      <c r="AH78" s="47"/>
      <c r="AI78" s="48"/>
      <c r="AJ78" s="49"/>
      <c r="AK78" s="50"/>
      <c r="AL78" s="48"/>
      <c r="AM78" s="45"/>
      <c r="AN78" s="46"/>
      <c r="AO78" s="46"/>
      <c r="AP78" s="47"/>
      <c r="AQ78" s="48"/>
      <c r="AR78" s="49"/>
      <c r="AS78" s="50"/>
      <c r="AT78" s="48"/>
      <c r="AU78" s="45"/>
      <c r="AV78" s="46"/>
      <c r="AW78" s="46"/>
      <c r="AX78" s="47"/>
      <c r="AY78" s="48"/>
      <c r="AZ78" s="49"/>
      <c r="BA78" s="50"/>
      <c r="BB78" s="48"/>
      <c r="BC78" s="45"/>
      <c r="BD78" s="46"/>
      <c r="BE78" s="46"/>
      <c r="BF78" s="47"/>
      <c r="BG78" s="48"/>
      <c r="BH78" s="49"/>
      <c r="BI78" s="50"/>
      <c r="BJ78" s="48"/>
      <c r="BK78" s="45"/>
      <c r="BL78" s="46"/>
      <c r="BM78" s="46"/>
      <c r="BN78" s="47"/>
      <c r="BO78" s="48"/>
      <c r="BP78" s="49"/>
      <c r="BQ78" s="50"/>
      <c r="BR78" s="48"/>
      <c r="BS78" s="45"/>
      <c r="BT78" s="46"/>
      <c r="BU78" s="46"/>
      <c r="BV78" s="47"/>
      <c r="BW78" s="48"/>
      <c r="BX78" s="49"/>
      <c r="BY78" s="50"/>
      <c r="BZ78" s="48"/>
      <c r="CA78" s="45"/>
      <c r="CB78" s="46"/>
      <c r="CC78" s="46"/>
      <c r="CD78" s="47"/>
      <c r="CE78" s="48"/>
      <c r="CF78" s="49"/>
      <c r="CG78" s="50"/>
      <c r="CH78" s="48"/>
      <c r="CI78" s="45"/>
      <c r="CJ78" s="46"/>
      <c r="CK78" s="46"/>
      <c r="CL78" s="47"/>
      <c r="CM78" s="48"/>
      <c r="CN78" s="49"/>
      <c r="CO78" s="50"/>
      <c r="CP78" s="48"/>
      <c r="CQ78" s="45"/>
      <c r="CR78" s="46"/>
      <c r="CS78" s="46"/>
      <c r="CT78" s="47"/>
      <c r="CU78" s="48"/>
      <c r="CV78" s="49"/>
      <c r="CW78" s="50"/>
      <c r="CX78" s="48"/>
      <c r="CY78" s="45"/>
      <c r="CZ78" s="46"/>
      <c r="DA78" s="46"/>
      <c r="DB78" s="47"/>
      <c r="DC78" s="48"/>
      <c r="DD78" s="49"/>
      <c r="DE78" s="50"/>
      <c r="DF78" s="48"/>
      <c r="DG78" s="45"/>
      <c r="DH78" s="46"/>
      <c r="DI78" s="46"/>
      <c r="DJ78" s="47"/>
      <c r="DK78" s="48"/>
      <c r="DL78" s="49"/>
      <c r="DM78" s="50"/>
      <c r="DN78" s="48"/>
      <c r="DO78" s="45"/>
      <c r="DP78" s="46"/>
      <c r="DQ78" s="46"/>
      <c r="DR78" s="47"/>
      <c r="DS78" s="48"/>
      <c r="DT78" s="49"/>
      <c r="DU78" s="50"/>
      <c r="DV78" s="48"/>
      <c r="DW78" s="45"/>
      <c r="DX78" s="46"/>
      <c r="DY78" s="46"/>
      <c r="DZ78" s="47"/>
      <c r="EA78" s="48"/>
      <c r="EB78" s="49"/>
      <c r="EC78" s="50"/>
      <c r="ED78" s="48"/>
      <c r="EE78" s="45"/>
      <c r="EF78" s="46"/>
      <c r="EG78" s="46"/>
      <c r="EH78" s="47"/>
      <c r="EI78" s="48"/>
      <c r="EJ78" s="49"/>
      <c r="EK78" s="50"/>
      <c r="EL78" s="48"/>
      <c r="EM78" s="45"/>
      <c r="EN78" s="46"/>
      <c r="EO78" s="46"/>
      <c r="EP78" s="47"/>
      <c r="EQ78" s="48"/>
      <c r="ER78" s="49"/>
      <c r="ES78" s="50"/>
      <c r="ET78" s="48"/>
      <c r="EU78" s="45"/>
      <c r="EV78" s="46"/>
      <c r="EW78" s="46"/>
      <c r="EX78" s="47"/>
      <c r="EY78" s="48"/>
      <c r="EZ78" s="49"/>
      <c r="FA78" s="50"/>
      <c r="FB78" s="48"/>
      <c r="FC78" s="45"/>
      <c r="FD78" s="46"/>
      <c r="FE78" s="46"/>
      <c r="FF78" s="47"/>
      <c r="FG78" s="48"/>
      <c r="FH78" s="49"/>
      <c r="FI78" s="50"/>
      <c r="FJ78" s="48"/>
      <c r="FK78" s="45"/>
      <c r="FL78" s="46"/>
      <c r="FM78" s="46"/>
      <c r="FN78" s="47"/>
      <c r="FO78" s="48"/>
      <c r="FP78" s="49"/>
      <c r="FQ78" s="50"/>
      <c r="FR78" s="48"/>
      <c r="FS78" s="45"/>
      <c r="FT78" s="46"/>
      <c r="FU78" s="46"/>
      <c r="FV78" s="47"/>
      <c r="FW78" s="48"/>
      <c r="FX78" s="49"/>
      <c r="FY78" s="50"/>
      <c r="FZ78" s="48"/>
      <c r="GA78" s="45"/>
      <c r="GB78" s="46"/>
      <c r="GC78" s="46"/>
      <c r="GD78" s="47"/>
      <c r="GE78" s="48"/>
      <c r="GF78" s="49"/>
      <c r="GG78" s="50"/>
      <c r="GH78" s="48"/>
      <c r="GI78" s="45"/>
      <c r="GJ78" s="46"/>
      <c r="GK78" s="46"/>
      <c r="GL78" s="47"/>
      <c r="GM78" s="48"/>
      <c r="GN78" s="49"/>
      <c r="GO78" s="50"/>
      <c r="GP78" s="48"/>
      <c r="GQ78" s="45"/>
      <c r="GR78" s="46"/>
      <c r="GS78" s="46"/>
      <c r="GT78" s="47"/>
      <c r="GU78" s="48"/>
      <c r="GV78" s="49"/>
      <c r="GW78" s="50"/>
      <c r="GX78" s="48"/>
      <c r="GY78" s="45"/>
      <c r="GZ78" s="46"/>
      <c r="HA78" s="46"/>
      <c r="HB78" s="47"/>
      <c r="HC78" s="48"/>
      <c r="HD78" s="49"/>
      <c r="HE78" s="50"/>
      <c r="HF78" s="48"/>
      <c r="HG78" s="45"/>
      <c r="HH78" s="46"/>
      <c r="HI78" s="46"/>
      <c r="HJ78" s="47"/>
      <c r="HK78" s="48"/>
      <c r="HL78" s="49"/>
      <c r="HM78" s="50"/>
      <c r="HN78" s="48"/>
      <c r="HO78" s="45"/>
      <c r="HP78" s="46"/>
      <c r="HQ78" s="46"/>
      <c r="HR78" s="47"/>
      <c r="HS78" s="48"/>
      <c r="HT78" s="49"/>
      <c r="HU78" s="50"/>
      <c r="HV78" s="48"/>
      <c r="HW78" s="45"/>
      <c r="HX78" s="46"/>
      <c r="HY78" s="46"/>
      <c r="HZ78" s="47"/>
      <c r="IA78" s="48"/>
      <c r="IB78" s="49"/>
      <c r="IC78" s="50"/>
      <c r="ID78" s="48"/>
      <c r="IE78" s="45"/>
      <c r="IF78" s="46"/>
      <c r="IG78" s="46"/>
      <c r="IH78" s="47"/>
      <c r="II78" s="48"/>
      <c r="IJ78" s="49"/>
      <c r="IK78" s="50"/>
      <c r="IL78" s="48"/>
      <c r="IM78" s="45"/>
      <c r="IN78" s="46"/>
      <c r="IO78" s="46"/>
      <c r="IP78" s="47"/>
      <c r="IQ78" s="48"/>
      <c r="IR78" s="49"/>
      <c r="IS78" s="50"/>
      <c r="IT78" s="48"/>
    </row>
    <row r="79" spans="1:254" s="44" customFormat="1" ht="24.75" customHeight="1">
      <c r="A79" s="352">
        <v>8</v>
      </c>
      <c r="B79" s="199" t="s">
        <v>299</v>
      </c>
      <c r="C79" s="198"/>
      <c r="D79" s="258"/>
      <c r="E79" s="200"/>
      <c r="F79" s="239"/>
      <c r="G79" s="201"/>
      <c r="H79" s="369">
        <f>H77-H78</f>
        <v>325291384</v>
      </c>
      <c r="I79" s="353"/>
      <c r="J79" s="45"/>
      <c r="K79" s="46"/>
      <c r="L79" s="49"/>
      <c r="M79" s="50"/>
      <c r="N79" s="48"/>
      <c r="O79" s="45"/>
      <c r="P79" s="46"/>
      <c r="Q79" s="46"/>
      <c r="R79" s="47"/>
      <c r="S79" s="48"/>
      <c r="T79" s="49"/>
      <c r="U79" s="50"/>
      <c r="V79" s="48"/>
      <c r="W79" s="45"/>
      <c r="X79" s="46"/>
      <c r="Y79" s="46"/>
      <c r="Z79" s="47"/>
      <c r="AA79" s="48"/>
      <c r="AB79" s="49"/>
      <c r="AC79" s="50"/>
      <c r="AD79" s="48"/>
      <c r="AE79" s="45"/>
      <c r="AF79" s="46"/>
      <c r="AG79" s="46"/>
      <c r="AH79" s="47"/>
      <c r="AI79" s="48"/>
      <c r="AJ79" s="49"/>
      <c r="AK79" s="50"/>
      <c r="AL79" s="48"/>
      <c r="AM79" s="45"/>
      <c r="AN79" s="46"/>
      <c r="AO79" s="46"/>
      <c r="AP79" s="47"/>
      <c r="AQ79" s="48"/>
      <c r="AR79" s="49"/>
      <c r="AS79" s="50"/>
      <c r="AT79" s="48"/>
      <c r="AU79" s="45"/>
      <c r="AV79" s="46"/>
      <c r="AW79" s="46"/>
      <c r="AX79" s="47"/>
      <c r="AY79" s="48"/>
      <c r="AZ79" s="49"/>
      <c r="BA79" s="50"/>
      <c r="BB79" s="48"/>
      <c r="BC79" s="45"/>
      <c r="BD79" s="46"/>
      <c r="BE79" s="46"/>
      <c r="BF79" s="47"/>
      <c r="BG79" s="48"/>
      <c r="BH79" s="49"/>
      <c r="BI79" s="50"/>
      <c r="BJ79" s="48"/>
      <c r="BK79" s="45"/>
      <c r="BL79" s="46"/>
      <c r="BM79" s="46"/>
      <c r="BN79" s="47"/>
      <c r="BO79" s="48"/>
      <c r="BP79" s="49"/>
      <c r="BQ79" s="50"/>
      <c r="BR79" s="48"/>
      <c r="BS79" s="45"/>
      <c r="BT79" s="46"/>
      <c r="BU79" s="46"/>
      <c r="BV79" s="47"/>
      <c r="BW79" s="48"/>
      <c r="BX79" s="49"/>
      <c r="BY79" s="50"/>
      <c r="BZ79" s="48"/>
      <c r="CA79" s="45"/>
      <c r="CB79" s="46"/>
      <c r="CC79" s="46"/>
      <c r="CD79" s="47"/>
      <c r="CE79" s="48"/>
      <c r="CF79" s="49"/>
      <c r="CG79" s="50"/>
      <c r="CH79" s="48"/>
      <c r="CI79" s="45"/>
      <c r="CJ79" s="46"/>
      <c r="CK79" s="46"/>
      <c r="CL79" s="47"/>
      <c r="CM79" s="48"/>
      <c r="CN79" s="49"/>
      <c r="CO79" s="50"/>
      <c r="CP79" s="48"/>
      <c r="CQ79" s="45"/>
      <c r="CR79" s="46"/>
      <c r="CS79" s="46"/>
      <c r="CT79" s="47"/>
      <c r="CU79" s="48"/>
      <c r="CV79" s="49"/>
      <c r="CW79" s="50"/>
      <c r="CX79" s="48"/>
      <c r="CY79" s="45"/>
      <c r="CZ79" s="46"/>
      <c r="DA79" s="46"/>
      <c r="DB79" s="47"/>
      <c r="DC79" s="48"/>
      <c r="DD79" s="49"/>
      <c r="DE79" s="50"/>
      <c r="DF79" s="48"/>
      <c r="DG79" s="45"/>
      <c r="DH79" s="46"/>
      <c r="DI79" s="46"/>
      <c r="DJ79" s="47"/>
      <c r="DK79" s="48"/>
      <c r="DL79" s="49"/>
      <c r="DM79" s="50"/>
      <c r="DN79" s="48"/>
      <c r="DO79" s="45"/>
      <c r="DP79" s="46"/>
      <c r="DQ79" s="46"/>
      <c r="DR79" s="47"/>
      <c r="DS79" s="48"/>
      <c r="DT79" s="49"/>
      <c r="DU79" s="50"/>
      <c r="DV79" s="48"/>
      <c r="DW79" s="45"/>
      <c r="DX79" s="46"/>
      <c r="DY79" s="46"/>
      <c r="DZ79" s="47"/>
      <c r="EA79" s="48"/>
      <c r="EB79" s="49"/>
      <c r="EC79" s="50"/>
      <c r="ED79" s="48"/>
      <c r="EE79" s="45"/>
      <c r="EF79" s="46"/>
      <c r="EG79" s="46"/>
      <c r="EH79" s="47"/>
      <c r="EI79" s="48"/>
      <c r="EJ79" s="49"/>
      <c r="EK79" s="50"/>
      <c r="EL79" s="48"/>
      <c r="EM79" s="45"/>
      <c r="EN79" s="46"/>
      <c r="EO79" s="46"/>
      <c r="EP79" s="47"/>
      <c r="EQ79" s="48"/>
      <c r="ER79" s="49"/>
      <c r="ES79" s="50"/>
      <c r="ET79" s="48"/>
      <c r="EU79" s="45"/>
      <c r="EV79" s="46"/>
      <c r="EW79" s="46"/>
      <c r="EX79" s="47"/>
      <c r="EY79" s="48"/>
      <c r="EZ79" s="49"/>
      <c r="FA79" s="50"/>
      <c r="FB79" s="48"/>
      <c r="FC79" s="45"/>
      <c r="FD79" s="46"/>
      <c r="FE79" s="46"/>
      <c r="FF79" s="47"/>
      <c r="FG79" s="48"/>
      <c r="FH79" s="49"/>
      <c r="FI79" s="50"/>
      <c r="FJ79" s="48"/>
      <c r="FK79" s="45"/>
      <c r="FL79" s="46"/>
      <c r="FM79" s="46"/>
      <c r="FN79" s="47"/>
      <c r="FO79" s="48"/>
      <c r="FP79" s="49"/>
      <c r="FQ79" s="50"/>
      <c r="FR79" s="48"/>
      <c r="FS79" s="45"/>
      <c r="FT79" s="46"/>
      <c r="FU79" s="46"/>
      <c r="FV79" s="47"/>
      <c r="FW79" s="48"/>
      <c r="FX79" s="49"/>
      <c r="FY79" s="50"/>
      <c r="FZ79" s="48"/>
      <c r="GA79" s="45"/>
      <c r="GB79" s="46"/>
      <c r="GC79" s="46"/>
      <c r="GD79" s="47"/>
      <c r="GE79" s="48"/>
      <c r="GF79" s="49"/>
      <c r="GG79" s="50"/>
      <c r="GH79" s="48"/>
      <c r="GI79" s="45"/>
      <c r="GJ79" s="46"/>
      <c r="GK79" s="46"/>
      <c r="GL79" s="47"/>
      <c r="GM79" s="48"/>
      <c r="GN79" s="49"/>
      <c r="GO79" s="50"/>
      <c r="GP79" s="48"/>
      <c r="GQ79" s="45"/>
      <c r="GR79" s="46"/>
      <c r="GS79" s="46"/>
      <c r="GT79" s="47"/>
      <c r="GU79" s="48"/>
      <c r="GV79" s="49"/>
      <c r="GW79" s="50"/>
      <c r="GX79" s="48"/>
      <c r="GY79" s="45"/>
      <c r="GZ79" s="46"/>
      <c r="HA79" s="46"/>
      <c r="HB79" s="47"/>
      <c r="HC79" s="48"/>
      <c r="HD79" s="49"/>
      <c r="HE79" s="50"/>
      <c r="HF79" s="48"/>
      <c r="HG79" s="45"/>
      <c r="HH79" s="46"/>
      <c r="HI79" s="46"/>
      <c r="HJ79" s="47"/>
      <c r="HK79" s="48"/>
      <c r="HL79" s="49"/>
      <c r="HM79" s="50"/>
      <c r="HN79" s="48"/>
      <c r="HO79" s="45"/>
      <c r="HP79" s="46"/>
      <c r="HQ79" s="46"/>
      <c r="HR79" s="47"/>
      <c r="HS79" s="48"/>
      <c r="HT79" s="49"/>
      <c r="HU79" s="50"/>
      <c r="HV79" s="48"/>
      <c r="HW79" s="45"/>
      <c r="HX79" s="46"/>
      <c r="HY79" s="46"/>
      <c r="HZ79" s="47"/>
      <c r="IA79" s="48"/>
      <c r="IB79" s="49"/>
      <c r="IC79" s="50"/>
      <c r="ID79" s="48"/>
      <c r="IE79" s="45"/>
      <c r="IF79" s="46"/>
      <c r="IG79" s="46"/>
      <c r="IH79" s="47"/>
      <c r="II79" s="48"/>
      <c r="IJ79" s="49"/>
      <c r="IK79" s="50"/>
      <c r="IL79" s="48"/>
      <c r="IM79" s="45"/>
      <c r="IN79" s="46"/>
      <c r="IO79" s="46"/>
      <c r="IP79" s="47"/>
      <c r="IQ79" s="48"/>
      <c r="IR79" s="49"/>
      <c r="IS79" s="50"/>
      <c r="IT79" s="48"/>
    </row>
    <row r="80" spans="1:254" s="44" customFormat="1" ht="24.75" customHeight="1">
      <c r="A80" s="354"/>
      <c r="B80" s="202" t="s">
        <v>327</v>
      </c>
      <c r="C80" s="203"/>
      <c r="D80" s="259"/>
      <c r="E80" s="204"/>
      <c r="F80" s="240"/>
      <c r="G80" s="205"/>
      <c r="H80" s="289"/>
      <c r="I80" s="355"/>
      <c r="J80" s="45"/>
      <c r="K80" s="46"/>
      <c r="L80" s="49"/>
      <c r="M80" s="50"/>
      <c r="N80" s="48"/>
      <c r="O80" s="45"/>
      <c r="P80" s="46"/>
      <c r="Q80" s="46"/>
      <c r="R80" s="47"/>
      <c r="S80" s="48"/>
      <c r="T80" s="49"/>
      <c r="U80" s="50"/>
      <c r="V80" s="48"/>
      <c r="W80" s="45"/>
      <c r="X80" s="46"/>
      <c r="Y80" s="46"/>
      <c r="Z80" s="47"/>
      <c r="AA80" s="48"/>
      <c r="AB80" s="49"/>
      <c r="AC80" s="50"/>
      <c r="AD80" s="48"/>
      <c r="AE80" s="45"/>
      <c r="AF80" s="46"/>
      <c r="AG80" s="46"/>
      <c r="AH80" s="47"/>
      <c r="AI80" s="48"/>
      <c r="AJ80" s="49"/>
      <c r="AK80" s="50"/>
      <c r="AL80" s="48"/>
      <c r="AM80" s="45"/>
      <c r="AN80" s="46"/>
      <c r="AO80" s="46"/>
      <c r="AP80" s="47"/>
      <c r="AQ80" s="48"/>
      <c r="AR80" s="49"/>
      <c r="AS80" s="50"/>
      <c r="AT80" s="48"/>
      <c r="AU80" s="45"/>
      <c r="AV80" s="46"/>
      <c r="AW80" s="46"/>
      <c r="AX80" s="47"/>
      <c r="AY80" s="48"/>
      <c r="AZ80" s="49"/>
      <c r="BA80" s="50"/>
      <c r="BB80" s="48"/>
      <c r="BC80" s="45"/>
      <c r="BD80" s="46"/>
      <c r="BE80" s="46"/>
      <c r="BF80" s="47"/>
      <c r="BG80" s="48"/>
      <c r="BH80" s="49"/>
      <c r="BI80" s="50"/>
      <c r="BJ80" s="48"/>
      <c r="BK80" s="45"/>
      <c r="BL80" s="46"/>
      <c r="BM80" s="46"/>
      <c r="BN80" s="47"/>
      <c r="BO80" s="48"/>
      <c r="BP80" s="49"/>
      <c r="BQ80" s="50"/>
      <c r="BR80" s="48"/>
      <c r="BS80" s="45"/>
      <c r="BT80" s="46"/>
      <c r="BU80" s="46"/>
      <c r="BV80" s="47"/>
      <c r="BW80" s="48"/>
      <c r="BX80" s="49"/>
      <c r="BY80" s="50"/>
      <c r="BZ80" s="48"/>
      <c r="CA80" s="45"/>
      <c r="CB80" s="46"/>
      <c r="CC80" s="46"/>
      <c r="CD80" s="47"/>
      <c r="CE80" s="48"/>
      <c r="CF80" s="49"/>
      <c r="CG80" s="50"/>
      <c r="CH80" s="48"/>
      <c r="CI80" s="45"/>
      <c r="CJ80" s="46"/>
      <c r="CK80" s="46"/>
      <c r="CL80" s="47"/>
      <c r="CM80" s="48"/>
      <c r="CN80" s="49"/>
      <c r="CO80" s="50"/>
      <c r="CP80" s="48"/>
      <c r="CQ80" s="45"/>
      <c r="CR80" s="46"/>
      <c r="CS80" s="46"/>
      <c r="CT80" s="47"/>
      <c r="CU80" s="48"/>
      <c r="CV80" s="49"/>
      <c r="CW80" s="50"/>
      <c r="CX80" s="48"/>
      <c r="CY80" s="45"/>
      <c r="CZ80" s="46"/>
      <c r="DA80" s="46"/>
      <c r="DB80" s="47"/>
      <c r="DC80" s="48"/>
      <c r="DD80" s="49"/>
      <c r="DE80" s="50"/>
      <c r="DF80" s="48"/>
      <c r="DG80" s="45"/>
      <c r="DH80" s="46"/>
      <c r="DI80" s="46"/>
      <c r="DJ80" s="47"/>
      <c r="DK80" s="48"/>
      <c r="DL80" s="49"/>
      <c r="DM80" s="50"/>
      <c r="DN80" s="48"/>
      <c r="DO80" s="45"/>
      <c r="DP80" s="46"/>
      <c r="DQ80" s="46"/>
      <c r="DR80" s="47"/>
      <c r="DS80" s="48"/>
      <c r="DT80" s="49"/>
      <c r="DU80" s="50"/>
      <c r="DV80" s="48"/>
      <c r="DW80" s="45"/>
      <c r="DX80" s="46"/>
      <c r="DY80" s="46"/>
      <c r="DZ80" s="47"/>
      <c r="EA80" s="48"/>
      <c r="EB80" s="49"/>
      <c r="EC80" s="50"/>
      <c r="ED80" s="48"/>
      <c r="EE80" s="45"/>
      <c r="EF80" s="46"/>
      <c r="EG80" s="46"/>
      <c r="EH80" s="47"/>
      <c r="EI80" s="48"/>
      <c r="EJ80" s="49"/>
      <c r="EK80" s="50"/>
      <c r="EL80" s="48"/>
      <c r="EM80" s="45"/>
      <c r="EN80" s="46"/>
      <c r="EO80" s="46"/>
      <c r="EP80" s="47"/>
      <c r="EQ80" s="48"/>
      <c r="ER80" s="49"/>
      <c r="ES80" s="50"/>
      <c r="ET80" s="48"/>
      <c r="EU80" s="45"/>
      <c r="EV80" s="46"/>
      <c r="EW80" s="46"/>
      <c r="EX80" s="47"/>
      <c r="EY80" s="48"/>
      <c r="EZ80" s="49"/>
      <c r="FA80" s="50"/>
      <c r="FB80" s="48"/>
      <c r="FC80" s="45"/>
      <c r="FD80" s="46"/>
      <c r="FE80" s="46"/>
      <c r="FF80" s="47"/>
      <c r="FG80" s="48"/>
      <c r="FH80" s="49"/>
      <c r="FI80" s="50"/>
      <c r="FJ80" s="48"/>
      <c r="FK80" s="45"/>
      <c r="FL80" s="46"/>
      <c r="FM80" s="46"/>
      <c r="FN80" s="47"/>
      <c r="FO80" s="48"/>
      <c r="FP80" s="49"/>
      <c r="FQ80" s="50"/>
      <c r="FR80" s="48"/>
      <c r="FS80" s="45"/>
      <c r="FT80" s="46"/>
      <c r="FU80" s="46"/>
      <c r="FV80" s="47"/>
      <c r="FW80" s="48"/>
      <c r="FX80" s="49"/>
      <c r="FY80" s="50"/>
      <c r="FZ80" s="48"/>
      <c r="GA80" s="45"/>
      <c r="GB80" s="46"/>
      <c r="GC80" s="46"/>
      <c r="GD80" s="47"/>
      <c r="GE80" s="48"/>
      <c r="GF80" s="49"/>
      <c r="GG80" s="50"/>
      <c r="GH80" s="48"/>
      <c r="GI80" s="45"/>
      <c r="GJ80" s="46"/>
      <c r="GK80" s="46"/>
      <c r="GL80" s="47"/>
      <c r="GM80" s="48"/>
      <c r="GN80" s="49"/>
      <c r="GO80" s="50"/>
      <c r="GP80" s="48"/>
      <c r="GQ80" s="45"/>
      <c r="GR80" s="46"/>
      <c r="GS80" s="46"/>
      <c r="GT80" s="47"/>
      <c r="GU80" s="48"/>
      <c r="GV80" s="49"/>
      <c r="GW80" s="50"/>
      <c r="GX80" s="48"/>
      <c r="GY80" s="45"/>
      <c r="GZ80" s="46"/>
      <c r="HA80" s="46"/>
      <c r="HB80" s="47"/>
      <c r="HC80" s="48"/>
      <c r="HD80" s="49"/>
      <c r="HE80" s="50"/>
      <c r="HF80" s="48"/>
      <c r="HG80" s="45"/>
      <c r="HH80" s="46"/>
      <c r="HI80" s="46"/>
      <c r="HJ80" s="47"/>
      <c r="HK80" s="48"/>
      <c r="HL80" s="49"/>
      <c r="HM80" s="50"/>
      <c r="HN80" s="48"/>
      <c r="HO80" s="45"/>
      <c r="HP80" s="46"/>
      <c r="HQ80" s="46"/>
      <c r="HR80" s="47"/>
      <c r="HS80" s="48"/>
      <c r="HT80" s="49"/>
      <c r="HU80" s="50"/>
      <c r="HV80" s="48"/>
      <c r="HW80" s="45"/>
      <c r="HX80" s="46"/>
      <c r="HY80" s="46"/>
      <c r="HZ80" s="47"/>
      <c r="IA80" s="48"/>
      <c r="IB80" s="49"/>
      <c r="IC80" s="50"/>
      <c r="ID80" s="48"/>
      <c r="IE80" s="45"/>
      <c r="IF80" s="46"/>
      <c r="IG80" s="46"/>
      <c r="IH80" s="47"/>
      <c r="II80" s="48"/>
      <c r="IJ80" s="49"/>
      <c r="IK80" s="50"/>
      <c r="IL80" s="48"/>
      <c r="IM80" s="45"/>
      <c r="IN80" s="46"/>
      <c r="IO80" s="46"/>
      <c r="IP80" s="47"/>
      <c r="IQ80" s="48"/>
      <c r="IR80" s="49"/>
      <c r="IS80" s="50"/>
      <c r="IT80" s="48"/>
    </row>
    <row r="81" spans="1:254" s="44" customFormat="1" ht="12" customHeight="1">
      <c r="A81" s="53"/>
      <c r="B81" s="54"/>
      <c r="C81" s="53"/>
      <c r="D81" s="260"/>
      <c r="E81" s="55"/>
      <c r="F81" s="241"/>
      <c r="G81" s="57"/>
      <c r="H81" s="290"/>
      <c r="I81" s="57"/>
      <c r="J81" s="51" t="s">
        <v>328</v>
      </c>
      <c r="K81" s="52"/>
      <c r="L81" s="49"/>
      <c r="M81" s="50"/>
      <c r="N81" s="48"/>
      <c r="O81" s="45"/>
      <c r="P81" s="46"/>
      <c r="Q81" s="46"/>
      <c r="R81" s="47"/>
      <c r="S81" s="48"/>
      <c r="T81" s="49"/>
      <c r="U81" s="50"/>
      <c r="V81" s="48"/>
      <c r="W81" s="45"/>
      <c r="X81" s="46"/>
      <c r="Y81" s="46"/>
      <c r="Z81" s="47"/>
      <c r="AA81" s="48"/>
      <c r="AB81" s="49"/>
      <c r="AC81" s="50"/>
      <c r="AD81" s="48"/>
      <c r="AE81" s="45"/>
      <c r="AF81" s="46"/>
      <c r="AG81" s="46"/>
      <c r="AH81" s="47"/>
      <c r="AI81" s="48"/>
      <c r="AJ81" s="49"/>
      <c r="AK81" s="50"/>
      <c r="AL81" s="48"/>
      <c r="AM81" s="45"/>
      <c r="AN81" s="46"/>
      <c r="AO81" s="46"/>
      <c r="AP81" s="47"/>
      <c r="AQ81" s="48"/>
      <c r="AR81" s="49"/>
      <c r="AS81" s="50"/>
      <c r="AT81" s="48"/>
      <c r="AU81" s="45"/>
      <c r="AV81" s="46"/>
      <c r="AW81" s="46"/>
      <c r="AX81" s="47"/>
      <c r="AY81" s="48"/>
      <c r="AZ81" s="49"/>
      <c r="BA81" s="50"/>
      <c r="BB81" s="48"/>
      <c r="BC81" s="45"/>
      <c r="BD81" s="46"/>
      <c r="BE81" s="46"/>
      <c r="BF81" s="47"/>
      <c r="BG81" s="48"/>
      <c r="BH81" s="49"/>
      <c r="BI81" s="50"/>
      <c r="BJ81" s="48"/>
      <c r="BK81" s="45"/>
      <c r="BL81" s="46"/>
      <c r="BM81" s="46"/>
      <c r="BN81" s="47"/>
      <c r="BO81" s="48"/>
      <c r="BP81" s="49"/>
      <c r="BQ81" s="50"/>
      <c r="BR81" s="48"/>
      <c r="BS81" s="45"/>
      <c r="BT81" s="46"/>
      <c r="BU81" s="46"/>
      <c r="BV81" s="47"/>
      <c r="BW81" s="48"/>
      <c r="BX81" s="49"/>
      <c r="BY81" s="50"/>
      <c r="BZ81" s="48"/>
      <c r="CA81" s="45"/>
      <c r="CB81" s="46"/>
      <c r="CC81" s="46"/>
      <c r="CD81" s="47"/>
      <c r="CE81" s="48"/>
      <c r="CF81" s="49"/>
      <c r="CG81" s="50"/>
      <c r="CH81" s="48"/>
      <c r="CI81" s="45"/>
      <c r="CJ81" s="46"/>
      <c r="CK81" s="46"/>
      <c r="CL81" s="47"/>
      <c r="CM81" s="48"/>
      <c r="CN81" s="49"/>
      <c r="CO81" s="50"/>
      <c r="CP81" s="48"/>
      <c r="CQ81" s="45"/>
      <c r="CR81" s="46"/>
      <c r="CS81" s="46"/>
      <c r="CT81" s="47"/>
      <c r="CU81" s="48"/>
      <c r="CV81" s="49"/>
      <c r="CW81" s="50"/>
      <c r="CX81" s="48"/>
      <c r="CY81" s="45"/>
      <c r="CZ81" s="46"/>
      <c r="DA81" s="46"/>
      <c r="DB81" s="47"/>
      <c r="DC81" s="48"/>
      <c r="DD81" s="49"/>
      <c r="DE81" s="50"/>
      <c r="DF81" s="48"/>
      <c r="DG81" s="45"/>
      <c r="DH81" s="46"/>
      <c r="DI81" s="46"/>
      <c r="DJ81" s="47"/>
      <c r="DK81" s="48"/>
      <c r="DL81" s="49"/>
      <c r="DM81" s="50"/>
      <c r="DN81" s="48"/>
      <c r="DO81" s="45"/>
      <c r="DP81" s="46"/>
      <c r="DQ81" s="46"/>
      <c r="DR81" s="47"/>
      <c r="DS81" s="48"/>
      <c r="DT81" s="49"/>
      <c r="DU81" s="50"/>
      <c r="DV81" s="48"/>
      <c r="DW81" s="45"/>
      <c r="DX81" s="46"/>
      <c r="DY81" s="46"/>
      <c r="DZ81" s="47"/>
      <c r="EA81" s="48"/>
      <c r="EB81" s="49"/>
      <c r="EC81" s="50"/>
      <c r="ED81" s="48"/>
      <c r="EE81" s="45"/>
      <c r="EF81" s="46"/>
      <c r="EG81" s="46"/>
      <c r="EH81" s="47"/>
      <c r="EI81" s="48"/>
      <c r="EJ81" s="49"/>
      <c r="EK81" s="50"/>
      <c r="EL81" s="48"/>
      <c r="EM81" s="45"/>
      <c r="EN81" s="46"/>
      <c r="EO81" s="46"/>
      <c r="EP81" s="47"/>
      <c r="EQ81" s="48"/>
      <c r="ER81" s="49"/>
      <c r="ES81" s="50"/>
      <c r="ET81" s="48"/>
      <c r="EU81" s="45"/>
      <c r="EV81" s="46"/>
      <c r="EW81" s="46"/>
      <c r="EX81" s="47"/>
      <c r="EY81" s="48"/>
      <c r="EZ81" s="49"/>
      <c r="FA81" s="50"/>
      <c r="FB81" s="48"/>
      <c r="FC81" s="45"/>
      <c r="FD81" s="46"/>
      <c r="FE81" s="46"/>
      <c r="FF81" s="47"/>
      <c r="FG81" s="48"/>
      <c r="FH81" s="49"/>
      <c r="FI81" s="50"/>
      <c r="FJ81" s="48"/>
      <c r="FK81" s="45"/>
      <c r="FL81" s="46"/>
      <c r="FM81" s="46"/>
      <c r="FN81" s="47"/>
      <c r="FO81" s="48"/>
      <c r="FP81" s="49"/>
      <c r="FQ81" s="50"/>
      <c r="FR81" s="48"/>
      <c r="FS81" s="45"/>
      <c r="FT81" s="46"/>
      <c r="FU81" s="46"/>
      <c r="FV81" s="47"/>
      <c r="FW81" s="48"/>
      <c r="FX81" s="49"/>
      <c r="FY81" s="50"/>
      <c r="FZ81" s="48"/>
      <c r="GA81" s="45"/>
      <c r="GB81" s="46"/>
      <c r="GC81" s="46"/>
      <c r="GD81" s="47"/>
      <c r="GE81" s="48"/>
      <c r="GF81" s="49"/>
      <c r="GG81" s="50"/>
      <c r="GH81" s="48"/>
      <c r="GI81" s="45"/>
      <c r="GJ81" s="46"/>
      <c r="GK81" s="46"/>
      <c r="GL81" s="47"/>
      <c r="GM81" s="48"/>
      <c r="GN81" s="49"/>
      <c r="GO81" s="50"/>
      <c r="GP81" s="48"/>
      <c r="GQ81" s="45"/>
      <c r="GR81" s="46"/>
      <c r="GS81" s="46"/>
      <c r="GT81" s="47"/>
      <c r="GU81" s="48"/>
      <c r="GV81" s="49"/>
      <c r="GW81" s="50"/>
      <c r="GX81" s="48"/>
      <c r="GY81" s="45"/>
      <c r="GZ81" s="46"/>
      <c r="HA81" s="46"/>
      <c r="HB81" s="47"/>
      <c r="HC81" s="48"/>
      <c r="HD81" s="49"/>
      <c r="HE81" s="50"/>
      <c r="HF81" s="48"/>
      <c r="HG81" s="45"/>
      <c r="HH81" s="46"/>
      <c r="HI81" s="46"/>
      <c r="HJ81" s="47"/>
      <c r="HK81" s="48"/>
      <c r="HL81" s="49"/>
      <c r="HM81" s="50"/>
      <c r="HN81" s="48"/>
      <c r="HO81" s="45"/>
      <c r="HP81" s="46"/>
      <c r="HQ81" s="46"/>
      <c r="HR81" s="47"/>
      <c r="HS81" s="48"/>
      <c r="HT81" s="49"/>
      <c r="HU81" s="50"/>
      <c r="HV81" s="48"/>
      <c r="HW81" s="45"/>
      <c r="HX81" s="46"/>
      <c r="HY81" s="46"/>
      <c r="HZ81" s="47"/>
      <c r="IA81" s="48"/>
      <c r="IB81" s="49"/>
      <c r="IC81" s="50"/>
      <c r="ID81" s="48"/>
      <c r="IE81" s="45"/>
      <c r="IF81" s="46"/>
      <c r="IG81" s="46"/>
      <c r="IH81" s="47"/>
      <c r="II81" s="48"/>
      <c r="IJ81" s="49"/>
      <c r="IK81" s="50"/>
      <c r="IL81" s="48"/>
      <c r="IM81" s="45"/>
      <c r="IN81" s="46"/>
      <c r="IO81" s="46"/>
      <c r="IP81" s="47"/>
      <c r="IQ81" s="48"/>
      <c r="IR81" s="49"/>
      <c r="IS81" s="50"/>
      <c r="IT81" s="48"/>
    </row>
    <row r="82" spans="1:254" s="20" customFormat="1" ht="17.100000000000001" customHeight="1">
      <c r="A82" s="446" t="s">
        <v>329</v>
      </c>
      <c r="B82" s="446"/>
      <c r="C82" s="446"/>
      <c r="D82" s="446"/>
      <c r="E82" s="446"/>
      <c r="F82" s="446"/>
      <c r="G82" s="446"/>
      <c r="H82" s="446"/>
      <c r="I82" s="446"/>
    </row>
    <row r="83" spans="1:254" s="10" customFormat="1" ht="138.75" customHeight="1" outlineLevel="1">
      <c r="A83" s="447" t="s">
        <v>330</v>
      </c>
      <c r="B83" s="448"/>
      <c r="C83" s="448"/>
      <c r="D83" s="448"/>
      <c r="E83" s="448"/>
      <c r="F83" s="448"/>
      <c r="G83" s="448"/>
      <c r="H83" s="448"/>
      <c r="I83" s="448"/>
    </row>
    <row r="84" spans="1:254" ht="12.75"/>
    <row r="85" spans="1:254" ht="12.75">
      <c r="A85" s="80" t="s">
        <v>33</v>
      </c>
      <c r="B85" s="449" t="s">
        <v>34</v>
      </c>
      <c r="C85" s="449"/>
      <c r="D85" s="449"/>
      <c r="E85" s="449"/>
      <c r="F85" s="449"/>
      <c r="G85" s="449"/>
      <c r="H85" s="449"/>
      <c r="I85" s="449"/>
    </row>
    <row r="86" spans="1:254" ht="12.75">
      <c r="A86" s="80"/>
      <c r="B86" s="449" t="s">
        <v>35</v>
      </c>
      <c r="C86" s="449"/>
      <c r="D86" s="449"/>
      <c r="E86" s="449"/>
      <c r="F86" s="449"/>
      <c r="G86" s="449"/>
      <c r="H86" s="449"/>
      <c r="I86" s="449"/>
    </row>
    <row r="87" spans="1:254" ht="48.75" customHeight="1">
      <c r="A87" s="81"/>
      <c r="B87" s="450" t="s">
        <v>36</v>
      </c>
      <c r="C87" s="450"/>
      <c r="D87" s="450"/>
      <c r="E87" s="450"/>
      <c r="F87" s="450"/>
      <c r="G87" s="450"/>
      <c r="H87" s="450"/>
      <c r="I87" s="450"/>
    </row>
    <row r="88" spans="1:254" ht="47.25" customHeight="1">
      <c r="A88" s="83"/>
      <c r="B88" s="445" t="s">
        <v>49</v>
      </c>
      <c r="C88" s="445"/>
      <c r="D88" s="445"/>
      <c r="E88" s="445"/>
      <c r="F88" s="445"/>
      <c r="G88" s="445"/>
      <c r="H88" s="445"/>
      <c r="I88" s="445"/>
    </row>
    <row r="89" spans="1:254" ht="50.25" customHeight="1">
      <c r="A89" s="81"/>
      <c r="B89" s="445" t="s">
        <v>156</v>
      </c>
      <c r="C89" s="445"/>
      <c r="D89" s="445"/>
      <c r="E89" s="445"/>
      <c r="F89" s="445"/>
      <c r="G89" s="445"/>
      <c r="H89" s="445"/>
      <c r="I89" s="445"/>
    </row>
    <row r="90" spans="1:254" ht="12.75"/>
    <row r="91" spans="1:254" ht="27.6" customHeight="1">
      <c r="A91" s="81"/>
      <c r="B91" s="450" t="s">
        <v>172</v>
      </c>
      <c r="C91" s="450"/>
      <c r="D91" s="450"/>
      <c r="E91" s="450"/>
      <c r="F91" s="450"/>
      <c r="G91" s="450"/>
      <c r="H91" s="450"/>
      <c r="I91" s="450"/>
    </row>
    <row r="92" spans="1:254" ht="12.75">
      <c r="A92" s="233" t="s">
        <v>171</v>
      </c>
      <c r="B92" s="445" t="s">
        <v>87</v>
      </c>
      <c r="C92" s="445"/>
      <c r="D92" s="445"/>
      <c r="E92" s="445"/>
      <c r="F92" s="445"/>
      <c r="G92" s="445"/>
      <c r="H92" s="292"/>
      <c r="I92" s="391"/>
    </row>
    <row r="93" spans="1:254" ht="12.75">
      <c r="A93" s="233" t="s">
        <v>171</v>
      </c>
      <c r="B93" s="445" t="s">
        <v>88</v>
      </c>
      <c r="C93" s="445"/>
      <c r="D93" s="445"/>
      <c r="E93" s="445"/>
      <c r="F93" s="445"/>
      <c r="G93" s="445"/>
      <c r="H93" s="292"/>
      <c r="I93" s="391"/>
    </row>
    <row r="94" spans="1:254" ht="12.75">
      <c r="A94" s="233" t="s">
        <v>171</v>
      </c>
      <c r="B94" s="445" t="s">
        <v>89</v>
      </c>
      <c r="C94" s="445"/>
      <c r="D94" s="445"/>
      <c r="E94" s="445"/>
      <c r="F94" s="445"/>
      <c r="G94" s="445"/>
      <c r="H94" s="292"/>
      <c r="I94" s="391"/>
    </row>
    <row r="95" spans="1:254" ht="12.75">
      <c r="A95" s="233" t="s">
        <v>171</v>
      </c>
      <c r="B95" s="445" t="s">
        <v>166</v>
      </c>
      <c r="C95" s="445"/>
      <c r="D95" s="445"/>
      <c r="E95" s="445"/>
      <c r="F95" s="445"/>
      <c r="G95" s="445"/>
      <c r="H95" s="292"/>
      <c r="I95" s="391"/>
    </row>
    <row r="96" spans="1:254" ht="12.75">
      <c r="A96" s="233" t="s">
        <v>171</v>
      </c>
      <c r="B96" s="445" t="s">
        <v>157</v>
      </c>
      <c r="C96" s="445"/>
      <c r="D96" s="445"/>
      <c r="E96" s="445"/>
      <c r="F96" s="445"/>
      <c r="G96" s="445"/>
      <c r="H96" s="292"/>
      <c r="I96" s="391"/>
    </row>
    <row r="97" spans="1:18" ht="12.75">
      <c r="A97" s="233" t="s">
        <v>171</v>
      </c>
      <c r="B97" s="445" t="s">
        <v>158</v>
      </c>
      <c r="C97" s="445"/>
      <c r="D97" s="445"/>
      <c r="E97" s="445"/>
      <c r="F97" s="445"/>
      <c r="G97" s="445"/>
      <c r="H97" s="292"/>
      <c r="I97" s="391"/>
    </row>
    <row r="98" spans="1:18" ht="12.75">
      <c r="A98" s="233" t="s">
        <v>171</v>
      </c>
      <c r="B98" s="445" t="s">
        <v>159</v>
      </c>
      <c r="C98" s="445"/>
      <c r="D98" s="445"/>
      <c r="E98" s="445"/>
      <c r="F98" s="445"/>
      <c r="G98" s="445"/>
      <c r="H98" s="292"/>
      <c r="I98" s="391"/>
    </row>
    <row r="99" spans="1:18" ht="12.75">
      <c r="A99" s="233" t="s">
        <v>171</v>
      </c>
      <c r="B99" s="445" t="s">
        <v>160</v>
      </c>
      <c r="C99" s="445"/>
      <c r="D99" s="445"/>
      <c r="E99" s="445"/>
      <c r="F99" s="445"/>
      <c r="G99" s="445"/>
      <c r="H99" s="292"/>
      <c r="I99" s="391"/>
    </row>
    <row r="100" spans="1:18" ht="12.75">
      <c r="A100" s="233" t="s">
        <v>171</v>
      </c>
      <c r="B100" s="445" t="s">
        <v>161</v>
      </c>
      <c r="C100" s="445"/>
      <c r="D100" s="445"/>
      <c r="E100" s="445"/>
      <c r="F100" s="445"/>
      <c r="G100" s="445"/>
      <c r="H100" s="292"/>
      <c r="I100" s="391"/>
    </row>
    <row r="101" spans="1:18" ht="12.75">
      <c r="A101" s="233" t="s">
        <v>171</v>
      </c>
      <c r="B101" s="445" t="s">
        <v>162</v>
      </c>
      <c r="C101" s="445"/>
      <c r="D101" s="445"/>
      <c r="E101" s="445"/>
      <c r="F101" s="445"/>
      <c r="G101" s="445"/>
      <c r="H101" s="292"/>
      <c r="I101" s="391"/>
    </row>
    <row r="102" spans="1:18" ht="12.75">
      <c r="A102" s="233" t="s">
        <v>171</v>
      </c>
      <c r="B102" s="445" t="s">
        <v>163</v>
      </c>
      <c r="C102" s="445"/>
      <c r="D102" s="445"/>
      <c r="E102" s="445"/>
      <c r="F102" s="445"/>
      <c r="G102" s="445"/>
      <c r="H102" s="292"/>
      <c r="I102" s="391"/>
    </row>
    <row r="103" spans="1:18" ht="12.75" customHeight="1">
      <c r="A103" s="81"/>
      <c r="B103" s="445" t="s">
        <v>48</v>
      </c>
      <c r="C103" s="445"/>
      <c r="D103" s="445"/>
      <c r="E103" s="445"/>
      <c r="F103" s="445"/>
      <c r="G103" s="445"/>
      <c r="H103" s="445"/>
      <c r="I103" s="445"/>
    </row>
    <row r="104" spans="1:18" ht="30.75" customHeight="1">
      <c r="A104" s="81"/>
      <c r="B104" s="445" t="s">
        <v>164</v>
      </c>
      <c r="C104" s="445"/>
      <c r="D104" s="445"/>
      <c r="E104" s="445"/>
      <c r="F104" s="445"/>
      <c r="G104" s="445"/>
      <c r="H104" s="445"/>
      <c r="I104" s="445"/>
    </row>
    <row r="105" spans="1:18" ht="20.25" customHeight="1">
      <c r="B105" s="445" t="s">
        <v>165</v>
      </c>
      <c r="C105" s="445"/>
      <c r="D105" s="445"/>
      <c r="E105" s="445"/>
      <c r="F105" s="445"/>
      <c r="G105" s="445"/>
      <c r="H105" s="445"/>
      <c r="I105" s="445"/>
    </row>
    <row r="106" spans="1:18" ht="20.25" customHeight="1"/>
    <row r="107" spans="1:18" ht="27.6" customHeight="1">
      <c r="B107" s="450" t="s">
        <v>173</v>
      </c>
      <c r="C107" s="450"/>
      <c r="D107" s="450"/>
      <c r="E107" s="450"/>
      <c r="F107" s="450"/>
      <c r="G107" s="450"/>
      <c r="H107" s="450"/>
      <c r="I107" s="450"/>
    </row>
    <row r="108" spans="1:18" ht="12" customHeight="1"/>
    <row r="109" spans="1:18" ht="20.25" customHeight="1"/>
    <row r="110" spans="1:18" ht="73.900000000000006" customHeight="1">
      <c r="A110" s="77"/>
      <c r="B110" s="450" t="s">
        <v>170</v>
      </c>
      <c r="C110" s="450"/>
      <c r="D110" s="450"/>
      <c r="E110" s="450"/>
      <c r="F110" s="450"/>
      <c r="G110" s="450"/>
      <c r="H110" s="450"/>
      <c r="I110" s="450"/>
      <c r="J110" s="79"/>
      <c r="K110" s="79"/>
      <c r="L110" s="79"/>
      <c r="M110" s="79"/>
      <c r="N110" s="79"/>
      <c r="O110" s="79"/>
      <c r="P110" s="79"/>
      <c r="Q110" s="79"/>
      <c r="R110" s="79"/>
    </row>
    <row r="111" spans="1:18" ht="48" customHeight="1">
      <c r="A111" s="77"/>
      <c r="B111" s="450" t="s">
        <v>167</v>
      </c>
      <c r="C111" s="450"/>
      <c r="D111" s="450"/>
      <c r="E111" s="450"/>
      <c r="F111" s="450"/>
      <c r="G111" s="450"/>
      <c r="H111" s="450"/>
      <c r="I111" s="450"/>
      <c r="J111" s="451"/>
      <c r="K111" s="451"/>
      <c r="L111" s="451"/>
      <c r="M111" s="451"/>
      <c r="N111" s="451"/>
      <c r="O111" s="451"/>
      <c r="P111" s="451"/>
      <c r="Q111" s="451"/>
      <c r="R111" s="451"/>
    </row>
    <row r="112" spans="1:18" ht="86.25" customHeight="1">
      <c r="A112" s="77"/>
      <c r="B112" s="450" t="s">
        <v>168</v>
      </c>
      <c r="C112" s="450"/>
      <c r="D112" s="450"/>
      <c r="E112" s="450"/>
      <c r="F112" s="450"/>
      <c r="G112" s="450"/>
      <c r="H112" s="450"/>
      <c r="I112" s="450"/>
      <c r="J112" s="79"/>
      <c r="K112" s="79"/>
      <c r="L112" s="79"/>
      <c r="M112" s="79"/>
      <c r="N112" s="79"/>
      <c r="O112" s="79"/>
      <c r="P112" s="79"/>
      <c r="Q112" s="79"/>
      <c r="R112" s="79"/>
    </row>
    <row r="113" spans="1:254" ht="42" customHeight="1">
      <c r="A113" s="77"/>
      <c r="B113" s="450" t="s">
        <v>169</v>
      </c>
      <c r="C113" s="450"/>
      <c r="D113" s="450"/>
      <c r="E113" s="450"/>
      <c r="F113" s="450"/>
      <c r="G113" s="450"/>
      <c r="H113" s="450"/>
      <c r="I113" s="450"/>
      <c r="J113" s="79"/>
      <c r="K113" s="79"/>
      <c r="L113" s="79"/>
      <c r="M113" s="79"/>
      <c r="N113" s="79"/>
      <c r="O113" s="79"/>
      <c r="P113" s="79"/>
      <c r="Q113" s="79"/>
      <c r="R113" s="79"/>
    </row>
    <row r="114" spans="1:254" s="6" customFormat="1" ht="26.25" customHeight="1">
      <c r="B114" s="1"/>
      <c r="D114" s="8"/>
      <c r="E114" s="8"/>
      <c r="F114" s="234"/>
      <c r="G114" s="42"/>
      <c r="H114" s="291"/>
      <c r="I114" s="42"/>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row>
    <row r="115" spans="1:254" s="6" customFormat="1" ht="26.25" customHeight="1">
      <c r="B115" s="1"/>
      <c r="D115" s="8"/>
      <c r="E115" s="8"/>
      <c r="F115" s="234"/>
      <c r="G115" s="42"/>
      <c r="H115" s="291"/>
      <c r="I115" s="42"/>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row>
    <row r="116" spans="1:254" s="6" customFormat="1" ht="26.25" customHeight="1">
      <c r="B116" s="1"/>
      <c r="D116" s="8"/>
      <c r="E116" s="8"/>
      <c r="F116" s="234"/>
      <c r="G116" s="42"/>
      <c r="H116" s="291"/>
      <c r="I116" s="42"/>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row>
    <row r="120" spans="1:254" s="6" customFormat="1" ht="26.25" customHeight="1">
      <c r="B120" s="1"/>
      <c r="D120" s="8"/>
      <c r="E120" s="8"/>
      <c r="F120" s="234"/>
      <c r="G120" s="42"/>
      <c r="H120" s="291"/>
      <c r="I120" s="42"/>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row>
    <row r="121" spans="1:254" s="6" customFormat="1" ht="26.25" customHeight="1">
      <c r="B121" s="1"/>
      <c r="D121" s="8"/>
      <c r="E121" s="8"/>
      <c r="F121" s="234"/>
      <c r="G121" s="42"/>
      <c r="H121" s="291"/>
      <c r="I121" s="42"/>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row>
    <row r="122" spans="1:254" s="6" customFormat="1" ht="26.25" customHeight="1">
      <c r="B122" s="1"/>
      <c r="D122" s="8"/>
      <c r="E122" s="8"/>
      <c r="F122" s="234"/>
      <c r="G122" s="42"/>
      <c r="H122" s="291"/>
      <c r="I122" s="42"/>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row>
    <row r="123" spans="1:254" ht="41.25" customHeight="1"/>
    <row r="124" spans="1:254" ht="41.25" customHeight="1"/>
    <row r="125" spans="1:254" ht="41.25" customHeight="1"/>
    <row r="126" spans="1:254" ht="15.75" customHeight="1"/>
    <row r="127" spans="1:254" ht="26.25" customHeight="1"/>
    <row r="128" spans="1:254" ht="26.25" customHeight="1"/>
    <row r="129" spans="1:10" ht="26.25" customHeight="1"/>
    <row r="130" spans="1:10" ht="26.25" customHeight="1"/>
    <row r="131" spans="1:10" ht="26.25" customHeight="1"/>
    <row r="132" spans="1:10" ht="26.25" customHeight="1">
      <c r="J132" s="1">
        <v>824000000</v>
      </c>
    </row>
    <row r="133" spans="1:10" ht="26.25" customHeight="1"/>
    <row r="134" spans="1:10" ht="11.25" customHeight="1"/>
    <row r="135" spans="1:10" ht="26.25" customHeight="1"/>
    <row r="136" spans="1:10" ht="26.25" customHeight="1"/>
    <row r="137" spans="1:10" ht="26.25" customHeight="1">
      <c r="A137" s="1"/>
      <c r="C137" s="1"/>
      <c r="D137" s="261"/>
      <c r="E137" s="1"/>
      <c r="F137" s="242"/>
      <c r="G137" s="43"/>
      <c r="H137" s="293"/>
      <c r="I137" s="43"/>
    </row>
    <row r="138" spans="1:10" ht="18.75" customHeight="1">
      <c r="A138" s="1"/>
      <c r="C138" s="1"/>
      <c r="D138" s="261"/>
      <c r="E138" s="1"/>
      <c r="F138" s="242"/>
      <c r="G138" s="43"/>
      <c r="H138" s="293"/>
      <c r="I138" s="43"/>
    </row>
    <row r="139" spans="1:10" ht="26.25" customHeight="1">
      <c r="A139" s="1"/>
      <c r="C139" s="1"/>
      <c r="D139" s="261"/>
      <c r="E139" s="1"/>
      <c r="F139" s="242"/>
      <c r="G139" s="43"/>
      <c r="H139" s="293"/>
      <c r="I139" s="43"/>
    </row>
    <row r="140" spans="1:10" ht="26.25" customHeight="1">
      <c r="A140" s="1"/>
      <c r="C140" s="1"/>
      <c r="D140" s="261"/>
      <c r="E140" s="1"/>
      <c r="F140" s="242"/>
      <c r="G140" s="43"/>
      <c r="H140" s="293"/>
      <c r="I140" s="43"/>
    </row>
    <row r="141" spans="1:10" ht="26.25" customHeight="1">
      <c r="A141" s="1"/>
      <c r="C141" s="1"/>
      <c r="D141" s="261"/>
      <c r="E141" s="1"/>
      <c r="F141" s="242"/>
      <c r="G141" s="43"/>
      <c r="H141" s="293"/>
      <c r="I141" s="43"/>
    </row>
    <row r="142" spans="1:10" ht="23.25" customHeight="1">
      <c r="A142" s="1"/>
      <c r="C142" s="1"/>
      <c r="D142" s="261"/>
      <c r="E142" s="1"/>
      <c r="F142" s="242"/>
      <c r="G142" s="43"/>
      <c r="H142" s="293"/>
      <c r="I142" s="43"/>
    </row>
    <row r="143" spans="1:10" ht="23.25" customHeight="1">
      <c r="A143" s="1"/>
      <c r="C143" s="1"/>
      <c r="D143" s="261"/>
      <c r="E143" s="1"/>
      <c r="F143" s="242"/>
      <c r="G143" s="43"/>
      <c r="H143" s="293"/>
      <c r="I143" s="43"/>
    </row>
    <row r="144" spans="1:10" ht="22.5" customHeight="1">
      <c r="A144" s="1"/>
      <c r="C144" s="1"/>
      <c r="D144" s="261"/>
      <c r="E144" s="1"/>
      <c r="F144" s="242"/>
      <c r="G144" s="43"/>
      <c r="H144" s="293"/>
      <c r="I144" s="43"/>
    </row>
    <row r="145" spans="1:9" ht="22.5" customHeight="1">
      <c r="A145" s="1"/>
      <c r="C145" s="1"/>
      <c r="D145" s="261"/>
      <c r="E145" s="1"/>
      <c r="F145" s="242"/>
      <c r="G145" s="43"/>
      <c r="H145" s="293"/>
      <c r="I145" s="43"/>
    </row>
    <row r="146" spans="1:9" ht="12">
      <c r="A146" s="1"/>
      <c r="C146" s="1"/>
      <c r="D146" s="261"/>
      <c r="E146" s="1"/>
      <c r="F146" s="242"/>
      <c r="G146" s="43"/>
      <c r="H146" s="293"/>
      <c r="I146" s="43"/>
    </row>
    <row r="147" spans="1:9" ht="12">
      <c r="A147" s="1"/>
      <c r="C147" s="1"/>
      <c r="D147" s="261"/>
      <c r="E147" s="1"/>
      <c r="F147" s="242"/>
      <c r="G147" s="43"/>
      <c r="H147" s="293"/>
      <c r="I147" s="43"/>
    </row>
    <row r="148" spans="1:9" ht="22.5" customHeight="1">
      <c r="A148" s="1"/>
      <c r="C148" s="1"/>
      <c r="D148" s="261"/>
      <c r="E148" s="1"/>
      <c r="F148" s="242"/>
      <c r="G148" s="43"/>
      <c r="H148" s="293"/>
      <c r="I148" s="43"/>
    </row>
    <row r="149" spans="1:9" ht="35.25" customHeight="1">
      <c r="A149" s="1"/>
      <c r="C149" s="1"/>
      <c r="D149" s="261"/>
      <c r="E149" s="1"/>
      <c r="F149" s="242"/>
      <c r="G149" s="43"/>
      <c r="H149" s="293"/>
      <c r="I149" s="43"/>
    </row>
    <row r="150" spans="1:9" ht="40.5" customHeight="1">
      <c r="A150" s="1"/>
      <c r="C150" s="1"/>
      <c r="D150" s="261"/>
      <c r="E150" s="1"/>
      <c r="F150" s="242"/>
      <c r="G150" s="43"/>
      <c r="H150" s="293"/>
      <c r="I150" s="43"/>
    </row>
    <row r="151" spans="1:9" ht="40.5" customHeight="1">
      <c r="A151" s="1"/>
      <c r="C151" s="1"/>
      <c r="D151" s="261"/>
      <c r="E151" s="1"/>
      <c r="F151" s="242"/>
      <c r="G151" s="43"/>
      <c r="H151" s="293"/>
      <c r="I151" s="43"/>
    </row>
    <row r="152" spans="1:9" ht="40.5" customHeight="1">
      <c r="A152" s="1"/>
      <c r="C152" s="1"/>
      <c r="D152" s="261"/>
      <c r="E152" s="1"/>
      <c r="F152" s="242"/>
      <c r="G152" s="43"/>
      <c r="H152" s="293"/>
      <c r="I152" s="43"/>
    </row>
    <row r="153" spans="1:9" ht="40.5" customHeight="1">
      <c r="A153" s="1"/>
      <c r="C153" s="1"/>
      <c r="D153" s="261"/>
      <c r="E153" s="1"/>
      <c r="F153" s="242"/>
      <c r="G153" s="43"/>
      <c r="H153" s="293"/>
      <c r="I153" s="43"/>
    </row>
    <row r="154" spans="1:9" ht="35.25" customHeight="1">
      <c r="A154" s="1"/>
      <c r="C154" s="1"/>
      <c r="D154" s="261"/>
      <c r="E154" s="1"/>
      <c r="F154" s="242"/>
      <c r="G154" s="43"/>
      <c r="H154" s="293"/>
      <c r="I154" s="43"/>
    </row>
    <row r="155" spans="1:9" ht="40.5" customHeight="1">
      <c r="A155" s="1"/>
      <c r="C155" s="1"/>
      <c r="D155" s="261"/>
      <c r="E155" s="1"/>
      <c r="F155" s="242"/>
      <c r="G155" s="43"/>
      <c r="H155" s="293"/>
      <c r="I155" s="43"/>
    </row>
    <row r="156" spans="1:9" ht="33.75" customHeight="1">
      <c r="A156" s="1"/>
      <c r="C156" s="1"/>
      <c r="D156" s="261"/>
      <c r="E156" s="1"/>
      <c r="F156" s="242"/>
      <c r="G156" s="43"/>
      <c r="H156" s="293"/>
      <c r="I156" s="43"/>
    </row>
    <row r="157" spans="1:9" ht="35.25" customHeight="1">
      <c r="A157" s="1"/>
      <c r="C157" s="1"/>
      <c r="D157" s="261"/>
      <c r="E157" s="1"/>
      <c r="F157" s="242"/>
      <c r="G157" s="43"/>
      <c r="H157" s="293"/>
      <c r="I157" s="43"/>
    </row>
    <row r="158" spans="1:9" ht="40.5" customHeight="1">
      <c r="A158" s="1"/>
      <c r="C158" s="1"/>
      <c r="D158" s="261"/>
      <c r="E158" s="1"/>
      <c r="F158" s="242"/>
      <c r="G158" s="43"/>
      <c r="H158" s="293"/>
      <c r="I158" s="43"/>
    </row>
    <row r="159" spans="1:9" ht="40.5" customHeight="1">
      <c r="A159" s="1"/>
      <c r="C159" s="1"/>
      <c r="D159" s="261"/>
      <c r="E159" s="1"/>
      <c r="F159" s="242"/>
      <c r="G159" s="43"/>
      <c r="H159" s="293"/>
      <c r="I159" s="43"/>
    </row>
    <row r="160" spans="1:9" ht="40.5" customHeight="1">
      <c r="A160" s="1"/>
      <c r="C160" s="1"/>
      <c r="D160" s="261"/>
      <c r="E160" s="1"/>
      <c r="F160" s="242"/>
      <c r="G160" s="43"/>
      <c r="H160" s="293"/>
      <c r="I160" s="43"/>
    </row>
    <row r="161" spans="1:10" ht="40.5" customHeight="1">
      <c r="A161" s="1"/>
      <c r="C161" s="1"/>
      <c r="D161" s="261"/>
      <c r="E161" s="1"/>
      <c r="F161" s="242"/>
      <c r="G161" s="43"/>
      <c r="H161" s="293"/>
      <c r="I161" s="43"/>
    </row>
    <row r="162" spans="1:10" ht="40.5" customHeight="1">
      <c r="A162" s="1"/>
      <c r="C162" s="1"/>
      <c r="D162" s="261"/>
      <c r="E162" s="1"/>
      <c r="F162" s="242"/>
      <c r="G162" s="43"/>
      <c r="H162" s="293"/>
      <c r="I162" s="43"/>
    </row>
    <row r="163" spans="1:10" ht="40.5" customHeight="1">
      <c r="A163" s="1"/>
      <c r="C163" s="1"/>
      <c r="D163" s="261"/>
      <c r="E163" s="1"/>
      <c r="F163" s="242"/>
      <c r="G163" s="43"/>
      <c r="H163" s="293"/>
      <c r="I163" s="43"/>
    </row>
    <row r="164" spans="1:10" ht="40.5" customHeight="1">
      <c r="A164" s="1"/>
      <c r="C164" s="1"/>
      <c r="D164" s="261"/>
      <c r="E164" s="1"/>
      <c r="F164" s="242"/>
      <c r="G164" s="43"/>
      <c r="H164" s="293"/>
      <c r="I164" s="43"/>
    </row>
    <row r="165" spans="1:10" ht="40.5" customHeight="1">
      <c r="A165" s="1"/>
      <c r="C165" s="1"/>
      <c r="D165" s="261"/>
      <c r="E165" s="1"/>
      <c r="F165" s="242"/>
      <c r="G165" s="43"/>
      <c r="H165" s="293"/>
      <c r="I165" s="43"/>
    </row>
    <row r="166" spans="1:10" ht="40.5" customHeight="1">
      <c r="A166" s="1"/>
      <c r="C166" s="1"/>
      <c r="D166" s="261"/>
      <c r="E166" s="1"/>
      <c r="F166" s="242"/>
      <c r="G166" s="43"/>
      <c r="H166" s="293"/>
      <c r="I166" s="43"/>
    </row>
    <row r="167" spans="1:10" ht="16.5" customHeight="1">
      <c r="A167" s="1"/>
      <c r="C167" s="1"/>
      <c r="D167" s="261"/>
      <c r="E167" s="1"/>
      <c r="F167" s="242"/>
      <c r="G167" s="43"/>
      <c r="H167" s="293"/>
      <c r="I167" s="43"/>
      <c r="J167" s="2" t="e">
        <v>#REF!</v>
      </c>
    </row>
    <row r="168" spans="1:10" ht="93.75" customHeight="1">
      <c r="A168" s="1"/>
      <c r="C168" s="1"/>
      <c r="D168" s="261"/>
      <c r="E168" s="1"/>
      <c r="F168" s="242"/>
      <c r="G168" s="43"/>
      <c r="H168" s="293"/>
      <c r="I168" s="43"/>
      <c r="J168" s="2"/>
    </row>
    <row r="169" spans="1:10" s="5" customFormat="1" ht="16.5" customHeight="1">
      <c r="A169" s="6"/>
      <c r="B169" s="1"/>
      <c r="C169" s="6"/>
      <c r="D169" s="8"/>
      <c r="E169" s="8"/>
      <c r="F169" s="234"/>
      <c r="G169" s="42"/>
      <c r="H169" s="291"/>
      <c r="I169" s="42"/>
    </row>
    <row r="170" spans="1:10" s="5" customFormat="1" ht="16.5" customHeight="1">
      <c r="A170" s="6"/>
      <c r="B170" s="1"/>
      <c r="C170" s="6"/>
      <c r="D170" s="8"/>
      <c r="E170" s="8"/>
      <c r="F170" s="234"/>
      <c r="G170" s="42"/>
      <c r="H170" s="291"/>
      <c r="I170" s="42"/>
    </row>
    <row r="171" spans="1:10" s="5" customFormat="1" ht="16.5" customHeight="1">
      <c r="A171" s="6"/>
      <c r="B171" s="1"/>
      <c r="C171" s="6"/>
      <c r="D171" s="8"/>
      <c r="E171" s="8"/>
      <c r="F171" s="234"/>
      <c r="G171" s="42"/>
      <c r="H171" s="291"/>
      <c r="I171" s="42"/>
    </row>
    <row r="172" spans="1:10" s="5" customFormat="1" ht="16.5" customHeight="1">
      <c r="A172" s="6"/>
      <c r="B172" s="1"/>
      <c r="C172" s="6"/>
      <c r="D172" s="8"/>
      <c r="E172" s="8"/>
      <c r="F172" s="234"/>
      <c r="G172" s="42"/>
      <c r="H172" s="291"/>
      <c r="I172" s="42"/>
    </row>
    <row r="173" spans="1:10" s="5" customFormat="1" ht="16.5" customHeight="1">
      <c r="A173" s="6"/>
      <c r="B173" s="1"/>
      <c r="C173" s="6"/>
      <c r="D173" s="8"/>
      <c r="E173" s="8"/>
      <c r="F173" s="234"/>
      <c r="G173" s="42"/>
      <c r="H173" s="291"/>
      <c r="I173" s="42"/>
    </row>
    <row r="174" spans="1:10" s="5" customFormat="1" ht="16.5" customHeight="1">
      <c r="A174" s="6"/>
      <c r="B174" s="1"/>
      <c r="C174" s="6"/>
      <c r="D174" s="8"/>
      <c r="E174" s="8"/>
      <c r="F174" s="234"/>
      <c r="G174" s="42"/>
      <c r="H174" s="291"/>
      <c r="I174" s="42"/>
    </row>
    <row r="175" spans="1:10" s="5" customFormat="1" ht="16.5" customHeight="1">
      <c r="A175" s="6"/>
      <c r="B175" s="1"/>
      <c r="C175" s="6"/>
      <c r="D175" s="8"/>
      <c r="E175" s="8"/>
      <c r="F175" s="234"/>
      <c r="G175" s="42"/>
      <c r="H175" s="291"/>
      <c r="I175" s="42"/>
    </row>
    <row r="176" spans="1:10" s="5" customFormat="1" ht="16.5" customHeight="1">
      <c r="A176" s="6"/>
      <c r="B176" s="1"/>
      <c r="C176" s="6"/>
      <c r="D176" s="8"/>
      <c r="E176" s="8"/>
      <c r="F176" s="234"/>
      <c r="G176" s="42"/>
      <c r="H176" s="291"/>
      <c r="I176" s="42"/>
    </row>
    <row r="177" spans="1:13" s="5" customFormat="1" ht="16.5" customHeight="1">
      <c r="A177" s="6"/>
      <c r="B177" s="1"/>
      <c r="C177" s="6"/>
      <c r="D177" s="8"/>
      <c r="E177" s="8"/>
      <c r="F177" s="234"/>
      <c r="G177" s="42"/>
      <c r="H177" s="291"/>
      <c r="I177" s="42"/>
    </row>
    <row r="178" spans="1:13" s="5" customFormat="1" ht="16.5" customHeight="1">
      <c r="A178" s="6"/>
      <c r="B178" s="1"/>
      <c r="C178" s="6"/>
      <c r="D178" s="8"/>
      <c r="E178" s="8"/>
      <c r="F178" s="234"/>
      <c r="G178" s="42"/>
      <c r="H178" s="291"/>
      <c r="I178" s="42"/>
    </row>
    <row r="179" spans="1:13" s="5" customFormat="1" ht="16.5" customHeight="1">
      <c r="A179" s="6"/>
      <c r="B179" s="1"/>
      <c r="C179" s="6"/>
      <c r="D179" s="8"/>
      <c r="E179" s="8"/>
      <c r="F179" s="234"/>
      <c r="G179" s="42"/>
      <c r="H179" s="291"/>
      <c r="I179" s="42"/>
    </row>
    <row r="180" spans="1:13" s="5" customFormat="1" ht="21.75" customHeight="1">
      <c r="A180" s="6"/>
      <c r="B180" s="1"/>
      <c r="C180" s="6"/>
      <c r="D180" s="8"/>
      <c r="E180" s="8"/>
      <c r="F180" s="234"/>
      <c r="G180" s="42"/>
      <c r="H180" s="291"/>
      <c r="I180" s="42"/>
    </row>
    <row r="181" spans="1:13" s="5" customFormat="1" ht="21.75" customHeight="1">
      <c r="A181" s="6"/>
      <c r="B181" s="1"/>
      <c r="C181" s="6"/>
      <c r="D181" s="8"/>
      <c r="E181" s="8"/>
      <c r="F181" s="234"/>
      <c r="G181" s="42"/>
      <c r="H181" s="291"/>
      <c r="I181" s="42"/>
    </row>
    <row r="182" spans="1:13" s="5" customFormat="1" ht="21.75" customHeight="1">
      <c r="A182" s="6"/>
      <c r="B182" s="1"/>
      <c r="C182" s="6"/>
      <c r="D182" s="8"/>
      <c r="E182" s="8"/>
      <c r="F182" s="234"/>
      <c r="G182" s="42"/>
      <c r="H182" s="291"/>
      <c r="I182" s="42"/>
    </row>
    <row r="183" spans="1:13" s="5" customFormat="1" ht="21.75" customHeight="1">
      <c r="A183" s="6"/>
      <c r="B183" s="1"/>
      <c r="C183" s="6"/>
      <c r="D183" s="8"/>
      <c r="E183" s="8"/>
      <c r="F183" s="234"/>
      <c r="G183" s="42"/>
      <c r="H183" s="291"/>
      <c r="I183" s="42"/>
    </row>
    <row r="184" spans="1:13" ht="16.5" customHeight="1">
      <c r="K184" s="1">
        <v>0.3</v>
      </c>
      <c r="L184" s="1">
        <v>160</v>
      </c>
      <c r="M184" s="2" t="e">
        <f>#REF!*L184</f>
        <v>#REF!</v>
      </c>
    </row>
    <row r="185" spans="1:13" ht="9" customHeight="1"/>
    <row r="192" spans="1:13" ht="6.75" customHeight="1"/>
    <row r="195" spans="1:9" s="16" customFormat="1" ht="16.5" customHeight="1">
      <c r="A195" s="6"/>
      <c r="B195" s="1"/>
      <c r="C195" s="6"/>
      <c r="D195" s="8"/>
      <c r="E195" s="8"/>
      <c r="F195" s="234"/>
      <c r="G195" s="42"/>
      <c r="H195" s="291"/>
      <c r="I195" s="42"/>
    </row>
  </sheetData>
  <mergeCells count="35">
    <mergeCell ref="A1:B6"/>
    <mergeCell ref="C1:I1"/>
    <mergeCell ref="C2:I2"/>
    <mergeCell ref="C4:I4"/>
    <mergeCell ref="C5:I5"/>
    <mergeCell ref="C6:D6"/>
    <mergeCell ref="B95:G95"/>
    <mergeCell ref="A82:I82"/>
    <mergeCell ref="A83:I83"/>
    <mergeCell ref="B85:I85"/>
    <mergeCell ref="B86:I86"/>
    <mergeCell ref="B87:I87"/>
    <mergeCell ref="B88:I88"/>
    <mergeCell ref="B89:I89"/>
    <mergeCell ref="B91:I91"/>
    <mergeCell ref="B92:G92"/>
    <mergeCell ref="B93:G93"/>
    <mergeCell ref="B94:G94"/>
    <mergeCell ref="B110:I110"/>
    <mergeCell ref="B96:G96"/>
    <mergeCell ref="B97:G97"/>
    <mergeCell ref="B98:G98"/>
    <mergeCell ref="B99:G99"/>
    <mergeCell ref="B100:G100"/>
    <mergeCell ref="B101:G101"/>
    <mergeCell ref="B102:G102"/>
    <mergeCell ref="B103:I103"/>
    <mergeCell ref="B104:I104"/>
    <mergeCell ref="B105:I105"/>
    <mergeCell ref="B107:I107"/>
    <mergeCell ref="B111:I111"/>
    <mergeCell ref="J111:M111"/>
    <mergeCell ref="N111:R111"/>
    <mergeCell ref="B112:I112"/>
    <mergeCell ref="B113:I113"/>
  </mergeCells>
  <pageMargins left="0.5" right="0.196850393700787" top="0.46" bottom="0.73" header="0.35" footer="0.15748031496063"/>
  <pageSetup paperSize="9" scale="67" orientation="portrait" r:id="rId1"/>
  <headerFooter alignWithMargins="0">
    <oddFooter>&amp;L&amp;"Times New Roman,Regular"&amp;P/&amp;N&amp;CPhiên bản: 01&amp;R&amp;"Times New Roman,Regular"BM-054b-EBD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FHQ198"/>
  <sheetViews>
    <sheetView view="pageBreakPreview" topLeftCell="A74" zoomScaleNormal="100" zoomScaleSheetLayoutView="100" workbookViewId="0">
      <selection activeCell="F11" sqref="F11"/>
    </sheetView>
  </sheetViews>
  <sheetFormatPr defaultColWidth="9.140625" defaultRowHeight="16.5" customHeight="1" outlineLevelRow="1"/>
  <cols>
    <col min="1" max="1" width="5.28515625" style="6" customWidth="1"/>
    <col min="2" max="2" width="41.85546875" style="1" customWidth="1"/>
    <col min="3" max="3" width="6.5703125" style="6" customWidth="1"/>
    <col min="4" max="4" width="9.42578125" style="8" customWidth="1"/>
    <col min="5" max="5" width="13.7109375" style="8" customWidth="1"/>
    <col min="6" max="6" width="17.140625" style="234" customWidth="1"/>
    <col min="7" max="7" width="13.5703125" style="42" customWidth="1"/>
    <col min="8" max="8" width="14.7109375" style="291" customWidth="1"/>
    <col min="9" max="9" width="16.7109375" style="42" customWidth="1"/>
    <col min="10" max="10" width="21.42578125" style="1" customWidth="1"/>
    <col min="11" max="11" width="12.85546875" style="1" hidden="1" customWidth="1"/>
    <col min="12" max="12" width="7.85546875" style="1" customWidth="1"/>
    <col min="13" max="13" width="16.140625" style="1" customWidth="1"/>
    <col min="14" max="16384" width="9.140625" style="1"/>
  </cols>
  <sheetData>
    <row r="1" spans="1:4281" ht="15.75" customHeight="1">
      <c r="A1" s="426"/>
      <c r="B1" s="427"/>
      <c r="C1" s="432" t="s">
        <v>302</v>
      </c>
      <c r="D1" s="433"/>
      <c r="E1" s="433"/>
      <c r="F1" s="433"/>
      <c r="G1" s="433"/>
      <c r="H1" s="434"/>
      <c r="I1" s="433"/>
    </row>
    <row r="2" spans="1:4281" s="17" customFormat="1" ht="15.75" customHeight="1">
      <c r="A2" s="428"/>
      <c r="B2" s="429"/>
      <c r="C2" s="435" t="s">
        <v>332</v>
      </c>
      <c r="D2" s="435"/>
      <c r="E2" s="435"/>
      <c r="F2" s="435"/>
      <c r="G2" s="435"/>
      <c r="H2" s="436"/>
      <c r="I2" s="435"/>
    </row>
    <row r="3" spans="1:4281" s="17" customFormat="1" ht="15.75" customHeight="1">
      <c r="A3" s="428"/>
      <c r="B3" s="429"/>
      <c r="C3" s="279" t="s">
        <v>296</v>
      </c>
      <c r="D3" s="380" t="s">
        <v>313</v>
      </c>
      <c r="E3" s="297"/>
      <c r="F3" s="297"/>
      <c r="G3" s="298"/>
      <c r="H3" s="280" t="s">
        <v>259</v>
      </c>
      <c r="I3" s="381" t="s">
        <v>312</v>
      </c>
    </row>
    <row r="4" spans="1:4281" s="17" customFormat="1" ht="20.25" customHeight="1">
      <c r="A4" s="428"/>
      <c r="B4" s="429"/>
      <c r="C4" s="437" t="s">
        <v>174</v>
      </c>
      <c r="D4" s="438"/>
      <c r="E4" s="438"/>
      <c r="F4" s="438"/>
      <c r="G4" s="438"/>
      <c r="H4" s="438"/>
      <c r="I4" s="439"/>
    </row>
    <row r="5" spans="1:4281" s="17" customFormat="1" ht="20.100000000000001" customHeight="1">
      <c r="A5" s="428"/>
      <c r="B5" s="429"/>
      <c r="C5" s="440" t="s">
        <v>338</v>
      </c>
      <c r="D5" s="441"/>
      <c r="E5" s="441"/>
      <c r="F5" s="441"/>
      <c r="G5" s="441"/>
      <c r="H5" s="441"/>
      <c r="I5" s="442"/>
    </row>
    <row r="6" spans="1:4281" s="17" customFormat="1" ht="15">
      <c r="A6" s="430"/>
      <c r="B6" s="431"/>
      <c r="C6" s="443" t="s">
        <v>260</v>
      </c>
      <c r="D6" s="444"/>
      <c r="E6" s="364" t="s">
        <v>339</v>
      </c>
      <c r="F6" s="365"/>
      <c r="G6" s="365"/>
      <c r="H6" s="365"/>
      <c r="I6" s="366"/>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35"/>
      <c r="FU6" s="35"/>
      <c r="FV6" s="35"/>
      <c r="FW6" s="35"/>
      <c r="FX6" s="35"/>
      <c r="FY6" s="35"/>
      <c r="FZ6" s="35"/>
      <c r="GA6" s="35"/>
      <c r="GB6" s="35"/>
      <c r="GC6" s="35"/>
      <c r="GD6" s="35"/>
      <c r="GE6" s="35"/>
      <c r="GF6" s="35"/>
      <c r="GG6" s="35"/>
      <c r="GH6" s="35"/>
      <c r="GI6" s="35"/>
      <c r="GJ6" s="35"/>
      <c r="GK6" s="35"/>
      <c r="GL6" s="35"/>
      <c r="GM6" s="35"/>
      <c r="GN6" s="35"/>
      <c r="GO6" s="35"/>
      <c r="GP6" s="35"/>
      <c r="GQ6" s="35"/>
      <c r="GR6" s="35"/>
      <c r="GS6" s="35"/>
      <c r="GT6" s="35"/>
      <c r="GU6" s="35"/>
      <c r="GV6" s="35"/>
      <c r="GW6" s="35"/>
      <c r="GX6" s="35"/>
      <c r="GY6" s="35"/>
      <c r="GZ6" s="35"/>
      <c r="HA6" s="35"/>
      <c r="HB6" s="35"/>
      <c r="HC6" s="35"/>
      <c r="HD6" s="35"/>
      <c r="HE6" s="35"/>
      <c r="HF6" s="35"/>
      <c r="HG6" s="35"/>
      <c r="HH6" s="35"/>
      <c r="HI6" s="35"/>
      <c r="HJ6" s="35"/>
      <c r="HK6" s="35"/>
      <c r="HL6" s="35"/>
      <c r="HM6" s="35"/>
      <c r="HN6" s="35"/>
      <c r="HO6" s="35"/>
      <c r="HP6" s="35"/>
      <c r="HQ6" s="35"/>
      <c r="HR6" s="35"/>
      <c r="HS6" s="35"/>
      <c r="HT6" s="35"/>
      <c r="HU6" s="35"/>
      <c r="HV6" s="35"/>
      <c r="HW6" s="35"/>
      <c r="HX6" s="35"/>
      <c r="HY6" s="35"/>
      <c r="HZ6" s="35"/>
      <c r="IA6" s="35"/>
      <c r="IB6" s="35"/>
      <c r="IC6" s="35"/>
      <c r="ID6" s="35"/>
      <c r="IE6" s="35"/>
      <c r="IF6" s="35"/>
      <c r="IG6" s="35"/>
      <c r="IH6" s="35"/>
      <c r="II6" s="35"/>
      <c r="IJ6" s="35"/>
      <c r="IK6" s="35"/>
      <c r="IL6" s="35"/>
      <c r="IM6" s="35"/>
      <c r="IN6" s="35"/>
      <c r="IO6" s="35"/>
      <c r="IP6" s="35"/>
      <c r="IQ6" s="35"/>
      <c r="IR6" s="35"/>
      <c r="IS6" s="35"/>
      <c r="IT6" s="35"/>
      <c r="IU6" s="35"/>
      <c r="IV6" s="35"/>
      <c r="IW6" s="35"/>
      <c r="IX6" s="35"/>
      <c r="IY6" s="35"/>
      <c r="IZ6" s="35"/>
      <c r="JA6" s="35"/>
      <c r="JB6" s="35"/>
      <c r="JC6" s="35"/>
      <c r="JD6" s="35"/>
      <c r="JE6" s="35"/>
      <c r="JF6" s="35"/>
      <c r="JG6" s="35"/>
      <c r="JH6" s="35"/>
      <c r="JI6" s="35"/>
      <c r="JJ6" s="35"/>
      <c r="JK6" s="35"/>
      <c r="JL6" s="35"/>
      <c r="JM6" s="35"/>
      <c r="JN6" s="35"/>
      <c r="JO6" s="35"/>
      <c r="JP6" s="35"/>
      <c r="JQ6" s="35"/>
      <c r="JR6" s="35"/>
      <c r="JS6" s="35"/>
      <c r="JT6" s="35"/>
      <c r="JU6" s="35"/>
      <c r="JV6" s="35"/>
      <c r="JW6" s="35"/>
      <c r="JX6" s="35"/>
      <c r="JY6" s="35"/>
      <c r="JZ6" s="35"/>
      <c r="KA6" s="35"/>
      <c r="KB6" s="35"/>
      <c r="KC6" s="35"/>
      <c r="KD6" s="35"/>
      <c r="KE6" s="35"/>
      <c r="KF6" s="35"/>
      <c r="KG6" s="35"/>
      <c r="KH6" s="35"/>
      <c r="KI6" s="35"/>
      <c r="KJ6" s="35"/>
      <c r="KK6" s="35"/>
      <c r="KL6" s="35"/>
      <c r="KM6" s="35"/>
      <c r="KN6" s="35"/>
      <c r="KO6" s="35"/>
      <c r="KP6" s="35"/>
      <c r="KQ6" s="35"/>
      <c r="KR6" s="35"/>
      <c r="KS6" s="35"/>
      <c r="KT6" s="35"/>
      <c r="KU6" s="35"/>
      <c r="KV6" s="35"/>
      <c r="KW6" s="35"/>
      <c r="KX6" s="35"/>
      <c r="KY6" s="35"/>
      <c r="KZ6" s="35"/>
      <c r="LA6" s="35"/>
      <c r="LB6" s="35"/>
      <c r="LC6" s="35"/>
      <c r="LD6" s="35"/>
      <c r="LE6" s="35"/>
      <c r="LF6" s="35"/>
      <c r="LG6" s="35"/>
      <c r="LH6" s="35"/>
      <c r="LI6" s="35"/>
      <c r="LJ6" s="35"/>
      <c r="LK6" s="35"/>
      <c r="LL6" s="35"/>
      <c r="LM6" s="35"/>
      <c r="LN6" s="35"/>
      <c r="LO6" s="35"/>
      <c r="LP6" s="35"/>
      <c r="LQ6" s="35"/>
      <c r="LR6" s="35"/>
      <c r="LS6" s="35"/>
      <c r="LT6" s="35"/>
      <c r="LU6" s="35"/>
      <c r="LV6" s="35"/>
      <c r="LW6" s="35"/>
      <c r="LX6" s="35"/>
      <c r="LY6" s="35"/>
      <c r="LZ6" s="35"/>
      <c r="MA6" s="35"/>
      <c r="MB6" s="35"/>
      <c r="MC6" s="35"/>
      <c r="MD6" s="35"/>
      <c r="ME6" s="35"/>
      <c r="MF6" s="35"/>
      <c r="MG6" s="35"/>
      <c r="MH6" s="35"/>
      <c r="MI6" s="35"/>
      <c r="MJ6" s="35"/>
      <c r="MK6" s="35"/>
      <c r="ML6" s="35"/>
      <c r="MM6" s="35"/>
      <c r="MN6" s="35"/>
      <c r="MO6" s="35"/>
      <c r="MP6" s="35"/>
      <c r="MQ6" s="35"/>
      <c r="MR6" s="35"/>
      <c r="MS6" s="35"/>
      <c r="MT6" s="35"/>
      <c r="MU6" s="35"/>
      <c r="MV6" s="35"/>
      <c r="MW6" s="35"/>
      <c r="MX6" s="35"/>
      <c r="MY6" s="35"/>
      <c r="MZ6" s="35"/>
      <c r="NA6" s="35"/>
      <c r="NB6" s="35"/>
      <c r="NC6" s="35"/>
      <c r="ND6" s="35"/>
      <c r="NE6" s="35"/>
      <c r="NF6" s="35"/>
      <c r="NG6" s="35"/>
      <c r="NH6" s="35"/>
      <c r="NI6" s="35"/>
      <c r="NJ6" s="35"/>
      <c r="NK6" s="35"/>
      <c r="NL6" s="35"/>
      <c r="NM6" s="35"/>
      <c r="NN6" s="35"/>
      <c r="NO6" s="35"/>
      <c r="NP6" s="35"/>
      <c r="NQ6" s="35"/>
      <c r="NR6" s="35"/>
      <c r="NS6" s="35"/>
      <c r="NT6" s="35"/>
      <c r="NU6" s="35"/>
      <c r="NV6" s="35"/>
      <c r="NW6" s="35"/>
      <c r="NX6" s="35"/>
      <c r="NY6" s="35"/>
      <c r="NZ6" s="35"/>
      <c r="OA6" s="35"/>
      <c r="OB6" s="35"/>
      <c r="OC6" s="35"/>
      <c r="OD6" s="35"/>
      <c r="OE6" s="35"/>
      <c r="OF6" s="35"/>
      <c r="OG6" s="35"/>
      <c r="OH6" s="35"/>
      <c r="OI6" s="35"/>
      <c r="OJ6" s="35"/>
      <c r="OK6" s="35"/>
      <c r="OL6" s="35"/>
      <c r="OM6" s="35"/>
      <c r="ON6" s="35"/>
      <c r="OO6" s="35"/>
      <c r="OP6" s="35"/>
      <c r="OQ6" s="35"/>
      <c r="OR6" s="35"/>
      <c r="OS6" s="35"/>
      <c r="OT6" s="35"/>
      <c r="OU6" s="35"/>
      <c r="OV6" s="35"/>
      <c r="OW6" s="35"/>
      <c r="OX6" s="35"/>
      <c r="OY6" s="35"/>
      <c r="OZ6" s="35"/>
      <c r="PA6" s="35"/>
      <c r="PB6" s="35"/>
      <c r="PC6" s="35"/>
      <c r="PD6" s="35"/>
      <c r="PE6" s="35"/>
      <c r="PF6" s="35"/>
      <c r="PG6" s="35"/>
      <c r="PH6" s="35"/>
      <c r="PI6" s="35"/>
      <c r="PJ6" s="35"/>
      <c r="PK6" s="35"/>
      <c r="PL6" s="35"/>
      <c r="PM6" s="35"/>
      <c r="PN6" s="35"/>
      <c r="PO6" s="35"/>
      <c r="PP6" s="35"/>
      <c r="PQ6" s="35"/>
      <c r="PR6" s="35"/>
      <c r="PS6" s="35"/>
      <c r="PT6" s="35"/>
      <c r="PU6" s="35"/>
      <c r="PV6" s="35"/>
      <c r="PW6" s="35"/>
      <c r="PX6" s="35"/>
      <c r="PY6" s="35"/>
      <c r="PZ6" s="35"/>
      <c r="QA6" s="35"/>
      <c r="QB6" s="35"/>
      <c r="QC6" s="35"/>
      <c r="QD6" s="35"/>
      <c r="QE6" s="35"/>
      <c r="QF6" s="35"/>
      <c r="QG6" s="35"/>
      <c r="QH6" s="35"/>
      <c r="QI6" s="35"/>
      <c r="QJ6" s="35"/>
      <c r="QK6" s="35"/>
      <c r="QL6" s="35"/>
      <c r="QM6" s="35"/>
      <c r="QN6" s="35"/>
      <c r="QO6" s="35"/>
      <c r="QP6" s="35"/>
      <c r="QQ6" s="35"/>
      <c r="QR6" s="35"/>
      <c r="QS6" s="35"/>
      <c r="QT6" s="35"/>
      <c r="QU6" s="35"/>
      <c r="QV6" s="35"/>
      <c r="QW6" s="35"/>
      <c r="QX6" s="35"/>
      <c r="QY6" s="35"/>
      <c r="QZ6" s="35"/>
      <c r="RA6" s="35"/>
      <c r="RB6" s="35"/>
      <c r="RC6" s="35"/>
      <c r="RD6" s="35"/>
      <c r="RE6" s="35"/>
      <c r="RF6" s="35"/>
      <c r="RG6" s="35"/>
      <c r="RH6" s="35"/>
      <c r="RI6" s="35"/>
      <c r="RJ6" s="35"/>
      <c r="RK6" s="35"/>
      <c r="RL6" s="35"/>
      <c r="RM6" s="35"/>
      <c r="RN6" s="35"/>
      <c r="RO6" s="35"/>
      <c r="RP6" s="35"/>
      <c r="RQ6" s="35"/>
      <c r="RR6" s="35"/>
      <c r="RS6" s="35"/>
      <c r="RT6" s="35"/>
      <c r="RU6" s="35"/>
      <c r="RV6" s="35"/>
      <c r="RW6" s="35"/>
      <c r="RX6" s="35"/>
      <c r="RY6" s="35"/>
      <c r="RZ6" s="35"/>
      <c r="SA6" s="35"/>
      <c r="SB6" s="35"/>
      <c r="SC6" s="35"/>
      <c r="SD6" s="35"/>
      <c r="SE6" s="35"/>
      <c r="SF6" s="35"/>
      <c r="SG6" s="35"/>
      <c r="SH6" s="35"/>
      <c r="SI6" s="35"/>
      <c r="SJ6" s="35"/>
      <c r="SK6" s="35"/>
      <c r="SL6" s="35"/>
      <c r="SM6" s="35"/>
      <c r="SN6" s="35"/>
      <c r="SO6" s="35"/>
      <c r="SP6" s="35"/>
      <c r="SQ6" s="35"/>
      <c r="SR6" s="35"/>
      <c r="SS6" s="35"/>
      <c r="ST6" s="35"/>
      <c r="SU6" s="35"/>
      <c r="SV6" s="35"/>
      <c r="SW6" s="35"/>
      <c r="SX6" s="35"/>
      <c r="SY6" s="35"/>
      <c r="SZ6" s="35"/>
      <c r="TA6" s="35"/>
      <c r="TB6" s="35"/>
      <c r="TC6" s="35"/>
      <c r="TD6" s="35"/>
      <c r="TE6" s="35"/>
      <c r="TF6" s="35"/>
      <c r="TG6" s="35"/>
      <c r="TH6" s="35"/>
      <c r="TI6" s="35"/>
      <c r="TJ6" s="35"/>
      <c r="TK6" s="35"/>
      <c r="TL6" s="35"/>
      <c r="TM6" s="35"/>
      <c r="TN6" s="35"/>
      <c r="TO6" s="35"/>
      <c r="TP6" s="35"/>
      <c r="TQ6" s="35"/>
      <c r="TR6" s="35"/>
      <c r="TS6" s="35"/>
      <c r="TT6" s="35"/>
      <c r="TU6" s="35"/>
      <c r="TV6" s="35"/>
      <c r="TW6" s="35"/>
      <c r="TX6" s="35"/>
      <c r="TY6" s="35"/>
      <c r="TZ6" s="35"/>
      <c r="UA6" s="35"/>
      <c r="UB6" s="35"/>
      <c r="UC6" s="35"/>
      <c r="UD6" s="35"/>
      <c r="UE6" s="35"/>
      <c r="UF6" s="35"/>
      <c r="UG6" s="35"/>
      <c r="UH6" s="35"/>
      <c r="UI6" s="35"/>
      <c r="UJ6" s="35"/>
      <c r="UK6" s="35"/>
      <c r="UL6" s="35"/>
      <c r="UM6" s="35"/>
      <c r="UN6" s="35"/>
      <c r="UO6" s="35"/>
      <c r="UP6" s="35"/>
      <c r="UQ6" s="35"/>
      <c r="UR6" s="35"/>
      <c r="US6" s="35"/>
      <c r="UT6" s="35"/>
      <c r="UU6" s="35"/>
      <c r="UV6" s="35"/>
      <c r="UW6" s="35"/>
      <c r="UX6" s="35"/>
      <c r="UY6" s="35"/>
      <c r="UZ6" s="35"/>
      <c r="VA6" s="35"/>
      <c r="VB6" s="35"/>
      <c r="VC6" s="35"/>
      <c r="VD6" s="35"/>
      <c r="VE6" s="35"/>
      <c r="VF6" s="35"/>
      <c r="VG6" s="35"/>
      <c r="VH6" s="35"/>
      <c r="VI6" s="35"/>
      <c r="VJ6" s="35"/>
      <c r="VK6" s="35"/>
      <c r="VL6" s="35"/>
      <c r="VM6" s="35"/>
      <c r="VN6" s="35"/>
      <c r="VO6" s="35"/>
      <c r="VP6" s="35"/>
      <c r="VQ6" s="35"/>
      <c r="VR6" s="35"/>
      <c r="VS6" s="35"/>
      <c r="VT6" s="35"/>
      <c r="VU6" s="35"/>
      <c r="VV6" s="35"/>
      <c r="VW6" s="35"/>
      <c r="VX6" s="35"/>
      <c r="VY6" s="35"/>
      <c r="VZ6" s="35"/>
      <c r="WA6" s="35"/>
      <c r="WB6" s="35"/>
      <c r="WC6" s="35"/>
      <c r="WD6" s="35"/>
      <c r="WE6" s="35"/>
      <c r="WF6" s="35"/>
      <c r="WG6" s="35"/>
      <c r="WH6" s="35"/>
      <c r="WI6" s="35"/>
      <c r="WJ6" s="35"/>
      <c r="WK6" s="35"/>
      <c r="WL6" s="35"/>
      <c r="WM6" s="35"/>
      <c r="WN6" s="35"/>
      <c r="WO6" s="35"/>
      <c r="WP6" s="35"/>
      <c r="WQ6" s="35"/>
      <c r="WR6" s="35"/>
      <c r="WS6" s="35"/>
      <c r="WT6" s="35"/>
      <c r="WU6" s="35"/>
      <c r="WV6" s="35"/>
      <c r="WW6" s="35"/>
      <c r="WX6" s="35"/>
      <c r="WY6" s="35"/>
      <c r="WZ6" s="35"/>
      <c r="XA6" s="35"/>
      <c r="XB6" s="35"/>
      <c r="XC6" s="35"/>
      <c r="XD6" s="35"/>
      <c r="XE6" s="35"/>
      <c r="XF6" s="35"/>
      <c r="XG6" s="35"/>
      <c r="XH6" s="35"/>
      <c r="XI6" s="35"/>
      <c r="XJ6" s="35"/>
      <c r="XK6" s="35"/>
      <c r="XL6" s="35"/>
      <c r="XM6" s="35"/>
      <c r="XN6" s="35"/>
      <c r="XO6" s="35"/>
      <c r="XP6" s="35"/>
      <c r="XQ6" s="35"/>
      <c r="XR6" s="35"/>
      <c r="XS6" s="35"/>
      <c r="XT6" s="35"/>
      <c r="XU6" s="35"/>
      <c r="XV6" s="35"/>
      <c r="XW6" s="35"/>
      <c r="XX6" s="35"/>
      <c r="XY6" s="35"/>
      <c r="XZ6" s="35"/>
      <c r="YA6" s="35"/>
      <c r="YB6" s="35"/>
      <c r="YC6" s="35"/>
      <c r="YD6" s="35"/>
      <c r="YE6" s="35"/>
      <c r="YF6" s="35"/>
      <c r="YG6" s="35"/>
      <c r="YH6" s="35"/>
      <c r="YI6" s="35"/>
      <c r="YJ6" s="35"/>
      <c r="YK6" s="35"/>
      <c r="YL6" s="35"/>
      <c r="YM6" s="35"/>
      <c r="YN6" s="35"/>
      <c r="YO6" s="35"/>
      <c r="YP6" s="35"/>
      <c r="YQ6" s="35"/>
      <c r="YR6" s="35"/>
      <c r="YS6" s="35"/>
      <c r="YT6" s="35"/>
      <c r="YU6" s="35"/>
      <c r="YV6" s="35"/>
      <c r="YW6" s="35"/>
      <c r="YX6" s="35"/>
      <c r="YY6" s="35"/>
      <c r="YZ6" s="35"/>
      <c r="ZA6" s="35"/>
      <c r="ZB6" s="35"/>
      <c r="ZC6" s="35"/>
      <c r="ZD6" s="35"/>
      <c r="ZE6" s="35"/>
      <c r="ZF6" s="35"/>
      <c r="ZG6" s="35"/>
      <c r="ZH6" s="35"/>
      <c r="ZI6" s="35"/>
      <c r="ZJ6" s="35"/>
      <c r="ZK6" s="35"/>
      <c r="ZL6" s="35"/>
      <c r="ZM6" s="35"/>
      <c r="ZN6" s="35"/>
      <c r="ZO6" s="35"/>
      <c r="ZP6" s="35"/>
      <c r="ZQ6" s="35"/>
      <c r="ZR6" s="35"/>
      <c r="ZS6" s="35"/>
      <c r="ZT6" s="35"/>
      <c r="ZU6" s="35"/>
      <c r="ZV6" s="35"/>
      <c r="ZW6" s="35"/>
      <c r="ZX6" s="35"/>
      <c r="ZY6" s="35"/>
      <c r="ZZ6" s="35"/>
      <c r="AAA6" s="35"/>
      <c r="AAB6" s="35"/>
      <c r="AAC6" s="35"/>
      <c r="AAD6" s="35"/>
      <c r="AAE6" s="35"/>
      <c r="AAF6" s="35"/>
      <c r="AAG6" s="35"/>
      <c r="AAH6" s="35"/>
      <c r="AAI6" s="35"/>
      <c r="AAJ6" s="35"/>
      <c r="AAK6" s="35"/>
      <c r="AAL6" s="35"/>
      <c r="AAM6" s="35"/>
      <c r="AAN6" s="35"/>
      <c r="AAO6" s="35"/>
      <c r="AAP6" s="35"/>
      <c r="AAQ6" s="35"/>
      <c r="AAR6" s="35"/>
      <c r="AAS6" s="35"/>
      <c r="AAT6" s="35"/>
      <c r="AAU6" s="35"/>
      <c r="AAV6" s="35"/>
      <c r="AAW6" s="35"/>
      <c r="AAX6" s="35"/>
      <c r="AAY6" s="35"/>
      <c r="AAZ6" s="35"/>
      <c r="ABA6" s="35"/>
      <c r="ABB6" s="35"/>
      <c r="ABC6" s="35"/>
      <c r="ABD6" s="35"/>
      <c r="ABE6" s="35"/>
      <c r="ABF6" s="35"/>
      <c r="ABG6" s="35"/>
      <c r="ABH6" s="35"/>
      <c r="ABI6" s="35"/>
      <c r="ABJ6" s="35"/>
      <c r="ABK6" s="35"/>
      <c r="ABL6" s="35"/>
      <c r="ABM6" s="35"/>
      <c r="ABN6" s="35"/>
      <c r="ABO6" s="35"/>
      <c r="ABP6" s="35"/>
      <c r="ABQ6" s="35"/>
      <c r="ABR6" s="35"/>
      <c r="ABS6" s="35"/>
      <c r="ABT6" s="35"/>
      <c r="ABU6" s="35"/>
      <c r="ABV6" s="35"/>
      <c r="ABW6" s="35"/>
      <c r="ABX6" s="35"/>
      <c r="ABY6" s="35"/>
      <c r="ABZ6" s="35"/>
      <c r="ACA6" s="35"/>
      <c r="ACB6" s="35"/>
      <c r="ACC6" s="35"/>
      <c r="ACD6" s="35"/>
      <c r="ACE6" s="35"/>
      <c r="ACF6" s="35"/>
      <c r="ACG6" s="35"/>
      <c r="ACH6" s="35"/>
      <c r="ACI6" s="35"/>
      <c r="ACJ6" s="35"/>
      <c r="ACK6" s="35"/>
      <c r="ACL6" s="35"/>
      <c r="ACM6" s="35"/>
      <c r="ACN6" s="35"/>
      <c r="ACO6" s="35"/>
      <c r="ACP6" s="35"/>
      <c r="ACQ6" s="35"/>
      <c r="ACR6" s="35"/>
      <c r="ACS6" s="35"/>
      <c r="ACT6" s="35"/>
      <c r="ACU6" s="35"/>
      <c r="ACV6" s="35"/>
      <c r="ACW6" s="35"/>
      <c r="ACX6" s="35"/>
      <c r="ACY6" s="35"/>
      <c r="ACZ6" s="35"/>
      <c r="ADA6" s="35"/>
      <c r="ADB6" s="35"/>
      <c r="ADC6" s="35"/>
      <c r="ADD6" s="35"/>
      <c r="ADE6" s="35"/>
      <c r="ADF6" s="35"/>
      <c r="ADG6" s="35"/>
      <c r="ADH6" s="35"/>
      <c r="ADI6" s="35"/>
      <c r="ADJ6" s="35"/>
      <c r="ADK6" s="35"/>
      <c r="ADL6" s="35"/>
      <c r="ADM6" s="35"/>
      <c r="ADN6" s="35"/>
      <c r="ADO6" s="35"/>
      <c r="ADP6" s="35"/>
      <c r="ADQ6" s="35"/>
      <c r="ADR6" s="35"/>
      <c r="ADS6" s="35"/>
      <c r="ADT6" s="35"/>
      <c r="ADU6" s="35"/>
      <c r="ADV6" s="35"/>
      <c r="ADW6" s="35"/>
      <c r="ADX6" s="35"/>
      <c r="ADY6" s="35"/>
      <c r="ADZ6" s="35"/>
      <c r="AEA6" s="35"/>
      <c r="AEB6" s="35"/>
      <c r="AEC6" s="35"/>
      <c r="AED6" s="35"/>
      <c r="AEE6" s="35"/>
      <c r="AEF6" s="35"/>
      <c r="AEG6" s="35"/>
      <c r="AEH6" s="35"/>
      <c r="AEI6" s="35"/>
      <c r="AEJ6" s="35"/>
      <c r="AEK6" s="35"/>
      <c r="AEL6" s="35"/>
      <c r="AEM6" s="35"/>
      <c r="AEN6" s="35"/>
      <c r="AEO6" s="35"/>
      <c r="AEP6" s="35"/>
      <c r="AEQ6" s="35"/>
      <c r="AER6" s="35"/>
      <c r="AES6" s="35"/>
      <c r="AET6" s="35"/>
      <c r="AEU6" s="35"/>
      <c r="AEV6" s="35"/>
      <c r="AEW6" s="35"/>
      <c r="AEX6" s="35"/>
      <c r="AEY6" s="35"/>
      <c r="AEZ6" s="35"/>
      <c r="AFA6" s="35"/>
      <c r="AFB6" s="35"/>
      <c r="AFC6" s="35"/>
      <c r="AFD6" s="35"/>
      <c r="AFE6" s="35"/>
      <c r="AFF6" s="35"/>
      <c r="AFG6" s="35"/>
      <c r="AFH6" s="35"/>
      <c r="AFI6" s="35"/>
      <c r="AFJ6" s="35"/>
      <c r="AFK6" s="35"/>
      <c r="AFL6" s="35"/>
      <c r="AFM6" s="35"/>
      <c r="AFN6" s="35"/>
      <c r="AFO6" s="35"/>
      <c r="AFP6" s="35"/>
      <c r="AFQ6" s="35"/>
      <c r="AFR6" s="35"/>
      <c r="AFS6" s="35"/>
      <c r="AFT6" s="35"/>
      <c r="AFU6" s="35"/>
      <c r="AFV6" s="35"/>
      <c r="AFW6" s="35"/>
      <c r="AFX6" s="35"/>
      <c r="AFY6" s="35"/>
      <c r="AFZ6" s="35"/>
      <c r="AGA6" s="35"/>
      <c r="AGB6" s="35"/>
      <c r="AGC6" s="35"/>
      <c r="AGD6" s="35"/>
      <c r="AGE6" s="35"/>
      <c r="AGF6" s="35"/>
      <c r="AGG6" s="35"/>
      <c r="AGH6" s="35"/>
      <c r="AGI6" s="35"/>
      <c r="AGJ6" s="35"/>
      <c r="AGK6" s="35"/>
      <c r="AGL6" s="35"/>
      <c r="AGM6" s="35"/>
      <c r="AGN6" s="35"/>
      <c r="AGO6" s="35"/>
      <c r="AGP6" s="35"/>
      <c r="AGQ6" s="35"/>
      <c r="AGR6" s="35"/>
      <c r="AGS6" s="35"/>
      <c r="AGT6" s="35"/>
      <c r="AGU6" s="35"/>
      <c r="AGV6" s="35"/>
      <c r="AGW6" s="35"/>
      <c r="AGX6" s="35"/>
      <c r="AGY6" s="35"/>
      <c r="AGZ6" s="35"/>
      <c r="AHA6" s="35"/>
      <c r="AHB6" s="35"/>
      <c r="AHC6" s="35"/>
      <c r="AHD6" s="35"/>
      <c r="AHE6" s="35"/>
      <c r="AHF6" s="35"/>
      <c r="AHG6" s="35"/>
      <c r="AHH6" s="35"/>
      <c r="AHI6" s="35"/>
      <c r="AHJ6" s="35"/>
      <c r="AHK6" s="35"/>
      <c r="AHL6" s="35"/>
      <c r="AHM6" s="35"/>
      <c r="AHN6" s="35"/>
      <c r="AHO6" s="35"/>
      <c r="AHP6" s="35"/>
      <c r="AHQ6" s="35"/>
      <c r="AHR6" s="35"/>
      <c r="AHS6" s="35"/>
      <c r="AHT6" s="35"/>
      <c r="AHU6" s="35"/>
      <c r="AHV6" s="35"/>
      <c r="AHW6" s="35"/>
      <c r="AHX6" s="35"/>
      <c r="AHY6" s="35"/>
      <c r="AHZ6" s="35"/>
      <c r="AIA6" s="35"/>
      <c r="AIB6" s="35"/>
      <c r="AIC6" s="35"/>
      <c r="AID6" s="35"/>
      <c r="AIE6" s="35"/>
      <c r="AIF6" s="35"/>
      <c r="AIG6" s="35"/>
      <c r="AIH6" s="35"/>
      <c r="AII6" s="35"/>
      <c r="AIJ6" s="35"/>
      <c r="AIK6" s="35"/>
      <c r="AIL6" s="35"/>
      <c r="AIM6" s="35"/>
      <c r="AIN6" s="35"/>
      <c r="AIO6" s="35"/>
      <c r="AIP6" s="35"/>
      <c r="AIQ6" s="35"/>
      <c r="AIR6" s="35"/>
      <c r="AIS6" s="35"/>
      <c r="AIT6" s="35"/>
      <c r="AIU6" s="35"/>
      <c r="AIV6" s="35"/>
      <c r="AIW6" s="35"/>
      <c r="AIX6" s="35"/>
      <c r="AIY6" s="35"/>
      <c r="AIZ6" s="35"/>
      <c r="AJA6" s="35"/>
      <c r="AJB6" s="35"/>
      <c r="AJC6" s="35"/>
      <c r="AJD6" s="35"/>
      <c r="AJE6" s="35"/>
      <c r="AJF6" s="35"/>
      <c r="AJG6" s="35"/>
      <c r="AJH6" s="35"/>
      <c r="AJI6" s="35"/>
      <c r="AJJ6" s="35"/>
      <c r="AJK6" s="35"/>
      <c r="AJL6" s="35"/>
      <c r="AJM6" s="35"/>
      <c r="AJN6" s="35"/>
      <c r="AJO6" s="35"/>
      <c r="AJP6" s="35"/>
      <c r="AJQ6" s="35"/>
      <c r="AJR6" s="35"/>
      <c r="AJS6" s="35"/>
      <c r="AJT6" s="35"/>
      <c r="AJU6" s="35"/>
      <c r="AJV6" s="35"/>
      <c r="AJW6" s="35"/>
      <c r="AJX6" s="35"/>
      <c r="AJY6" s="35"/>
      <c r="AJZ6" s="35"/>
      <c r="AKA6" s="35"/>
      <c r="AKB6" s="35"/>
      <c r="AKC6" s="35"/>
      <c r="AKD6" s="35"/>
      <c r="AKE6" s="35"/>
      <c r="AKF6" s="35"/>
      <c r="AKG6" s="35"/>
      <c r="AKH6" s="35"/>
      <c r="AKI6" s="35"/>
      <c r="AKJ6" s="35"/>
      <c r="AKK6" s="35"/>
      <c r="AKL6" s="35"/>
      <c r="AKM6" s="35"/>
      <c r="AKN6" s="35"/>
      <c r="AKO6" s="35"/>
      <c r="AKP6" s="35"/>
      <c r="AKQ6" s="35"/>
      <c r="AKR6" s="35"/>
      <c r="AKS6" s="35"/>
      <c r="AKT6" s="35"/>
      <c r="AKU6" s="35"/>
      <c r="AKV6" s="35"/>
      <c r="AKW6" s="35"/>
      <c r="AKX6" s="35"/>
      <c r="AKY6" s="35"/>
      <c r="AKZ6" s="35"/>
      <c r="ALA6" s="35"/>
      <c r="ALB6" s="35"/>
      <c r="ALC6" s="35"/>
      <c r="ALD6" s="35"/>
      <c r="ALE6" s="35"/>
      <c r="ALF6" s="35"/>
      <c r="ALG6" s="35"/>
      <c r="ALH6" s="35"/>
      <c r="ALI6" s="35"/>
      <c r="ALJ6" s="35"/>
      <c r="ALK6" s="35"/>
      <c r="ALL6" s="35"/>
      <c r="ALM6" s="35"/>
      <c r="ALN6" s="35"/>
      <c r="ALO6" s="35"/>
      <c r="ALP6" s="35"/>
      <c r="ALQ6" s="35"/>
      <c r="ALR6" s="35"/>
      <c r="ALS6" s="35"/>
      <c r="ALT6" s="35"/>
      <c r="ALU6" s="35"/>
      <c r="ALV6" s="35"/>
      <c r="ALW6" s="35"/>
      <c r="ALX6" s="35"/>
      <c r="ALY6" s="35"/>
      <c r="ALZ6" s="35"/>
      <c r="AMA6" s="35"/>
      <c r="AMB6" s="35"/>
      <c r="AMC6" s="35"/>
      <c r="AMD6" s="35"/>
      <c r="AME6" s="35"/>
      <c r="AMF6" s="35"/>
      <c r="AMG6" s="35"/>
      <c r="AMH6" s="35"/>
      <c r="AMI6" s="35"/>
      <c r="AMJ6" s="35"/>
      <c r="AMK6" s="35"/>
      <c r="AML6" s="35"/>
      <c r="AMM6" s="35"/>
      <c r="AMN6" s="35"/>
      <c r="AMO6" s="35"/>
      <c r="AMP6" s="35"/>
      <c r="AMQ6" s="35"/>
      <c r="AMR6" s="35"/>
      <c r="AMS6" s="35"/>
      <c r="AMT6" s="35"/>
      <c r="AMU6" s="35"/>
      <c r="AMV6" s="35"/>
      <c r="AMW6" s="35"/>
      <c r="AMX6" s="35"/>
      <c r="AMY6" s="35"/>
      <c r="AMZ6" s="35"/>
      <c r="ANA6" s="35"/>
      <c r="ANB6" s="35"/>
      <c r="ANC6" s="35"/>
      <c r="AND6" s="35"/>
      <c r="ANE6" s="35"/>
      <c r="ANF6" s="35"/>
      <c r="ANG6" s="35"/>
      <c r="ANH6" s="35"/>
      <c r="ANI6" s="35"/>
      <c r="ANJ6" s="35"/>
      <c r="ANK6" s="35"/>
      <c r="ANL6" s="35"/>
      <c r="ANM6" s="35"/>
      <c r="ANN6" s="35"/>
      <c r="ANO6" s="35"/>
      <c r="ANP6" s="35"/>
      <c r="ANQ6" s="35"/>
      <c r="ANR6" s="35"/>
      <c r="ANS6" s="35"/>
      <c r="ANT6" s="35"/>
      <c r="ANU6" s="35"/>
      <c r="ANV6" s="35"/>
      <c r="ANW6" s="35"/>
      <c r="ANX6" s="35"/>
      <c r="ANY6" s="35"/>
      <c r="ANZ6" s="35"/>
      <c r="AOA6" s="35"/>
      <c r="AOB6" s="35"/>
      <c r="AOC6" s="35"/>
      <c r="AOD6" s="35"/>
      <c r="AOE6" s="35"/>
      <c r="AOF6" s="35"/>
      <c r="AOG6" s="35"/>
      <c r="AOH6" s="35"/>
      <c r="AOI6" s="35"/>
      <c r="AOJ6" s="35"/>
      <c r="AOK6" s="35"/>
      <c r="AOL6" s="35"/>
      <c r="AOM6" s="35"/>
      <c r="AON6" s="35"/>
      <c r="AOO6" s="35"/>
      <c r="AOP6" s="35"/>
      <c r="AOQ6" s="35"/>
      <c r="AOR6" s="35"/>
      <c r="AOS6" s="35"/>
      <c r="AOT6" s="35"/>
      <c r="AOU6" s="35"/>
      <c r="AOV6" s="35"/>
      <c r="AOW6" s="35"/>
      <c r="AOX6" s="35"/>
      <c r="AOY6" s="35"/>
      <c r="AOZ6" s="35"/>
      <c r="APA6" s="35"/>
      <c r="APB6" s="35"/>
      <c r="APC6" s="35"/>
      <c r="APD6" s="35"/>
      <c r="APE6" s="35"/>
      <c r="APF6" s="35"/>
      <c r="APG6" s="35"/>
      <c r="APH6" s="35"/>
      <c r="API6" s="35"/>
      <c r="APJ6" s="35"/>
      <c r="APK6" s="35"/>
      <c r="APL6" s="35"/>
      <c r="APM6" s="35"/>
      <c r="APN6" s="35"/>
      <c r="APO6" s="35"/>
      <c r="APP6" s="35"/>
      <c r="APQ6" s="35"/>
      <c r="APR6" s="35"/>
      <c r="APS6" s="35"/>
      <c r="APT6" s="35"/>
      <c r="APU6" s="35"/>
      <c r="APV6" s="35"/>
      <c r="APW6" s="35"/>
      <c r="APX6" s="35"/>
      <c r="APY6" s="35"/>
      <c r="APZ6" s="35"/>
      <c r="AQA6" s="35"/>
      <c r="AQB6" s="35"/>
      <c r="AQC6" s="35"/>
      <c r="AQD6" s="35"/>
      <c r="AQE6" s="35"/>
      <c r="AQF6" s="35"/>
      <c r="AQG6" s="35"/>
      <c r="AQH6" s="35"/>
      <c r="AQI6" s="35"/>
      <c r="AQJ6" s="35"/>
      <c r="AQK6" s="35"/>
      <c r="AQL6" s="35"/>
      <c r="AQM6" s="35"/>
      <c r="AQN6" s="35"/>
      <c r="AQO6" s="35"/>
      <c r="AQP6" s="35"/>
      <c r="AQQ6" s="35"/>
      <c r="AQR6" s="35"/>
      <c r="AQS6" s="35"/>
      <c r="AQT6" s="35"/>
      <c r="AQU6" s="35"/>
      <c r="AQV6" s="35"/>
      <c r="AQW6" s="35"/>
      <c r="AQX6" s="35"/>
      <c r="AQY6" s="35"/>
      <c r="AQZ6" s="35"/>
      <c r="ARA6" s="35"/>
      <c r="ARB6" s="35"/>
      <c r="ARC6" s="35"/>
      <c r="ARD6" s="35"/>
      <c r="ARE6" s="35"/>
      <c r="ARF6" s="35"/>
      <c r="ARG6" s="35"/>
      <c r="ARH6" s="35"/>
      <c r="ARI6" s="35"/>
      <c r="ARJ6" s="35"/>
      <c r="ARK6" s="35"/>
      <c r="ARL6" s="35"/>
      <c r="ARM6" s="35"/>
      <c r="ARN6" s="35"/>
      <c r="ARO6" s="35"/>
      <c r="ARP6" s="35"/>
      <c r="ARQ6" s="35"/>
      <c r="ARR6" s="35"/>
      <c r="ARS6" s="35"/>
      <c r="ART6" s="35"/>
      <c r="ARU6" s="35"/>
      <c r="ARV6" s="35"/>
      <c r="ARW6" s="35"/>
      <c r="ARX6" s="35"/>
      <c r="ARY6" s="35"/>
      <c r="ARZ6" s="35"/>
      <c r="ASA6" s="35"/>
      <c r="ASB6" s="35"/>
      <c r="ASC6" s="35"/>
      <c r="ASD6" s="35"/>
      <c r="ASE6" s="35"/>
      <c r="ASF6" s="35"/>
      <c r="ASG6" s="35"/>
      <c r="ASH6" s="35"/>
      <c r="ASI6" s="35"/>
      <c r="ASJ6" s="35"/>
      <c r="ASK6" s="35"/>
      <c r="ASL6" s="35"/>
      <c r="ASM6" s="35"/>
      <c r="ASN6" s="35"/>
      <c r="ASO6" s="35"/>
      <c r="ASP6" s="35"/>
      <c r="ASQ6" s="35"/>
      <c r="ASR6" s="35"/>
      <c r="ASS6" s="35"/>
      <c r="AST6" s="35"/>
      <c r="ASU6" s="35"/>
      <c r="ASV6" s="35"/>
      <c r="ASW6" s="35"/>
      <c r="ASX6" s="35"/>
      <c r="ASY6" s="35"/>
      <c r="ASZ6" s="35"/>
      <c r="ATA6" s="35"/>
      <c r="ATB6" s="35"/>
      <c r="ATC6" s="35"/>
      <c r="ATD6" s="35"/>
      <c r="ATE6" s="35"/>
      <c r="ATF6" s="35"/>
      <c r="ATG6" s="35"/>
      <c r="ATH6" s="35"/>
      <c r="ATI6" s="35"/>
      <c r="ATJ6" s="35"/>
      <c r="ATK6" s="35"/>
      <c r="ATL6" s="35"/>
      <c r="ATM6" s="35"/>
      <c r="ATN6" s="35"/>
      <c r="ATO6" s="35"/>
      <c r="ATP6" s="35"/>
      <c r="ATQ6" s="35"/>
      <c r="ATR6" s="35"/>
      <c r="ATS6" s="35"/>
      <c r="ATT6" s="35"/>
      <c r="ATU6" s="35"/>
      <c r="ATV6" s="35"/>
      <c r="ATW6" s="35"/>
      <c r="ATX6" s="35"/>
      <c r="ATY6" s="35"/>
      <c r="ATZ6" s="35"/>
      <c r="AUA6" s="35"/>
      <c r="AUB6" s="35"/>
      <c r="AUC6" s="35"/>
      <c r="AUD6" s="35"/>
      <c r="AUE6" s="35"/>
      <c r="AUF6" s="35"/>
      <c r="AUG6" s="35"/>
      <c r="AUH6" s="35"/>
      <c r="AUI6" s="35"/>
      <c r="AUJ6" s="35"/>
      <c r="AUK6" s="35"/>
      <c r="AUL6" s="35"/>
      <c r="AUM6" s="35"/>
      <c r="AUN6" s="35"/>
      <c r="AUO6" s="35"/>
      <c r="AUP6" s="35"/>
      <c r="AUQ6" s="35"/>
      <c r="AUR6" s="35"/>
      <c r="AUS6" s="35"/>
      <c r="AUT6" s="35"/>
      <c r="AUU6" s="35"/>
      <c r="AUV6" s="35"/>
      <c r="AUW6" s="35"/>
      <c r="AUX6" s="35"/>
      <c r="AUY6" s="35"/>
      <c r="AUZ6" s="35"/>
      <c r="AVA6" s="35"/>
      <c r="AVB6" s="35"/>
      <c r="AVC6" s="35"/>
      <c r="AVD6" s="35"/>
      <c r="AVE6" s="35"/>
      <c r="AVF6" s="35"/>
      <c r="AVG6" s="35"/>
      <c r="AVH6" s="35"/>
      <c r="AVI6" s="35"/>
      <c r="AVJ6" s="35"/>
      <c r="AVK6" s="35"/>
      <c r="AVL6" s="35"/>
      <c r="AVM6" s="35"/>
      <c r="AVN6" s="35"/>
      <c r="AVO6" s="35"/>
      <c r="AVP6" s="35"/>
      <c r="AVQ6" s="35"/>
      <c r="AVR6" s="35"/>
      <c r="AVS6" s="35"/>
      <c r="AVT6" s="35"/>
      <c r="AVU6" s="35"/>
      <c r="AVV6" s="35"/>
      <c r="AVW6" s="35"/>
      <c r="AVX6" s="35"/>
      <c r="AVY6" s="35"/>
      <c r="AVZ6" s="35"/>
      <c r="AWA6" s="35"/>
      <c r="AWB6" s="35"/>
      <c r="AWC6" s="35"/>
      <c r="AWD6" s="35"/>
      <c r="AWE6" s="35"/>
      <c r="AWF6" s="35"/>
      <c r="AWG6" s="35"/>
      <c r="AWH6" s="35"/>
      <c r="AWI6" s="35"/>
      <c r="AWJ6" s="35"/>
      <c r="AWK6" s="35"/>
      <c r="AWL6" s="35"/>
      <c r="AWM6" s="35"/>
      <c r="AWN6" s="35"/>
      <c r="AWO6" s="35"/>
      <c r="AWP6" s="35"/>
      <c r="AWQ6" s="35"/>
      <c r="AWR6" s="35"/>
      <c r="AWS6" s="35"/>
      <c r="AWT6" s="35"/>
      <c r="AWU6" s="35"/>
      <c r="AWV6" s="35"/>
      <c r="AWW6" s="35"/>
      <c r="AWX6" s="35"/>
      <c r="AWY6" s="35"/>
      <c r="AWZ6" s="35"/>
      <c r="AXA6" s="35"/>
      <c r="AXB6" s="35"/>
      <c r="AXC6" s="35"/>
      <c r="AXD6" s="35"/>
      <c r="AXE6" s="35"/>
      <c r="AXF6" s="35"/>
      <c r="AXG6" s="35"/>
      <c r="AXH6" s="35"/>
      <c r="AXI6" s="35"/>
      <c r="AXJ6" s="35"/>
      <c r="AXK6" s="35"/>
      <c r="AXL6" s="35"/>
      <c r="AXM6" s="35"/>
      <c r="AXN6" s="35"/>
      <c r="AXO6" s="35"/>
      <c r="AXP6" s="35"/>
      <c r="AXQ6" s="35"/>
      <c r="AXR6" s="35"/>
      <c r="AXS6" s="35"/>
      <c r="AXT6" s="35"/>
      <c r="AXU6" s="35"/>
      <c r="AXV6" s="35"/>
      <c r="AXW6" s="35"/>
      <c r="AXX6" s="35"/>
      <c r="AXY6" s="35"/>
      <c r="AXZ6" s="35"/>
      <c r="AYA6" s="35"/>
      <c r="AYB6" s="35"/>
      <c r="AYC6" s="35"/>
      <c r="AYD6" s="35"/>
      <c r="AYE6" s="35"/>
      <c r="AYF6" s="35"/>
      <c r="AYG6" s="35"/>
      <c r="AYH6" s="35"/>
      <c r="AYI6" s="35"/>
      <c r="AYJ6" s="35"/>
      <c r="AYK6" s="35"/>
      <c r="AYL6" s="35"/>
      <c r="AYM6" s="35"/>
      <c r="AYN6" s="35"/>
      <c r="AYO6" s="35"/>
      <c r="AYP6" s="35"/>
      <c r="AYQ6" s="35"/>
      <c r="AYR6" s="35"/>
      <c r="AYS6" s="35"/>
      <c r="AYT6" s="35"/>
      <c r="AYU6" s="35"/>
      <c r="AYV6" s="35"/>
      <c r="AYW6" s="35"/>
      <c r="AYX6" s="35"/>
      <c r="AYY6" s="35"/>
      <c r="AYZ6" s="35"/>
      <c r="AZA6" s="35"/>
      <c r="AZB6" s="35"/>
      <c r="AZC6" s="35"/>
      <c r="AZD6" s="35"/>
      <c r="AZE6" s="35"/>
      <c r="AZF6" s="35"/>
      <c r="AZG6" s="35"/>
      <c r="AZH6" s="35"/>
      <c r="AZI6" s="35"/>
      <c r="AZJ6" s="35"/>
      <c r="AZK6" s="35"/>
      <c r="AZL6" s="35"/>
      <c r="AZM6" s="35"/>
      <c r="AZN6" s="35"/>
      <c r="AZO6" s="35"/>
      <c r="AZP6" s="35"/>
      <c r="AZQ6" s="35"/>
      <c r="AZR6" s="35"/>
      <c r="AZS6" s="35"/>
      <c r="AZT6" s="35"/>
      <c r="AZU6" s="35"/>
      <c r="AZV6" s="35"/>
      <c r="AZW6" s="35"/>
      <c r="AZX6" s="35"/>
      <c r="AZY6" s="35"/>
      <c r="AZZ6" s="35"/>
      <c r="BAA6" s="35"/>
      <c r="BAB6" s="35"/>
      <c r="BAC6" s="35"/>
      <c r="BAD6" s="35"/>
      <c r="BAE6" s="35"/>
      <c r="BAF6" s="35"/>
      <c r="BAG6" s="35"/>
      <c r="BAH6" s="35"/>
      <c r="BAI6" s="35"/>
      <c r="BAJ6" s="35"/>
      <c r="BAK6" s="35"/>
      <c r="BAL6" s="35"/>
      <c r="BAM6" s="35"/>
      <c r="BAN6" s="35"/>
      <c r="BAO6" s="35"/>
      <c r="BAP6" s="35"/>
      <c r="BAQ6" s="35"/>
      <c r="BAR6" s="35"/>
      <c r="BAS6" s="35"/>
      <c r="BAT6" s="35"/>
      <c r="BAU6" s="35"/>
      <c r="BAV6" s="35"/>
      <c r="BAW6" s="35"/>
      <c r="BAX6" s="35"/>
      <c r="BAY6" s="35"/>
      <c r="BAZ6" s="35"/>
      <c r="BBA6" s="35"/>
      <c r="BBB6" s="35"/>
      <c r="BBC6" s="35"/>
      <c r="BBD6" s="35"/>
      <c r="BBE6" s="35"/>
      <c r="BBF6" s="35"/>
      <c r="BBG6" s="35"/>
      <c r="BBH6" s="35"/>
      <c r="BBI6" s="35"/>
      <c r="BBJ6" s="35"/>
      <c r="BBK6" s="35"/>
      <c r="BBL6" s="35"/>
      <c r="BBM6" s="35"/>
      <c r="BBN6" s="35"/>
      <c r="BBO6" s="35"/>
      <c r="BBP6" s="35"/>
      <c r="BBQ6" s="35"/>
      <c r="BBR6" s="35"/>
      <c r="BBS6" s="35"/>
      <c r="BBT6" s="35"/>
      <c r="BBU6" s="35"/>
      <c r="BBV6" s="35"/>
      <c r="BBW6" s="35"/>
      <c r="BBX6" s="35"/>
      <c r="BBY6" s="35"/>
      <c r="BBZ6" s="35"/>
      <c r="BCA6" s="35"/>
      <c r="BCB6" s="35"/>
      <c r="BCC6" s="35"/>
      <c r="BCD6" s="35"/>
      <c r="BCE6" s="35"/>
      <c r="BCF6" s="35"/>
      <c r="BCG6" s="35"/>
      <c r="BCH6" s="35"/>
      <c r="BCI6" s="35"/>
      <c r="BCJ6" s="35"/>
      <c r="BCK6" s="35"/>
      <c r="BCL6" s="35"/>
      <c r="BCM6" s="35"/>
      <c r="BCN6" s="35"/>
      <c r="BCO6" s="35"/>
      <c r="BCP6" s="35"/>
      <c r="BCQ6" s="35"/>
      <c r="BCR6" s="35"/>
      <c r="BCS6" s="35"/>
      <c r="BCT6" s="35"/>
      <c r="BCU6" s="35"/>
      <c r="BCV6" s="35"/>
      <c r="BCW6" s="35"/>
      <c r="BCX6" s="35"/>
      <c r="BCY6" s="35"/>
      <c r="BCZ6" s="35"/>
      <c r="BDA6" s="35"/>
      <c r="BDB6" s="35"/>
      <c r="BDC6" s="35"/>
      <c r="BDD6" s="35"/>
      <c r="BDE6" s="35"/>
      <c r="BDF6" s="35"/>
      <c r="BDG6" s="35"/>
      <c r="BDH6" s="35"/>
      <c r="BDI6" s="35"/>
      <c r="BDJ6" s="35"/>
      <c r="BDK6" s="35"/>
      <c r="BDL6" s="35"/>
      <c r="BDM6" s="35"/>
      <c r="BDN6" s="35"/>
      <c r="BDO6" s="35"/>
      <c r="BDP6" s="35"/>
      <c r="BDQ6" s="35"/>
      <c r="BDR6" s="35"/>
      <c r="BDS6" s="35"/>
      <c r="BDT6" s="35"/>
      <c r="BDU6" s="35"/>
      <c r="BDV6" s="35"/>
      <c r="BDW6" s="35"/>
      <c r="BDX6" s="35"/>
      <c r="BDY6" s="35"/>
      <c r="BDZ6" s="35"/>
      <c r="BEA6" s="35"/>
      <c r="BEB6" s="35"/>
      <c r="BEC6" s="35"/>
      <c r="BED6" s="35"/>
      <c r="BEE6" s="35"/>
      <c r="BEF6" s="35"/>
      <c r="BEG6" s="35"/>
      <c r="BEH6" s="35"/>
      <c r="BEI6" s="35"/>
      <c r="BEJ6" s="35"/>
      <c r="BEK6" s="35"/>
      <c r="BEL6" s="35"/>
      <c r="BEM6" s="35"/>
      <c r="BEN6" s="35"/>
      <c r="BEO6" s="35"/>
      <c r="BEP6" s="35"/>
      <c r="BEQ6" s="35"/>
      <c r="BER6" s="35"/>
      <c r="BES6" s="35"/>
      <c r="BET6" s="35"/>
      <c r="BEU6" s="35"/>
      <c r="BEV6" s="35"/>
      <c r="BEW6" s="35"/>
      <c r="BEX6" s="35"/>
      <c r="BEY6" s="35"/>
      <c r="BEZ6" s="35"/>
      <c r="BFA6" s="35"/>
      <c r="BFB6" s="35"/>
      <c r="BFC6" s="35"/>
      <c r="BFD6" s="35"/>
      <c r="BFE6" s="35"/>
      <c r="BFF6" s="35"/>
      <c r="BFG6" s="35"/>
      <c r="BFH6" s="35"/>
      <c r="BFI6" s="35"/>
      <c r="BFJ6" s="35"/>
      <c r="BFK6" s="35"/>
      <c r="BFL6" s="35"/>
      <c r="BFM6" s="35"/>
      <c r="BFN6" s="35"/>
      <c r="BFO6" s="35"/>
      <c r="BFP6" s="35"/>
      <c r="BFQ6" s="35"/>
      <c r="BFR6" s="35"/>
      <c r="BFS6" s="35"/>
      <c r="BFT6" s="35"/>
      <c r="BFU6" s="35"/>
      <c r="BFV6" s="35"/>
      <c r="BFW6" s="35"/>
      <c r="BFX6" s="35"/>
      <c r="BFY6" s="35"/>
      <c r="BFZ6" s="35"/>
      <c r="BGA6" s="35"/>
      <c r="BGB6" s="35"/>
      <c r="BGC6" s="35"/>
      <c r="BGD6" s="35"/>
      <c r="BGE6" s="35"/>
      <c r="BGF6" s="35"/>
      <c r="BGG6" s="35"/>
      <c r="BGH6" s="35"/>
      <c r="BGI6" s="35"/>
      <c r="BGJ6" s="35"/>
      <c r="BGK6" s="35"/>
      <c r="BGL6" s="35"/>
      <c r="BGM6" s="35"/>
      <c r="BGN6" s="35"/>
      <c r="BGO6" s="35"/>
      <c r="BGP6" s="35"/>
      <c r="BGQ6" s="35"/>
      <c r="BGR6" s="35"/>
      <c r="BGS6" s="35"/>
      <c r="BGT6" s="35"/>
      <c r="BGU6" s="35"/>
      <c r="BGV6" s="35"/>
      <c r="BGW6" s="35"/>
      <c r="BGX6" s="35"/>
      <c r="BGY6" s="35"/>
      <c r="BGZ6" s="35"/>
      <c r="BHA6" s="35"/>
      <c r="BHB6" s="35"/>
      <c r="BHC6" s="35"/>
      <c r="BHD6" s="35"/>
      <c r="BHE6" s="35"/>
      <c r="BHF6" s="35"/>
      <c r="BHG6" s="35"/>
      <c r="BHH6" s="35"/>
      <c r="BHI6" s="35"/>
      <c r="BHJ6" s="35"/>
      <c r="BHK6" s="35"/>
      <c r="BHL6" s="35"/>
      <c r="BHM6" s="35"/>
      <c r="BHN6" s="35"/>
      <c r="BHO6" s="35"/>
      <c r="BHP6" s="35"/>
      <c r="BHQ6" s="35"/>
      <c r="BHR6" s="35"/>
      <c r="BHS6" s="35"/>
      <c r="BHT6" s="35"/>
      <c r="BHU6" s="35"/>
      <c r="BHV6" s="35"/>
      <c r="BHW6" s="35"/>
      <c r="BHX6" s="35"/>
      <c r="BHY6" s="35"/>
      <c r="BHZ6" s="35"/>
      <c r="BIA6" s="35"/>
      <c r="BIB6" s="35"/>
      <c r="BIC6" s="35"/>
      <c r="BID6" s="35"/>
      <c r="BIE6" s="35"/>
      <c r="BIF6" s="35"/>
      <c r="BIG6" s="35"/>
      <c r="BIH6" s="35"/>
      <c r="BII6" s="35"/>
      <c r="BIJ6" s="35"/>
      <c r="BIK6" s="35"/>
      <c r="BIL6" s="35"/>
      <c r="BIM6" s="35"/>
      <c r="BIN6" s="35"/>
      <c r="BIO6" s="35"/>
      <c r="BIP6" s="35"/>
      <c r="BIQ6" s="35"/>
      <c r="BIR6" s="35"/>
      <c r="BIS6" s="35"/>
      <c r="BIT6" s="35"/>
      <c r="BIU6" s="35"/>
      <c r="BIV6" s="35"/>
      <c r="BIW6" s="35"/>
      <c r="BIX6" s="35"/>
      <c r="BIY6" s="35"/>
      <c r="BIZ6" s="35"/>
      <c r="BJA6" s="35"/>
      <c r="BJB6" s="35"/>
      <c r="BJC6" s="35"/>
      <c r="BJD6" s="35"/>
      <c r="BJE6" s="35"/>
      <c r="BJF6" s="35"/>
      <c r="BJG6" s="35"/>
      <c r="BJH6" s="35"/>
      <c r="BJI6" s="35"/>
      <c r="BJJ6" s="35"/>
      <c r="BJK6" s="35"/>
      <c r="BJL6" s="35"/>
      <c r="BJM6" s="35"/>
      <c r="BJN6" s="35"/>
      <c r="BJO6" s="35"/>
      <c r="BJP6" s="35"/>
      <c r="BJQ6" s="35"/>
      <c r="BJR6" s="35"/>
      <c r="BJS6" s="35"/>
      <c r="BJT6" s="35"/>
      <c r="BJU6" s="35"/>
      <c r="BJV6" s="35"/>
      <c r="BJW6" s="35"/>
      <c r="BJX6" s="35"/>
      <c r="BJY6" s="35"/>
      <c r="BJZ6" s="35"/>
      <c r="BKA6" s="35"/>
      <c r="BKB6" s="35"/>
      <c r="BKC6" s="35"/>
      <c r="BKD6" s="35"/>
      <c r="BKE6" s="35"/>
      <c r="BKF6" s="35"/>
      <c r="BKG6" s="35"/>
      <c r="BKH6" s="35"/>
      <c r="BKI6" s="35"/>
      <c r="BKJ6" s="35"/>
      <c r="BKK6" s="35"/>
      <c r="BKL6" s="35"/>
      <c r="BKM6" s="35"/>
      <c r="BKN6" s="35"/>
      <c r="BKO6" s="35"/>
      <c r="BKP6" s="35"/>
      <c r="BKQ6" s="35"/>
      <c r="BKR6" s="35"/>
      <c r="BKS6" s="35"/>
      <c r="BKT6" s="35"/>
      <c r="BKU6" s="35"/>
      <c r="BKV6" s="35"/>
      <c r="BKW6" s="35"/>
      <c r="BKX6" s="35"/>
      <c r="BKY6" s="35"/>
      <c r="BKZ6" s="35"/>
      <c r="BLA6" s="35"/>
      <c r="BLB6" s="35"/>
      <c r="BLC6" s="35"/>
      <c r="BLD6" s="35"/>
      <c r="BLE6" s="35"/>
      <c r="BLF6" s="35"/>
      <c r="BLG6" s="35"/>
      <c r="BLH6" s="35"/>
      <c r="BLI6" s="35"/>
      <c r="BLJ6" s="35"/>
      <c r="BLK6" s="35"/>
      <c r="BLL6" s="35"/>
      <c r="BLM6" s="35"/>
      <c r="BLN6" s="35"/>
      <c r="BLO6" s="35"/>
      <c r="BLP6" s="35"/>
      <c r="BLQ6" s="35"/>
      <c r="BLR6" s="35"/>
      <c r="BLS6" s="35"/>
      <c r="BLT6" s="35"/>
      <c r="BLU6" s="35"/>
      <c r="BLV6" s="35"/>
      <c r="BLW6" s="35"/>
      <c r="BLX6" s="35"/>
      <c r="BLY6" s="35"/>
      <c r="BLZ6" s="35"/>
      <c r="BMA6" s="35"/>
      <c r="BMB6" s="35"/>
      <c r="BMC6" s="35"/>
      <c r="BMD6" s="35"/>
      <c r="BME6" s="35"/>
      <c r="BMF6" s="35"/>
      <c r="BMG6" s="35"/>
      <c r="BMH6" s="35"/>
      <c r="BMI6" s="35"/>
      <c r="BMJ6" s="35"/>
      <c r="BMK6" s="35"/>
      <c r="BML6" s="35"/>
      <c r="BMM6" s="35"/>
      <c r="BMN6" s="35"/>
      <c r="BMO6" s="35"/>
      <c r="BMP6" s="35"/>
      <c r="BMQ6" s="35"/>
      <c r="BMR6" s="35"/>
      <c r="BMS6" s="35"/>
      <c r="BMT6" s="35"/>
      <c r="BMU6" s="35"/>
      <c r="BMV6" s="35"/>
      <c r="BMW6" s="35"/>
      <c r="BMX6" s="35"/>
      <c r="BMY6" s="35"/>
      <c r="BMZ6" s="35"/>
      <c r="BNA6" s="35"/>
      <c r="BNB6" s="35"/>
      <c r="BNC6" s="35"/>
      <c r="BND6" s="35"/>
      <c r="BNE6" s="35"/>
      <c r="BNF6" s="35"/>
      <c r="BNG6" s="35"/>
      <c r="BNH6" s="35"/>
      <c r="BNI6" s="35"/>
      <c r="BNJ6" s="35"/>
      <c r="BNK6" s="35"/>
      <c r="BNL6" s="35"/>
      <c r="BNM6" s="35"/>
      <c r="BNN6" s="35"/>
      <c r="BNO6" s="35"/>
      <c r="BNP6" s="35"/>
      <c r="BNQ6" s="35"/>
      <c r="BNR6" s="35"/>
      <c r="BNS6" s="35"/>
      <c r="BNT6" s="35"/>
      <c r="BNU6" s="35"/>
      <c r="BNV6" s="35"/>
      <c r="BNW6" s="35"/>
      <c r="BNX6" s="35"/>
      <c r="BNY6" s="35"/>
      <c r="BNZ6" s="35"/>
      <c r="BOA6" s="35"/>
      <c r="BOB6" s="35"/>
      <c r="BOC6" s="35"/>
      <c r="BOD6" s="35"/>
      <c r="BOE6" s="35"/>
      <c r="BOF6" s="35"/>
      <c r="BOG6" s="35"/>
      <c r="BOH6" s="35"/>
      <c r="BOI6" s="35"/>
      <c r="BOJ6" s="35"/>
      <c r="BOK6" s="35"/>
      <c r="BOL6" s="35"/>
      <c r="BOM6" s="35"/>
      <c r="BON6" s="35"/>
      <c r="BOO6" s="35"/>
      <c r="BOP6" s="35"/>
      <c r="BOQ6" s="35"/>
      <c r="BOR6" s="35"/>
      <c r="BOS6" s="35"/>
      <c r="BOT6" s="35"/>
      <c r="BOU6" s="35"/>
      <c r="BOV6" s="35"/>
      <c r="BOW6" s="35"/>
      <c r="BOX6" s="35"/>
      <c r="BOY6" s="35"/>
      <c r="BOZ6" s="35"/>
      <c r="BPA6" s="35"/>
      <c r="BPB6" s="35"/>
      <c r="BPC6" s="35"/>
      <c r="BPD6" s="35"/>
      <c r="BPE6" s="35"/>
      <c r="BPF6" s="35"/>
      <c r="BPG6" s="35"/>
      <c r="BPH6" s="35"/>
      <c r="BPI6" s="35"/>
      <c r="BPJ6" s="35"/>
      <c r="BPK6" s="35"/>
      <c r="BPL6" s="35"/>
      <c r="BPM6" s="35"/>
      <c r="BPN6" s="35"/>
      <c r="BPO6" s="35"/>
      <c r="BPP6" s="35"/>
      <c r="BPQ6" s="35"/>
      <c r="BPR6" s="35"/>
      <c r="BPS6" s="35"/>
      <c r="BPT6" s="35"/>
      <c r="BPU6" s="35"/>
      <c r="BPV6" s="35"/>
      <c r="BPW6" s="35"/>
      <c r="BPX6" s="35"/>
      <c r="BPY6" s="35"/>
      <c r="BPZ6" s="35"/>
      <c r="BQA6" s="35"/>
      <c r="BQB6" s="35"/>
      <c r="BQC6" s="35"/>
      <c r="BQD6" s="35"/>
      <c r="BQE6" s="35"/>
      <c r="BQF6" s="35"/>
      <c r="BQG6" s="35"/>
      <c r="BQH6" s="35"/>
      <c r="BQI6" s="35"/>
      <c r="BQJ6" s="35"/>
      <c r="BQK6" s="35"/>
      <c r="BQL6" s="35"/>
      <c r="BQM6" s="35"/>
      <c r="BQN6" s="35"/>
      <c r="BQO6" s="35"/>
      <c r="BQP6" s="35"/>
      <c r="BQQ6" s="35"/>
      <c r="BQR6" s="35"/>
      <c r="BQS6" s="35"/>
      <c r="BQT6" s="35"/>
      <c r="BQU6" s="35"/>
      <c r="BQV6" s="35"/>
      <c r="BQW6" s="35"/>
      <c r="BQX6" s="35"/>
      <c r="BQY6" s="35"/>
      <c r="BQZ6" s="35"/>
      <c r="BRA6" s="35"/>
      <c r="BRB6" s="35"/>
      <c r="BRC6" s="35"/>
      <c r="BRD6" s="35"/>
      <c r="BRE6" s="35"/>
      <c r="BRF6" s="35"/>
      <c r="BRG6" s="35"/>
      <c r="BRH6" s="35"/>
      <c r="BRI6" s="35"/>
      <c r="BRJ6" s="35"/>
      <c r="BRK6" s="35"/>
      <c r="BRL6" s="35"/>
      <c r="BRM6" s="35"/>
      <c r="BRN6" s="35"/>
      <c r="BRO6" s="35"/>
      <c r="BRP6" s="35"/>
      <c r="BRQ6" s="35"/>
      <c r="BRR6" s="35"/>
      <c r="BRS6" s="35"/>
      <c r="BRT6" s="35"/>
      <c r="BRU6" s="35"/>
      <c r="BRV6" s="35"/>
      <c r="BRW6" s="35"/>
      <c r="BRX6" s="35"/>
      <c r="BRY6" s="35"/>
      <c r="BRZ6" s="35"/>
      <c r="BSA6" s="35"/>
      <c r="BSB6" s="35"/>
      <c r="BSC6" s="35"/>
      <c r="BSD6" s="35"/>
      <c r="BSE6" s="35"/>
      <c r="BSF6" s="35"/>
      <c r="BSG6" s="35"/>
      <c r="BSH6" s="35"/>
      <c r="BSI6" s="35"/>
      <c r="BSJ6" s="35"/>
      <c r="BSK6" s="35"/>
      <c r="BSL6" s="35"/>
      <c r="BSM6" s="35"/>
      <c r="BSN6" s="35"/>
      <c r="BSO6" s="35"/>
      <c r="BSP6" s="35"/>
      <c r="BSQ6" s="35"/>
      <c r="BSR6" s="35"/>
      <c r="BSS6" s="35"/>
      <c r="BST6" s="35"/>
      <c r="BSU6" s="35"/>
      <c r="BSV6" s="35"/>
      <c r="BSW6" s="35"/>
      <c r="BSX6" s="35"/>
      <c r="BSY6" s="35"/>
      <c r="BSZ6" s="35"/>
      <c r="BTA6" s="35"/>
      <c r="BTB6" s="35"/>
      <c r="BTC6" s="35"/>
      <c r="BTD6" s="35"/>
      <c r="BTE6" s="35"/>
      <c r="BTF6" s="35"/>
      <c r="BTG6" s="35"/>
      <c r="BTH6" s="35"/>
      <c r="BTI6" s="35"/>
      <c r="BTJ6" s="35"/>
      <c r="BTK6" s="35"/>
      <c r="BTL6" s="35"/>
      <c r="BTM6" s="35"/>
      <c r="BTN6" s="35"/>
      <c r="BTO6" s="35"/>
      <c r="BTP6" s="35"/>
      <c r="BTQ6" s="35"/>
      <c r="BTR6" s="35"/>
      <c r="BTS6" s="35"/>
      <c r="BTT6" s="35"/>
      <c r="BTU6" s="35"/>
      <c r="BTV6" s="35"/>
      <c r="BTW6" s="35"/>
      <c r="BTX6" s="35"/>
      <c r="BTY6" s="35"/>
      <c r="BTZ6" s="35"/>
      <c r="BUA6" s="35"/>
      <c r="BUB6" s="35"/>
      <c r="BUC6" s="35"/>
      <c r="BUD6" s="35"/>
      <c r="BUE6" s="35"/>
      <c r="BUF6" s="35"/>
      <c r="BUG6" s="35"/>
      <c r="BUH6" s="35"/>
      <c r="BUI6" s="35"/>
      <c r="BUJ6" s="35"/>
      <c r="BUK6" s="35"/>
      <c r="BUL6" s="35"/>
      <c r="BUM6" s="35"/>
      <c r="BUN6" s="35"/>
      <c r="BUO6" s="35"/>
      <c r="BUP6" s="35"/>
      <c r="BUQ6" s="35"/>
      <c r="BUR6" s="35"/>
      <c r="BUS6" s="35"/>
      <c r="BUT6" s="35"/>
      <c r="BUU6" s="35"/>
      <c r="BUV6" s="35"/>
      <c r="BUW6" s="35"/>
      <c r="BUX6" s="35"/>
      <c r="BUY6" s="35"/>
      <c r="BUZ6" s="35"/>
      <c r="BVA6" s="35"/>
      <c r="BVB6" s="35"/>
      <c r="BVC6" s="35"/>
      <c r="BVD6" s="35"/>
      <c r="BVE6" s="35"/>
      <c r="BVF6" s="35"/>
      <c r="BVG6" s="35"/>
      <c r="BVH6" s="35"/>
      <c r="BVI6" s="35"/>
      <c r="BVJ6" s="35"/>
      <c r="BVK6" s="35"/>
      <c r="BVL6" s="35"/>
      <c r="BVM6" s="35"/>
      <c r="BVN6" s="35"/>
      <c r="BVO6" s="35"/>
      <c r="BVP6" s="35"/>
      <c r="BVQ6" s="35"/>
      <c r="BVR6" s="35"/>
      <c r="BVS6" s="35"/>
      <c r="BVT6" s="35"/>
      <c r="BVU6" s="35"/>
      <c r="BVV6" s="35"/>
      <c r="BVW6" s="35"/>
      <c r="BVX6" s="35"/>
      <c r="BVY6" s="35"/>
      <c r="BVZ6" s="35"/>
      <c r="BWA6" s="35"/>
      <c r="BWB6" s="35"/>
      <c r="BWC6" s="35"/>
      <c r="BWD6" s="35"/>
      <c r="BWE6" s="35"/>
      <c r="BWF6" s="35"/>
      <c r="BWG6" s="35"/>
      <c r="BWH6" s="35"/>
      <c r="BWI6" s="35"/>
      <c r="BWJ6" s="35"/>
      <c r="BWK6" s="35"/>
      <c r="BWL6" s="35"/>
      <c r="BWM6" s="35"/>
      <c r="BWN6" s="35"/>
      <c r="BWO6" s="35"/>
      <c r="BWP6" s="35"/>
      <c r="BWQ6" s="35"/>
      <c r="BWR6" s="35"/>
      <c r="BWS6" s="35"/>
      <c r="BWT6" s="35"/>
      <c r="BWU6" s="35"/>
      <c r="BWV6" s="35"/>
      <c r="BWW6" s="35"/>
      <c r="BWX6" s="35"/>
      <c r="BWY6" s="35"/>
      <c r="BWZ6" s="35"/>
      <c r="BXA6" s="35"/>
      <c r="BXB6" s="35"/>
      <c r="BXC6" s="35"/>
      <c r="BXD6" s="35"/>
      <c r="BXE6" s="35"/>
      <c r="BXF6" s="35"/>
      <c r="BXG6" s="35"/>
      <c r="BXH6" s="35"/>
      <c r="BXI6" s="35"/>
      <c r="BXJ6" s="35"/>
      <c r="BXK6" s="35"/>
      <c r="BXL6" s="35"/>
      <c r="BXM6" s="35"/>
      <c r="BXN6" s="35"/>
      <c r="BXO6" s="35"/>
      <c r="BXP6" s="35"/>
      <c r="BXQ6" s="35"/>
      <c r="BXR6" s="35"/>
      <c r="BXS6" s="35"/>
      <c r="BXT6" s="35"/>
      <c r="BXU6" s="35"/>
      <c r="BXV6" s="35"/>
      <c r="BXW6" s="35"/>
      <c r="BXX6" s="35"/>
      <c r="BXY6" s="35"/>
      <c r="BXZ6" s="35"/>
      <c r="BYA6" s="35"/>
      <c r="BYB6" s="35"/>
      <c r="BYC6" s="35"/>
      <c r="BYD6" s="35"/>
      <c r="BYE6" s="35"/>
      <c r="BYF6" s="35"/>
      <c r="BYG6" s="35"/>
      <c r="BYH6" s="35"/>
      <c r="BYI6" s="35"/>
      <c r="BYJ6" s="35"/>
      <c r="BYK6" s="35"/>
      <c r="BYL6" s="35"/>
      <c r="BYM6" s="35"/>
      <c r="BYN6" s="35"/>
      <c r="BYO6" s="35"/>
      <c r="BYP6" s="35"/>
      <c r="BYQ6" s="35"/>
      <c r="BYR6" s="35"/>
      <c r="BYS6" s="35"/>
      <c r="BYT6" s="35"/>
      <c r="BYU6" s="35"/>
      <c r="BYV6" s="35"/>
      <c r="BYW6" s="35"/>
      <c r="BYX6" s="35"/>
      <c r="BYY6" s="35"/>
      <c r="BYZ6" s="35"/>
      <c r="BZA6" s="35"/>
      <c r="BZB6" s="35"/>
      <c r="BZC6" s="35"/>
      <c r="BZD6" s="35"/>
      <c r="BZE6" s="35"/>
      <c r="BZF6" s="35"/>
      <c r="BZG6" s="35"/>
      <c r="BZH6" s="35"/>
      <c r="BZI6" s="35"/>
      <c r="BZJ6" s="35"/>
      <c r="BZK6" s="35"/>
      <c r="BZL6" s="35"/>
      <c r="BZM6" s="35"/>
      <c r="BZN6" s="35"/>
      <c r="BZO6" s="35"/>
      <c r="BZP6" s="35"/>
      <c r="BZQ6" s="35"/>
      <c r="BZR6" s="35"/>
      <c r="BZS6" s="35"/>
      <c r="BZT6" s="35"/>
      <c r="BZU6" s="35"/>
      <c r="BZV6" s="35"/>
      <c r="BZW6" s="35"/>
      <c r="BZX6" s="35"/>
      <c r="BZY6" s="35"/>
      <c r="BZZ6" s="35"/>
      <c r="CAA6" s="35"/>
      <c r="CAB6" s="35"/>
      <c r="CAC6" s="35"/>
      <c r="CAD6" s="35"/>
      <c r="CAE6" s="35"/>
      <c r="CAF6" s="35"/>
      <c r="CAG6" s="35"/>
      <c r="CAH6" s="35"/>
      <c r="CAI6" s="35"/>
      <c r="CAJ6" s="35"/>
      <c r="CAK6" s="35"/>
      <c r="CAL6" s="35"/>
      <c r="CAM6" s="35"/>
      <c r="CAN6" s="35"/>
      <c r="CAO6" s="35"/>
      <c r="CAP6" s="35"/>
      <c r="CAQ6" s="35"/>
      <c r="CAR6" s="35"/>
      <c r="CAS6" s="35"/>
      <c r="CAT6" s="35"/>
      <c r="CAU6" s="35"/>
      <c r="CAV6" s="35"/>
      <c r="CAW6" s="35"/>
      <c r="CAX6" s="35"/>
      <c r="CAY6" s="35"/>
      <c r="CAZ6" s="35"/>
      <c r="CBA6" s="35"/>
      <c r="CBB6" s="35"/>
      <c r="CBC6" s="35"/>
      <c r="CBD6" s="35"/>
      <c r="CBE6" s="35"/>
      <c r="CBF6" s="35"/>
      <c r="CBG6" s="35"/>
      <c r="CBH6" s="35"/>
      <c r="CBI6" s="35"/>
      <c r="CBJ6" s="35"/>
      <c r="CBK6" s="35"/>
      <c r="CBL6" s="35"/>
      <c r="CBM6" s="35"/>
      <c r="CBN6" s="35"/>
      <c r="CBO6" s="35"/>
      <c r="CBP6" s="35"/>
      <c r="CBQ6" s="35"/>
      <c r="CBR6" s="35"/>
      <c r="CBS6" s="35"/>
      <c r="CBT6" s="35"/>
      <c r="CBU6" s="35"/>
      <c r="CBV6" s="35"/>
      <c r="CBW6" s="35"/>
      <c r="CBX6" s="35"/>
      <c r="CBY6" s="35"/>
      <c r="CBZ6" s="35"/>
      <c r="CCA6" s="35"/>
      <c r="CCB6" s="35"/>
      <c r="CCC6" s="35"/>
      <c r="CCD6" s="35"/>
      <c r="CCE6" s="35"/>
      <c r="CCF6" s="35"/>
      <c r="CCG6" s="35"/>
      <c r="CCH6" s="35"/>
      <c r="CCI6" s="35"/>
      <c r="CCJ6" s="35"/>
      <c r="CCK6" s="35"/>
      <c r="CCL6" s="35"/>
      <c r="CCM6" s="35"/>
      <c r="CCN6" s="35"/>
      <c r="CCO6" s="35"/>
      <c r="CCP6" s="35"/>
      <c r="CCQ6" s="35"/>
      <c r="CCR6" s="35"/>
      <c r="CCS6" s="35"/>
      <c r="CCT6" s="35"/>
      <c r="CCU6" s="35"/>
      <c r="CCV6" s="35"/>
      <c r="CCW6" s="35"/>
      <c r="CCX6" s="35"/>
      <c r="CCY6" s="35"/>
      <c r="CCZ6" s="35"/>
      <c r="CDA6" s="35"/>
      <c r="CDB6" s="35"/>
      <c r="CDC6" s="35"/>
      <c r="CDD6" s="35"/>
      <c r="CDE6" s="35"/>
      <c r="CDF6" s="35"/>
      <c r="CDG6" s="35"/>
      <c r="CDH6" s="35"/>
      <c r="CDI6" s="35"/>
      <c r="CDJ6" s="35"/>
      <c r="CDK6" s="35"/>
      <c r="CDL6" s="35"/>
      <c r="CDM6" s="35"/>
      <c r="CDN6" s="35"/>
      <c r="CDO6" s="35"/>
      <c r="CDP6" s="35"/>
      <c r="CDQ6" s="35"/>
      <c r="CDR6" s="35"/>
      <c r="CDS6" s="35"/>
      <c r="CDT6" s="35"/>
      <c r="CDU6" s="35"/>
      <c r="CDV6" s="35"/>
      <c r="CDW6" s="35"/>
      <c r="CDX6" s="35"/>
      <c r="CDY6" s="35"/>
      <c r="CDZ6" s="35"/>
      <c r="CEA6" s="35"/>
      <c r="CEB6" s="35"/>
      <c r="CEC6" s="35"/>
      <c r="CED6" s="35"/>
      <c r="CEE6" s="35"/>
      <c r="CEF6" s="35"/>
      <c r="CEG6" s="35"/>
      <c r="CEH6" s="35"/>
      <c r="CEI6" s="35"/>
      <c r="CEJ6" s="35"/>
      <c r="CEK6" s="35"/>
      <c r="CEL6" s="35"/>
      <c r="CEM6" s="35"/>
      <c r="CEN6" s="35"/>
      <c r="CEO6" s="35"/>
      <c r="CEP6" s="35"/>
      <c r="CEQ6" s="35"/>
      <c r="CER6" s="35"/>
      <c r="CES6" s="35"/>
      <c r="CET6" s="35"/>
      <c r="CEU6" s="35"/>
      <c r="CEV6" s="35"/>
      <c r="CEW6" s="35"/>
      <c r="CEX6" s="35"/>
      <c r="CEY6" s="35"/>
      <c r="CEZ6" s="35"/>
      <c r="CFA6" s="35"/>
      <c r="CFB6" s="35"/>
      <c r="CFC6" s="35"/>
      <c r="CFD6" s="35"/>
      <c r="CFE6" s="35"/>
      <c r="CFF6" s="35"/>
      <c r="CFG6" s="35"/>
      <c r="CFH6" s="35"/>
      <c r="CFI6" s="35"/>
      <c r="CFJ6" s="35"/>
      <c r="CFK6" s="35"/>
      <c r="CFL6" s="35"/>
      <c r="CFM6" s="35"/>
      <c r="CFN6" s="35"/>
      <c r="CFO6" s="35"/>
      <c r="CFP6" s="35"/>
      <c r="CFQ6" s="35"/>
      <c r="CFR6" s="35"/>
      <c r="CFS6" s="35"/>
      <c r="CFT6" s="35"/>
      <c r="CFU6" s="35"/>
      <c r="CFV6" s="35"/>
      <c r="CFW6" s="35"/>
      <c r="CFX6" s="35"/>
      <c r="CFY6" s="35"/>
      <c r="CFZ6" s="35"/>
      <c r="CGA6" s="35"/>
      <c r="CGB6" s="35"/>
      <c r="CGC6" s="35"/>
      <c r="CGD6" s="35"/>
      <c r="CGE6" s="35"/>
      <c r="CGF6" s="35"/>
      <c r="CGG6" s="35"/>
      <c r="CGH6" s="35"/>
      <c r="CGI6" s="35"/>
      <c r="CGJ6" s="35"/>
      <c r="CGK6" s="35"/>
      <c r="CGL6" s="35"/>
      <c r="CGM6" s="35"/>
      <c r="CGN6" s="35"/>
      <c r="CGO6" s="35"/>
      <c r="CGP6" s="35"/>
      <c r="CGQ6" s="35"/>
      <c r="CGR6" s="35"/>
      <c r="CGS6" s="35"/>
      <c r="CGT6" s="35"/>
      <c r="CGU6" s="35"/>
      <c r="CGV6" s="35"/>
      <c r="CGW6" s="35"/>
      <c r="CGX6" s="35"/>
      <c r="CGY6" s="35"/>
      <c r="CGZ6" s="35"/>
      <c r="CHA6" s="35"/>
      <c r="CHB6" s="35"/>
      <c r="CHC6" s="35"/>
      <c r="CHD6" s="35"/>
      <c r="CHE6" s="35"/>
      <c r="CHF6" s="35"/>
      <c r="CHG6" s="35"/>
      <c r="CHH6" s="35"/>
      <c r="CHI6" s="35"/>
      <c r="CHJ6" s="35"/>
      <c r="CHK6" s="35"/>
      <c r="CHL6" s="35"/>
      <c r="CHM6" s="35"/>
      <c r="CHN6" s="35"/>
      <c r="CHO6" s="35"/>
      <c r="CHP6" s="35"/>
      <c r="CHQ6" s="35"/>
      <c r="CHR6" s="35"/>
      <c r="CHS6" s="35"/>
      <c r="CHT6" s="35"/>
      <c r="CHU6" s="35"/>
      <c r="CHV6" s="35"/>
      <c r="CHW6" s="35"/>
      <c r="CHX6" s="35"/>
      <c r="CHY6" s="35"/>
      <c r="CHZ6" s="35"/>
      <c r="CIA6" s="35"/>
      <c r="CIB6" s="35"/>
      <c r="CIC6" s="35"/>
      <c r="CID6" s="35"/>
      <c r="CIE6" s="35"/>
      <c r="CIF6" s="35"/>
      <c r="CIG6" s="35"/>
      <c r="CIH6" s="35"/>
      <c r="CII6" s="35"/>
      <c r="CIJ6" s="35"/>
      <c r="CIK6" s="35"/>
      <c r="CIL6" s="35"/>
      <c r="CIM6" s="35"/>
      <c r="CIN6" s="35"/>
      <c r="CIO6" s="35"/>
      <c r="CIP6" s="35"/>
      <c r="CIQ6" s="35"/>
      <c r="CIR6" s="35"/>
      <c r="CIS6" s="35"/>
      <c r="CIT6" s="35"/>
      <c r="CIU6" s="35"/>
      <c r="CIV6" s="35"/>
      <c r="CIW6" s="35"/>
      <c r="CIX6" s="35"/>
      <c r="CIY6" s="35"/>
      <c r="CIZ6" s="35"/>
      <c r="CJA6" s="35"/>
      <c r="CJB6" s="35"/>
      <c r="CJC6" s="35"/>
      <c r="CJD6" s="35"/>
      <c r="CJE6" s="35"/>
      <c r="CJF6" s="35"/>
      <c r="CJG6" s="35"/>
      <c r="CJH6" s="35"/>
      <c r="CJI6" s="35"/>
      <c r="CJJ6" s="35"/>
      <c r="CJK6" s="35"/>
      <c r="CJL6" s="35"/>
      <c r="CJM6" s="35"/>
      <c r="CJN6" s="35"/>
      <c r="CJO6" s="35"/>
      <c r="CJP6" s="35"/>
      <c r="CJQ6" s="35"/>
      <c r="CJR6" s="35"/>
      <c r="CJS6" s="35"/>
      <c r="CJT6" s="35"/>
      <c r="CJU6" s="35"/>
      <c r="CJV6" s="35"/>
      <c r="CJW6" s="35"/>
      <c r="CJX6" s="35"/>
      <c r="CJY6" s="35"/>
      <c r="CJZ6" s="35"/>
      <c r="CKA6" s="35"/>
      <c r="CKB6" s="35"/>
      <c r="CKC6" s="35"/>
      <c r="CKD6" s="35"/>
      <c r="CKE6" s="35"/>
      <c r="CKF6" s="35"/>
      <c r="CKG6" s="35"/>
      <c r="CKH6" s="35"/>
      <c r="CKI6" s="35"/>
      <c r="CKJ6" s="35"/>
      <c r="CKK6" s="35"/>
      <c r="CKL6" s="35"/>
      <c r="CKM6" s="35"/>
      <c r="CKN6" s="35"/>
      <c r="CKO6" s="35"/>
      <c r="CKP6" s="35"/>
      <c r="CKQ6" s="35"/>
      <c r="CKR6" s="35"/>
      <c r="CKS6" s="35"/>
      <c r="CKT6" s="35"/>
      <c r="CKU6" s="35"/>
      <c r="CKV6" s="35"/>
      <c r="CKW6" s="35"/>
      <c r="CKX6" s="35"/>
      <c r="CKY6" s="35"/>
      <c r="CKZ6" s="35"/>
      <c r="CLA6" s="35"/>
      <c r="CLB6" s="35"/>
      <c r="CLC6" s="35"/>
      <c r="CLD6" s="35"/>
      <c r="CLE6" s="35"/>
      <c r="CLF6" s="35"/>
      <c r="CLG6" s="35"/>
      <c r="CLH6" s="35"/>
      <c r="CLI6" s="35"/>
      <c r="CLJ6" s="35"/>
      <c r="CLK6" s="35"/>
      <c r="CLL6" s="35"/>
      <c r="CLM6" s="35"/>
      <c r="CLN6" s="35"/>
      <c r="CLO6" s="35"/>
      <c r="CLP6" s="35"/>
      <c r="CLQ6" s="35"/>
      <c r="CLR6" s="35"/>
      <c r="CLS6" s="35"/>
      <c r="CLT6" s="35"/>
      <c r="CLU6" s="35"/>
      <c r="CLV6" s="35"/>
      <c r="CLW6" s="35"/>
      <c r="CLX6" s="35"/>
      <c r="CLY6" s="35"/>
      <c r="CLZ6" s="35"/>
      <c r="CMA6" s="35"/>
      <c r="CMB6" s="35"/>
      <c r="CMC6" s="35"/>
      <c r="CMD6" s="35"/>
      <c r="CME6" s="35"/>
      <c r="CMF6" s="35"/>
      <c r="CMG6" s="35"/>
      <c r="CMH6" s="35"/>
      <c r="CMI6" s="35"/>
      <c r="CMJ6" s="35"/>
      <c r="CMK6" s="35"/>
      <c r="CML6" s="35"/>
      <c r="CMM6" s="35"/>
      <c r="CMN6" s="35"/>
      <c r="CMO6" s="35"/>
      <c r="CMP6" s="35"/>
      <c r="CMQ6" s="35"/>
      <c r="CMR6" s="35"/>
      <c r="CMS6" s="35"/>
      <c r="CMT6" s="35"/>
      <c r="CMU6" s="35"/>
      <c r="CMV6" s="35"/>
      <c r="CMW6" s="35"/>
      <c r="CMX6" s="35"/>
      <c r="CMY6" s="35"/>
      <c r="CMZ6" s="35"/>
      <c r="CNA6" s="35"/>
      <c r="CNB6" s="35"/>
      <c r="CNC6" s="35"/>
      <c r="CND6" s="35"/>
      <c r="CNE6" s="35"/>
      <c r="CNF6" s="35"/>
      <c r="CNG6" s="35"/>
      <c r="CNH6" s="35"/>
      <c r="CNI6" s="35"/>
      <c r="CNJ6" s="35"/>
      <c r="CNK6" s="35"/>
      <c r="CNL6" s="35"/>
      <c r="CNM6" s="35"/>
      <c r="CNN6" s="35"/>
      <c r="CNO6" s="35"/>
      <c r="CNP6" s="35"/>
      <c r="CNQ6" s="35"/>
      <c r="CNR6" s="35"/>
      <c r="CNS6" s="35"/>
      <c r="CNT6" s="35"/>
      <c r="CNU6" s="35"/>
      <c r="CNV6" s="35"/>
      <c r="CNW6" s="35"/>
      <c r="CNX6" s="35"/>
      <c r="CNY6" s="35"/>
      <c r="CNZ6" s="35"/>
      <c r="COA6" s="35"/>
      <c r="COB6" s="35"/>
      <c r="COC6" s="35"/>
      <c r="COD6" s="35"/>
      <c r="COE6" s="35"/>
      <c r="COF6" s="35"/>
      <c r="COG6" s="35"/>
      <c r="COH6" s="35"/>
      <c r="COI6" s="35"/>
      <c r="COJ6" s="35"/>
      <c r="COK6" s="35"/>
      <c r="COL6" s="35"/>
      <c r="COM6" s="35"/>
      <c r="CON6" s="35"/>
      <c r="COO6" s="35"/>
      <c r="COP6" s="35"/>
      <c r="COQ6" s="35"/>
      <c r="COR6" s="35"/>
      <c r="COS6" s="35"/>
      <c r="COT6" s="35"/>
      <c r="COU6" s="35"/>
      <c r="COV6" s="35"/>
      <c r="COW6" s="35"/>
      <c r="COX6" s="35"/>
      <c r="COY6" s="35"/>
      <c r="COZ6" s="35"/>
      <c r="CPA6" s="35"/>
      <c r="CPB6" s="35"/>
      <c r="CPC6" s="35"/>
      <c r="CPD6" s="35"/>
      <c r="CPE6" s="35"/>
      <c r="CPF6" s="35"/>
      <c r="CPG6" s="35"/>
      <c r="CPH6" s="35"/>
      <c r="CPI6" s="35"/>
      <c r="CPJ6" s="35"/>
      <c r="CPK6" s="35"/>
      <c r="CPL6" s="35"/>
      <c r="CPM6" s="35"/>
      <c r="CPN6" s="35"/>
      <c r="CPO6" s="35"/>
      <c r="CPP6" s="35"/>
      <c r="CPQ6" s="35"/>
      <c r="CPR6" s="35"/>
      <c r="CPS6" s="35"/>
      <c r="CPT6" s="35"/>
      <c r="CPU6" s="35"/>
      <c r="CPV6" s="35"/>
      <c r="CPW6" s="35"/>
      <c r="CPX6" s="35"/>
      <c r="CPY6" s="35"/>
      <c r="CPZ6" s="35"/>
      <c r="CQA6" s="35"/>
      <c r="CQB6" s="35"/>
      <c r="CQC6" s="35"/>
      <c r="CQD6" s="35"/>
      <c r="CQE6" s="35"/>
      <c r="CQF6" s="35"/>
      <c r="CQG6" s="35"/>
      <c r="CQH6" s="35"/>
      <c r="CQI6" s="35"/>
      <c r="CQJ6" s="35"/>
      <c r="CQK6" s="35"/>
      <c r="CQL6" s="35"/>
      <c r="CQM6" s="35"/>
      <c r="CQN6" s="35"/>
      <c r="CQO6" s="35"/>
      <c r="CQP6" s="35"/>
      <c r="CQQ6" s="35"/>
      <c r="CQR6" s="35"/>
      <c r="CQS6" s="35"/>
      <c r="CQT6" s="35"/>
      <c r="CQU6" s="35"/>
      <c r="CQV6" s="35"/>
      <c r="CQW6" s="35"/>
      <c r="CQX6" s="35"/>
      <c r="CQY6" s="35"/>
      <c r="CQZ6" s="35"/>
      <c r="CRA6" s="35"/>
      <c r="CRB6" s="35"/>
      <c r="CRC6" s="35"/>
      <c r="CRD6" s="35"/>
      <c r="CRE6" s="35"/>
      <c r="CRF6" s="35"/>
      <c r="CRG6" s="35"/>
      <c r="CRH6" s="35"/>
      <c r="CRI6" s="35"/>
      <c r="CRJ6" s="35"/>
      <c r="CRK6" s="35"/>
      <c r="CRL6" s="35"/>
      <c r="CRM6" s="35"/>
      <c r="CRN6" s="35"/>
      <c r="CRO6" s="35"/>
      <c r="CRP6" s="35"/>
      <c r="CRQ6" s="35"/>
      <c r="CRR6" s="35"/>
      <c r="CRS6" s="35"/>
      <c r="CRT6" s="35"/>
      <c r="CRU6" s="35"/>
      <c r="CRV6" s="35"/>
      <c r="CRW6" s="35"/>
      <c r="CRX6" s="35"/>
      <c r="CRY6" s="35"/>
      <c r="CRZ6" s="35"/>
      <c r="CSA6" s="35"/>
      <c r="CSB6" s="35"/>
      <c r="CSC6" s="35"/>
      <c r="CSD6" s="35"/>
      <c r="CSE6" s="35"/>
      <c r="CSF6" s="35"/>
      <c r="CSG6" s="35"/>
      <c r="CSH6" s="35"/>
      <c r="CSI6" s="35"/>
      <c r="CSJ6" s="35"/>
      <c r="CSK6" s="35"/>
      <c r="CSL6" s="35"/>
      <c r="CSM6" s="35"/>
      <c r="CSN6" s="35"/>
      <c r="CSO6" s="35"/>
      <c r="CSP6" s="35"/>
      <c r="CSQ6" s="35"/>
      <c r="CSR6" s="35"/>
      <c r="CSS6" s="35"/>
      <c r="CST6" s="35"/>
      <c r="CSU6" s="35"/>
      <c r="CSV6" s="35"/>
      <c r="CSW6" s="35"/>
      <c r="CSX6" s="35"/>
      <c r="CSY6" s="35"/>
      <c r="CSZ6" s="35"/>
      <c r="CTA6" s="35"/>
      <c r="CTB6" s="35"/>
      <c r="CTC6" s="35"/>
      <c r="CTD6" s="35"/>
      <c r="CTE6" s="35"/>
      <c r="CTF6" s="35"/>
      <c r="CTG6" s="35"/>
      <c r="CTH6" s="35"/>
      <c r="CTI6" s="35"/>
      <c r="CTJ6" s="35"/>
      <c r="CTK6" s="35"/>
      <c r="CTL6" s="35"/>
      <c r="CTM6" s="35"/>
      <c r="CTN6" s="35"/>
      <c r="CTO6" s="35"/>
      <c r="CTP6" s="35"/>
      <c r="CTQ6" s="35"/>
      <c r="CTR6" s="35"/>
      <c r="CTS6" s="35"/>
      <c r="CTT6" s="35"/>
      <c r="CTU6" s="35"/>
      <c r="CTV6" s="35"/>
      <c r="CTW6" s="35"/>
      <c r="CTX6" s="35"/>
      <c r="CTY6" s="35"/>
      <c r="CTZ6" s="35"/>
      <c r="CUA6" s="35"/>
      <c r="CUB6" s="35"/>
      <c r="CUC6" s="35"/>
      <c r="CUD6" s="35"/>
      <c r="CUE6" s="35"/>
      <c r="CUF6" s="35"/>
      <c r="CUG6" s="35"/>
      <c r="CUH6" s="35"/>
      <c r="CUI6" s="35"/>
      <c r="CUJ6" s="35"/>
      <c r="CUK6" s="35"/>
      <c r="CUL6" s="35"/>
      <c r="CUM6" s="35"/>
      <c r="CUN6" s="35"/>
      <c r="CUO6" s="35"/>
      <c r="CUP6" s="35"/>
      <c r="CUQ6" s="35"/>
      <c r="CUR6" s="35"/>
      <c r="CUS6" s="35"/>
      <c r="CUT6" s="35"/>
      <c r="CUU6" s="35"/>
      <c r="CUV6" s="35"/>
      <c r="CUW6" s="35"/>
      <c r="CUX6" s="35"/>
      <c r="CUY6" s="35"/>
      <c r="CUZ6" s="35"/>
      <c r="CVA6" s="35"/>
      <c r="CVB6" s="35"/>
      <c r="CVC6" s="35"/>
      <c r="CVD6" s="35"/>
      <c r="CVE6" s="35"/>
      <c r="CVF6" s="35"/>
      <c r="CVG6" s="35"/>
      <c r="CVH6" s="35"/>
      <c r="CVI6" s="35"/>
      <c r="CVJ6" s="35"/>
      <c r="CVK6" s="35"/>
      <c r="CVL6" s="35"/>
      <c r="CVM6" s="35"/>
      <c r="CVN6" s="35"/>
      <c r="CVO6" s="35"/>
      <c r="CVP6" s="35"/>
      <c r="CVQ6" s="35"/>
      <c r="CVR6" s="35"/>
      <c r="CVS6" s="35"/>
      <c r="CVT6" s="35"/>
      <c r="CVU6" s="35"/>
      <c r="CVV6" s="35"/>
      <c r="CVW6" s="35"/>
      <c r="CVX6" s="35"/>
      <c r="CVY6" s="35"/>
      <c r="CVZ6" s="35"/>
      <c r="CWA6" s="35"/>
      <c r="CWB6" s="35"/>
      <c r="CWC6" s="35"/>
      <c r="CWD6" s="35"/>
      <c r="CWE6" s="35"/>
      <c r="CWF6" s="35"/>
      <c r="CWG6" s="35"/>
      <c r="CWH6" s="35"/>
      <c r="CWI6" s="35"/>
      <c r="CWJ6" s="35"/>
      <c r="CWK6" s="35"/>
      <c r="CWL6" s="35"/>
      <c r="CWM6" s="35"/>
      <c r="CWN6" s="35"/>
      <c r="CWO6" s="35"/>
      <c r="CWP6" s="35"/>
      <c r="CWQ6" s="35"/>
      <c r="CWR6" s="35"/>
      <c r="CWS6" s="35"/>
      <c r="CWT6" s="35"/>
      <c r="CWU6" s="35"/>
      <c r="CWV6" s="35"/>
      <c r="CWW6" s="35"/>
      <c r="CWX6" s="35"/>
      <c r="CWY6" s="35"/>
      <c r="CWZ6" s="35"/>
      <c r="CXA6" s="35"/>
      <c r="CXB6" s="35"/>
      <c r="CXC6" s="35"/>
      <c r="CXD6" s="35"/>
      <c r="CXE6" s="35"/>
      <c r="CXF6" s="35"/>
      <c r="CXG6" s="35"/>
      <c r="CXH6" s="35"/>
      <c r="CXI6" s="35"/>
      <c r="CXJ6" s="35"/>
      <c r="CXK6" s="35"/>
      <c r="CXL6" s="35"/>
      <c r="CXM6" s="35"/>
      <c r="CXN6" s="35"/>
      <c r="CXO6" s="35"/>
      <c r="CXP6" s="35"/>
      <c r="CXQ6" s="35"/>
      <c r="CXR6" s="35"/>
      <c r="CXS6" s="35"/>
      <c r="CXT6" s="35"/>
      <c r="CXU6" s="35"/>
      <c r="CXV6" s="35"/>
      <c r="CXW6" s="35"/>
      <c r="CXX6" s="35"/>
      <c r="CXY6" s="35"/>
      <c r="CXZ6" s="35"/>
      <c r="CYA6" s="35"/>
      <c r="CYB6" s="35"/>
      <c r="CYC6" s="35"/>
      <c r="CYD6" s="35"/>
      <c r="CYE6" s="35"/>
      <c r="CYF6" s="35"/>
      <c r="CYG6" s="35"/>
      <c r="CYH6" s="35"/>
      <c r="CYI6" s="35"/>
      <c r="CYJ6" s="35"/>
      <c r="CYK6" s="35"/>
      <c r="CYL6" s="35"/>
      <c r="CYM6" s="35"/>
      <c r="CYN6" s="35"/>
      <c r="CYO6" s="35"/>
      <c r="CYP6" s="35"/>
      <c r="CYQ6" s="35"/>
      <c r="CYR6" s="35"/>
      <c r="CYS6" s="35"/>
      <c r="CYT6" s="35"/>
      <c r="CYU6" s="35"/>
      <c r="CYV6" s="35"/>
      <c r="CYW6" s="35"/>
      <c r="CYX6" s="35"/>
      <c r="CYY6" s="35"/>
      <c r="CYZ6" s="35"/>
      <c r="CZA6" s="35"/>
      <c r="CZB6" s="35"/>
      <c r="CZC6" s="35"/>
      <c r="CZD6" s="35"/>
      <c r="CZE6" s="35"/>
      <c r="CZF6" s="35"/>
      <c r="CZG6" s="35"/>
      <c r="CZH6" s="35"/>
      <c r="CZI6" s="35"/>
      <c r="CZJ6" s="35"/>
      <c r="CZK6" s="35"/>
      <c r="CZL6" s="35"/>
      <c r="CZM6" s="35"/>
      <c r="CZN6" s="35"/>
      <c r="CZO6" s="35"/>
      <c r="CZP6" s="35"/>
      <c r="CZQ6" s="35"/>
      <c r="CZR6" s="35"/>
      <c r="CZS6" s="35"/>
      <c r="CZT6" s="35"/>
      <c r="CZU6" s="35"/>
      <c r="CZV6" s="35"/>
      <c r="CZW6" s="35"/>
      <c r="CZX6" s="35"/>
      <c r="CZY6" s="35"/>
      <c r="CZZ6" s="35"/>
      <c r="DAA6" s="35"/>
      <c r="DAB6" s="35"/>
      <c r="DAC6" s="35"/>
      <c r="DAD6" s="35"/>
      <c r="DAE6" s="35"/>
      <c r="DAF6" s="35"/>
      <c r="DAG6" s="35"/>
      <c r="DAH6" s="35"/>
      <c r="DAI6" s="35"/>
      <c r="DAJ6" s="35"/>
      <c r="DAK6" s="35"/>
      <c r="DAL6" s="35"/>
      <c r="DAM6" s="35"/>
      <c r="DAN6" s="35"/>
      <c r="DAO6" s="35"/>
      <c r="DAP6" s="35"/>
      <c r="DAQ6" s="35"/>
      <c r="DAR6" s="35"/>
      <c r="DAS6" s="35"/>
      <c r="DAT6" s="35"/>
      <c r="DAU6" s="35"/>
      <c r="DAV6" s="35"/>
      <c r="DAW6" s="35"/>
      <c r="DAX6" s="35"/>
      <c r="DAY6" s="35"/>
      <c r="DAZ6" s="35"/>
      <c r="DBA6" s="35"/>
      <c r="DBB6" s="35"/>
      <c r="DBC6" s="35"/>
      <c r="DBD6" s="35"/>
      <c r="DBE6" s="35"/>
      <c r="DBF6" s="35"/>
      <c r="DBG6" s="35"/>
      <c r="DBH6" s="35"/>
      <c r="DBI6" s="35"/>
      <c r="DBJ6" s="35"/>
      <c r="DBK6" s="35"/>
      <c r="DBL6" s="35"/>
      <c r="DBM6" s="35"/>
      <c r="DBN6" s="35"/>
      <c r="DBO6" s="35"/>
      <c r="DBP6" s="35"/>
      <c r="DBQ6" s="35"/>
      <c r="DBR6" s="35"/>
      <c r="DBS6" s="35"/>
      <c r="DBT6" s="35"/>
      <c r="DBU6" s="35"/>
      <c r="DBV6" s="35"/>
      <c r="DBW6" s="35"/>
      <c r="DBX6" s="35"/>
      <c r="DBY6" s="35"/>
      <c r="DBZ6" s="35"/>
      <c r="DCA6" s="35"/>
      <c r="DCB6" s="35"/>
      <c r="DCC6" s="35"/>
      <c r="DCD6" s="35"/>
      <c r="DCE6" s="35"/>
      <c r="DCF6" s="35"/>
      <c r="DCG6" s="35"/>
      <c r="DCH6" s="35"/>
      <c r="DCI6" s="35"/>
      <c r="DCJ6" s="35"/>
      <c r="DCK6" s="35"/>
      <c r="DCL6" s="35"/>
      <c r="DCM6" s="35"/>
      <c r="DCN6" s="35"/>
      <c r="DCO6" s="35"/>
      <c r="DCP6" s="35"/>
      <c r="DCQ6" s="35"/>
      <c r="DCR6" s="35"/>
      <c r="DCS6" s="35"/>
      <c r="DCT6" s="35"/>
      <c r="DCU6" s="35"/>
      <c r="DCV6" s="35"/>
      <c r="DCW6" s="35"/>
      <c r="DCX6" s="35"/>
      <c r="DCY6" s="35"/>
      <c r="DCZ6" s="35"/>
      <c r="DDA6" s="35"/>
      <c r="DDB6" s="35"/>
      <c r="DDC6" s="35"/>
      <c r="DDD6" s="35"/>
      <c r="DDE6" s="35"/>
      <c r="DDF6" s="35"/>
      <c r="DDG6" s="35"/>
      <c r="DDH6" s="35"/>
      <c r="DDI6" s="35"/>
      <c r="DDJ6" s="35"/>
      <c r="DDK6" s="35"/>
      <c r="DDL6" s="35"/>
      <c r="DDM6" s="35"/>
      <c r="DDN6" s="35"/>
      <c r="DDO6" s="35"/>
      <c r="DDP6" s="35"/>
      <c r="DDQ6" s="35"/>
      <c r="DDR6" s="35"/>
      <c r="DDS6" s="35"/>
      <c r="DDT6" s="35"/>
      <c r="DDU6" s="35"/>
      <c r="DDV6" s="35"/>
      <c r="DDW6" s="35"/>
      <c r="DDX6" s="35"/>
      <c r="DDY6" s="35"/>
      <c r="DDZ6" s="35"/>
      <c r="DEA6" s="35"/>
      <c r="DEB6" s="35"/>
      <c r="DEC6" s="35"/>
      <c r="DED6" s="35"/>
      <c r="DEE6" s="35"/>
      <c r="DEF6" s="35"/>
      <c r="DEG6" s="35"/>
      <c r="DEH6" s="35"/>
      <c r="DEI6" s="35"/>
      <c r="DEJ6" s="35"/>
      <c r="DEK6" s="35"/>
      <c r="DEL6" s="35"/>
      <c r="DEM6" s="35"/>
      <c r="DEN6" s="35"/>
      <c r="DEO6" s="35"/>
      <c r="DEP6" s="35"/>
      <c r="DEQ6" s="35"/>
      <c r="DER6" s="35"/>
      <c r="DES6" s="35"/>
      <c r="DET6" s="35"/>
      <c r="DEU6" s="35"/>
      <c r="DEV6" s="35"/>
      <c r="DEW6" s="35"/>
      <c r="DEX6" s="35"/>
      <c r="DEY6" s="35"/>
      <c r="DEZ6" s="35"/>
      <c r="DFA6" s="35"/>
      <c r="DFB6" s="35"/>
      <c r="DFC6" s="35"/>
      <c r="DFD6" s="35"/>
      <c r="DFE6" s="35"/>
      <c r="DFF6" s="35"/>
      <c r="DFG6" s="35"/>
      <c r="DFH6" s="35"/>
      <c r="DFI6" s="35"/>
      <c r="DFJ6" s="35"/>
      <c r="DFK6" s="35"/>
      <c r="DFL6" s="35"/>
      <c r="DFM6" s="35"/>
      <c r="DFN6" s="35"/>
      <c r="DFO6" s="35"/>
      <c r="DFP6" s="35"/>
      <c r="DFQ6" s="35"/>
      <c r="DFR6" s="35"/>
      <c r="DFS6" s="35"/>
      <c r="DFT6" s="35"/>
      <c r="DFU6" s="35"/>
      <c r="DFV6" s="35"/>
      <c r="DFW6" s="35"/>
      <c r="DFX6" s="35"/>
      <c r="DFY6" s="35"/>
      <c r="DFZ6" s="35"/>
      <c r="DGA6" s="35"/>
      <c r="DGB6" s="35"/>
      <c r="DGC6" s="35"/>
      <c r="DGD6" s="35"/>
      <c r="DGE6" s="35"/>
      <c r="DGF6" s="35"/>
      <c r="DGG6" s="35"/>
      <c r="DGH6" s="35"/>
      <c r="DGI6" s="35"/>
      <c r="DGJ6" s="35"/>
      <c r="DGK6" s="35"/>
      <c r="DGL6" s="35"/>
      <c r="DGM6" s="35"/>
      <c r="DGN6" s="35"/>
      <c r="DGO6" s="35"/>
      <c r="DGP6" s="35"/>
      <c r="DGQ6" s="35"/>
      <c r="DGR6" s="35"/>
      <c r="DGS6" s="35"/>
      <c r="DGT6" s="35"/>
      <c r="DGU6" s="35"/>
      <c r="DGV6" s="35"/>
      <c r="DGW6" s="35"/>
      <c r="DGX6" s="35"/>
      <c r="DGY6" s="35"/>
      <c r="DGZ6" s="35"/>
      <c r="DHA6" s="35"/>
      <c r="DHB6" s="35"/>
      <c r="DHC6" s="35"/>
      <c r="DHD6" s="35"/>
      <c r="DHE6" s="35"/>
      <c r="DHF6" s="35"/>
      <c r="DHG6" s="35"/>
      <c r="DHH6" s="35"/>
      <c r="DHI6" s="35"/>
      <c r="DHJ6" s="35"/>
      <c r="DHK6" s="35"/>
      <c r="DHL6" s="35"/>
      <c r="DHM6" s="35"/>
      <c r="DHN6" s="35"/>
      <c r="DHO6" s="35"/>
      <c r="DHP6" s="35"/>
      <c r="DHQ6" s="35"/>
      <c r="DHR6" s="35"/>
      <c r="DHS6" s="35"/>
      <c r="DHT6" s="35"/>
      <c r="DHU6" s="35"/>
      <c r="DHV6" s="35"/>
      <c r="DHW6" s="35"/>
      <c r="DHX6" s="35"/>
      <c r="DHY6" s="35"/>
      <c r="DHZ6" s="35"/>
      <c r="DIA6" s="35"/>
      <c r="DIB6" s="35"/>
      <c r="DIC6" s="35"/>
      <c r="DID6" s="35"/>
      <c r="DIE6" s="35"/>
      <c r="DIF6" s="35"/>
      <c r="DIG6" s="35"/>
      <c r="DIH6" s="35"/>
      <c r="DII6" s="35"/>
      <c r="DIJ6" s="35"/>
      <c r="DIK6" s="35"/>
      <c r="DIL6" s="35"/>
      <c r="DIM6" s="35"/>
      <c r="DIN6" s="35"/>
      <c r="DIO6" s="35"/>
      <c r="DIP6" s="35"/>
      <c r="DIQ6" s="35"/>
      <c r="DIR6" s="35"/>
      <c r="DIS6" s="35"/>
      <c r="DIT6" s="35"/>
      <c r="DIU6" s="35"/>
      <c r="DIV6" s="35"/>
      <c r="DIW6" s="35"/>
      <c r="DIX6" s="35"/>
      <c r="DIY6" s="35"/>
      <c r="DIZ6" s="35"/>
      <c r="DJA6" s="35"/>
      <c r="DJB6" s="35"/>
      <c r="DJC6" s="35"/>
      <c r="DJD6" s="35"/>
      <c r="DJE6" s="35"/>
      <c r="DJF6" s="35"/>
      <c r="DJG6" s="35"/>
      <c r="DJH6" s="35"/>
      <c r="DJI6" s="35"/>
      <c r="DJJ6" s="35"/>
      <c r="DJK6" s="35"/>
      <c r="DJL6" s="35"/>
      <c r="DJM6" s="35"/>
      <c r="DJN6" s="35"/>
      <c r="DJO6" s="35"/>
      <c r="DJP6" s="35"/>
      <c r="DJQ6" s="35"/>
      <c r="DJR6" s="35"/>
      <c r="DJS6" s="35"/>
      <c r="DJT6" s="35"/>
      <c r="DJU6" s="35"/>
      <c r="DJV6" s="35"/>
      <c r="DJW6" s="35"/>
      <c r="DJX6" s="35"/>
      <c r="DJY6" s="35"/>
      <c r="DJZ6" s="35"/>
      <c r="DKA6" s="35"/>
      <c r="DKB6" s="35"/>
      <c r="DKC6" s="35"/>
      <c r="DKD6" s="35"/>
      <c r="DKE6" s="35"/>
      <c r="DKF6" s="35"/>
      <c r="DKG6" s="35"/>
      <c r="DKH6" s="35"/>
      <c r="DKI6" s="35"/>
      <c r="DKJ6" s="35"/>
      <c r="DKK6" s="35"/>
      <c r="DKL6" s="35"/>
      <c r="DKM6" s="35"/>
      <c r="DKN6" s="35"/>
      <c r="DKO6" s="35"/>
      <c r="DKP6" s="35"/>
      <c r="DKQ6" s="35"/>
      <c r="DKR6" s="35"/>
      <c r="DKS6" s="35"/>
      <c r="DKT6" s="35"/>
      <c r="DKU6" s="35"/>
      <c r="DKV6" s="35"/>
      <c r="DKW6" s="35"/>
      <c r="DKX6" s="35"/>
      <c r="DKY6" s="35"/>
      <c r="DKZ6" s="35"/>
      <c r="DLA6" s="35"/>
      <c r="DLB6" s="35"/>
      <c r="DLC6" s="35"/>
      <c r="DLD6" s="35"/>
      <c r="DLE6" s="35"/>
      <c r="DLF6" s="35"/>
      <c r="DLG6" s="35"/>
      <c r="DLH6" s="35"/>
      <c r="DLI6" s="35"/>
      <c r="DLJ6" s="35"/>
      <c r="DLK6" s="35"/>
      <c r="DLL6" s="35"/>
      <c r="DLM6" s="35"/>
      <c r="DLN6" s="35"/>
      <c r="DLO6" s="35"/>
      <c r="DLP6" s="35"/>
      <c r="DLQ6" s="35"/>
      <c r="DLR6" s="35"/>
      <c r="DLS6" s="35"/>
      <c r="DLT6" s="35"/>
      <c r="DLU6" s="35"/>
      <c r="DLV6" s="35"/>
      <c r="DLW6" s="35"/>
      <c r="DLX6" s="35"/>
      <c r="DLY6" s="35"/>
      <c r="DLZ6" s="35"/>
      <c r="DMA6" s="35"/>
      <c r="DMB6" s="35"/>
      <c r="DMC6" s="35"/>
      <c r="DMD6" s="35"/>
      <c r="DME6" s="35"/>
      <c r="DMF6" s="35"/>
      <c r="DMG6" s="35"/>
      <c r="DMH6" s="35"/>
      <c r="DMI6" s="35"/>
      <c r="DMJ6" s="35"/>
      <c r="DMK6" s="35"/>
      <c r="DML6" s="35"/>
      <c r="DMM6" s="35"/>
      <c r="DMN6" s="35"/>
      <c r="DMO6" s="35"/>
      <c r="DMP6" s="35"/>
      <c r="DMQ6" s="35"/>
      <c r="DMR6" s="35"/>
      <c r="DMS6" s="35"/>
      <c r="DMT6" s="35"/>
      <c r="DMU6" s="35"/>
      <c r="DMV6" s="35"/>
      <c r="DMW6" s="35"/>
      <c r="DMX6" s="35"/>
      <c r="DMY6" s="35"/>
      <c r="DMZ6" s="35"/>
      <c r="DNA6" s="35"/>
      <c r="DNB6" s="35"/>
      <c r="DNC6" s="35"/>
      <c r="DND6" s="35"/>
      <c r="DNE6" s="35"/>
      <c r="DNF6" s="35"/>
      <c r="DNG6" s="35"/>
      <c r="DNH6" s="35"/>
      <c r="DNI6" s="35"/>
      <c r="DNJ6" s="35"/>
      <c r="DNK6" s="35"/>
      <c r="DNL6" s="35"/>
      <c r="DNM6" s="35"/>
      <c r="DNN6" s="35"/>
      <c r="DNO6" s="35"/>
      <c r="DNP6" s="35"/>
      <c r="DNQ6" s="35"/>
      <c r="DNR6" s="35"/>
      <c r="DNS6" s="35"/>
      <c r="DNT6" s="35"/>
      <c r="DNU6" s="35"/>
      <c r="DNV6" s="35"/>
      <c r="DNW6" s="35"/>
      <c r="DNX6" s="35"/>
      <c r="DNY6" s="35"/>
      <c r="DNZ6" s="35"/>
      <c r="DOA6" s="35"/>
      <c r="DOB6" s="35"/>
      <c r="DOC6" s="35"/>
      <c r="DOD6" s="35"/>
      <c r="DOE6" s="35"/>
      <c r="DOF6" s="35"/>
      <c r="DOG6" s="35"/>
      <c r="DOH6" s="35"/>
      <c r="DOI6" s="35"/>
      <c r="DOJ6" s="35"/>
      <c r="DOK6" s="35"/>
      <c r="DOL6" s="35"/>
      <c r="DOM6" s="35"/>
      <c r="DON6" s="35"/>
      <c r="DOO6" s="35"/>
      <c r="DOP6" s="35"/>
      <c r="DOQ6" s="35"/>
      <c r="DOR6" s="35"/>
      <c r="DOS6" s="35"/>
      <c r="DOT6" s="35"/>
      <c r="DOU6" s="35"/>
      <c r="DOV6" s="35"/>
      <c r="DOW6" s="35"/>
      <c r="DOX6" s="35"/>
      <c r="DOY6" s="35"/>
      <c r="DOZ6" s="35"/>
      <c r="DPA6" s="35"/>
      <c r="DPB6" s="35"/>
      <c r="DPC6" s="35"/>
      <c r="DPD6" s="35"/>
      <c r="DPE6" s="35"/>
      <c r="DPF6" s="35"/>
      <c r="DPG6" s="35"/>
      <c r="DPH6" s="35"/>
      <c r="DPI6" s="35"/>
      <c r="DPJ6" s="35"/>
      <c r="DPK6" s="35"/>
      <c r="DPL6" s="35"/>
      <c r="DPM6" s="35"/>
      <c r="DPN6" s="35"/>
      <c r="DPO6" s="35"/>
      <c r="DPP6" s="35"/>
      <c r="DPQ6" s="35"/>
      <c r="DPR6" s="35"/>
      <c r="DPS6" s="35"/>
      <c r="DPT6" s="35"/>
      <c r="DPU6" s="35"/>
      <c r="DPV6" s="35"/>
      <c r="DPW6" s="35"/>
      <c r="DPX6" s="35"/>
      <c r="DPY6" s="35"/>
      <c r="DPZ6" s="35"/>
      <c r="DQA6" s="35"/>
      <c r="DQB6" s="35"/>
      <c r="DQC6" s="35"/>
      <c r="DQD6" s="35"/>
      <c r="DQE6" s="35"/>
      <c r="DQF6" s="35"/>
      <c r="DQG6" s="35"/>
      <c r="DQH6" s="35"/>
      <c r="DQI6" s="35"/>
      <c r="DQJ6" s="35"/>
      <c r="DQK6" s="35"/>
      <c r="DQL6" s="35"/>
      <c r="DQM6" s="35"/>
      <c r="DQN6" s="35"/>
      <c r="DQO6" s="35"/>
      <c r="DQP6" s="35"/>
      <c r="DQQ6" s="35"/>
      <c r="DQR6" s="35"/>
      <c r="DQS6" s="35"/>
      <c r="DQT6" s="35"/>
      <c r="DQU6" s="35"/>
      <c r="DQV6" s="35"/>
      <c r="DQW6" s="35"/>
      <c r="DQX6" s="35"/>
      <c r="DQY6" s="35"/>
      <c r="DQZ6" s="35"/>
      <c r="DRA6" s="35"/>
      <c r="DRB6" s="35"/>
      <c r="DRC6" s="35"/>
      <c r="DRD6" s="35"/>
      <c r="DRE6" s="35"/>
      <c r="DRF6" s="35"/>
      <c r="DRG6" s="35"/>
      <c r="DRH6" s="35"/>
      <c r="DRI6" s="35"/>
      <c r="DRJ6" s="35"/>
      <c r="DRK6" s="35"/>
      <c r="DRL6" s="35"/>
      <c r="DRM6" s="35"/>
      <c r="DRN6" s="35"/>
      <c r="DRO6" s="35"/>
      <c r="DRP6" s="35"/>
      <c r="DRQ6" s="35"/>
      <c r="DRR6" s="35"/>
      <c r="DRS6" s="35"/>
      <c r="DRT6" s="35"/>
      <c r="DRU6" s="35"/>
      <c r="DRV6" s="35"/>
      <c r="DRW6" s="35"/>
      <c r="DRX6" s="35"/>
      <c r="DRY6" s="35"/>
      <c r="DRZ6" s="35"/>
      <c r="DSA6" s="35"/>
      <c r="DSB6" s="35"/>
      <c r="DSC6" s="35"/>
      <c r="DSD6" s="35"/>
      <c r="DSE6" s="35"/>
      <c r="DSF6" s="35"/>
      <c r="DSG6" s="35"/>
      <c r="DSH6" s="35"/>
      <c r="DSI6" s="35"/>
      <c r="DSJ6" s="35"/>
      <c r="DSK6" s="35"/>
      <c r="DSL6" s="35"/>
      <c r="DSM6" s="35"/>
      <c r="DSN6" s="35"/>
      <c r="DSO6" s="35"/>
      <c r="DSP6" s="35"/>
      <c r="DSQ6" s="35"/>
      <c r="DSR6" s="35"/>
      <c r="DSS6" s="35"/>
      <c r="DST6" s="35"/>
      <c r="DSU6" s="35"/>
      <c r="DSV6" s="35"/>
      <c r="DSW6" s="35"/>
      <c r="DSX6" s="35"/>
      <c r="DSY6" s="35"/>
      <c r="DSZ6" s="35"/>
      <c r="DTA6" s="35"/>
      <c r="DTB6" s="35"/>
      <c r="DTC6" s="35"/>
      <c r="DTD6" s="35"/>
      <c r="DTE6" s="35"/>
      <c r="DTF6" s="35"/>
      <c r="DTG6" s="35"/>
      <c r="DTH6" s="35"/>
      <c r="DTI6" s="35"/>
      <c r="DTJ6" s="35"/>
      <c r="DTK6" s="35"/>
      <c r="DTL6" s="35"/>
      <c r="DTM6" s="35"/>
      <c r="DTN6" s="35"/>
      <c r="DTO6" s="35"/>
      <c r="DTP6" s="35"/>
      <c r="DTQ6" s="35"/>
      <c r="DTR6" s="35"/>
      <c r="DTS6" s="35"/>
      <c r="DTT6" s="35"/>
      <c r="DTU6" s="35"/>
      <c r="DTV6" s="35"/>
      <c r="DTW6" s="35"/>
      <c r="DTX6" s="35"/>
      <c r="DTY6" s="35"/>
      <c r="DTZ6" s="35"/>
      <c r="DUA6" s="35"/>
      <c r="DUB6" s="35"/>
      <c r="DUC6" s="35"/>
      <c r="DUD6" s="35"/>
      <c r="DUE6" s="35"/>
      <c r="DUF6" s="35"/>
      <c r="DUG6" s="35"/>
      <c r="DUH6" s="35"/>
      <c r="DUI6" s="35"/>
      <c r="DUJ6" s="35"/>
      <c r="DUK6" s="35"/>
      <c r="DUL6" s="35"/>
      <c r="DUM6" s="35"/>
      <c r="DUN6" s="35"/>
      <c r="DUO6" s="35"/>
      <c r="DUP6" s="35"/>
      <c r="DUQ6" s="35"/>
      <c r="DUR6" s="35"/>
      <c r="DUS6" s="35"/>
      <c r="DUT6" s="35"/>
      <c r="DUU6" s="35"/>
      <c r="DUV6" s="35"/>
      <c r="DUW6" s="35"/>
      <c r="DUX6" s="35"/>
      <c r="DUY6" s="35"/>
      <c r="DUZ6" s="35"/>
      <c r="DVA6" s="35"/>
      <c r="DVB6" s="35"/>
      <c r="DVC6" s="35"/>
      <c r="DVD6" s="35"/>
      <c r="DVE6" s="35"/>
      <c r="DVF6" s="35"/>
      <c r="DVG6" s="35"/>
      <c r="DVH6" s="35"/>
      <c r="DVI6" s="35"/>
      <c r="DVJ6" s="35"/>
      <c r="DVK6" s="35"/>
      <c r="DVL6" s="35"/>
      <c r="DVM6" s="35"/>
      <c r="DVN6" s="35"/>
      <c r="DVO6" s="35"/>
      <c r="DVP6" s="35"/>
      <c r="DVQ6" s="35"/>
      <c r="DVR6" s="35"/>
      <c r="DVS6" s="35"/>
      <c r="DVT6" s="35"/>
      <c r="DVU6" s="35"/>
      <c r="DVV6" s="35"/>
      <c r="DVW6" s="35"/>
      <c r="DVX6" s="35"/>
      <c r="DVY6" s="35"/>
      <c r="DVZ6" s="35"/>
      <c r="DWA6" s="35"/>
      <c r="DWB6" s="35"/>
      <c r="DWC6" s="35"/>
      <c r="DWD6" s="35"/>
      <c r="DWE6" s="35"/>
      <c r="DWF6" s="35"/>
      <c r="DWG6" s="35"/>
      <c r="DWH6" s="35"/>
      <c r="DWI6" s="35"/>
      <c r="DWJ6" s="35"/>
      <c r="DWK6" s="35"/>
      <c r="DWL6" s="35"/>
      <c r="DWM6" s="35"/>
      <c r="DWN6" s="35"/>
      <c r="DWO6" s="35"/>
      <c r="DWP6" s="35"/>
      <c r="DWQ6" s="35"/>
      <c r="DWR6" s="35"/>
      <c r="DWS6" s="35"/>
      <c r="DWT6" s="35"/>
      <c r="DWU6" s="35"/>
      <c r="DWV6" s="35"/>
      <c r="DWW6" s="35"/>
      <c r="DWX6" s="35"/>
      <c r="DWY6" s="35"/>
      <c r="DWZ6" s="35"/>
      <c r="DXA6" s="35"/>
      <c r="DXB6" s="35"/>
      <c r="DXC6" s="35"/>
      <c r="DXD6" s="35"/>
      <c r="DXE6" s="35"/>
      <c r="DXF6" s="35"/>
      <c r="DXG6" s="35"/>
      <c r="DXH6" s="35"/>
      <c r="DXI6" s="35"/>
      <c r="DXJ6" s="35"/>
      <c r="DXK6" s="35"/>
      <c r="DXL6" s="35"/>
      <c r="DXM6" s="35"/>
      <c r="DXN6" s="35"/>
      <c r="DXO6" s="35"/>
      <c r="DXP6" s="35"/>
      <c r="DXQ6" s="35"/>
      <c r="DXR6" s="35"/>
      <c r="DXS6" s="35"/>
      <c r="DXT6" s="35"/>
      <c r="DXU6" s="35"/>
      <c r="DXV6" s="35"/>
      <c r="DXW6" s="35"/>
      <c r="DXX6" s="35"/>
      <c r="DXY6" s="35"/>
      <c r="DXZ6" s="35"/>
      <c r="DYA6" s="35"/>
      <c r="DYB6" s="35"/>
      <c r="DYC6" s="35"/>
      <c r="DYD6" s="35"/>
      <c r="DYE6" s="35"/>
      <c r="DYF6" s="35"/>
      <c r="DYG6" s="35"/>
      <c r="DYH6" s="35"/>
      <c r="DYI6" s="35"/>
      <c r="DYJ6" s="35"/>
      <c r="DYK6" s="35"/>
      <c r="DYL6" s="35"/>
      <c r="DYM6" s="35"/>
      <c r="DYN6" s="35"/>
      <c r="DYO6" s="35"/>
      <c r="DYP6" s="35"/>
      <c r="DYQ6" s="35"/>
      <c r="DYR6" s="35"/>
      <c r="DYS6" s="35"/>
      <c r="DYT6" s="35"/>
      <c r="DYU6" s="35"/>
      <c r="DYV6" s="35"/>
      <c r="DYW6" s="35"/>
      <c r="DYX6" s="35"/>
      <c r="DYY6" s="35"/>
      <c r="DYZ6" s="35"/>
      <c r="DZA6" s="35"/>
      <c r="DZB6" s="35"/>
      <c r="DZC6" s="35"/>
      <c r="DZD6" s="35"/>
      <c r="DZE6" s="35"/>
      <c r="DZF6" s="35"/>
      <c r="DZG6" s="35"/>
      <c r="DZH6" s="35"/>
      <c r="DZI6" s="35"/>
      <c r="DZJ6" s="35"/>
      <c r="DZK6" s="35"/>
      <c r="DZL6" s="35"/>
      <c r="DZM6" s="35"/>
      <c r="DZN6" s="35"/>
      <c r="DZO6" s="35"/>
      <c r="DZP6" s="35"/>
      <c r="DZQ6" s="35"/>
      <c r="DZR6" s="35"/>
      <c r="DZS6" s="35"/>
      <c r="DZT6" s="35"/>
      <c r="DZU6" s="35"/>
      <c r="DZV6" s="35"/>
      <c r="DZW6" s="35"/>
      <c r="DZX6" s="35"/>
      <c r="DZY6" s="35"/>
      <c r="DZZ6" s="35"/>
      <c r="EAA6" s="35"/>
      <c r="EAB6" s="35"/>
      <c r="EAC6" s="35"/>
      <c r="EAD6" s="35"/>
      <c r="EAE6" s="35"/>
      <c r="EAF6" s="35"/>
      <c r="EAG6" s="35"/>
      <c r="EAH6" s="35"/>
      <c r="EAI6" s="35"/>
      <c r="EAJ6" s="35"/>
      <c r="EAK6" s="35"/>
      <c r="EAL6" s="35"/>
      <c r="EAM6" s="35"/>
      <c r="EAN6" s="35"/>
      <c r="EAO6" s="35"/>
      <c r="EAP6" s="35"/>
      <c r="EAQ6" s="35"/>
      <c r="EAR6" s="35"/>
      <c r="EAS6" s="35"/>
      <c r="EAT6" s="35"/>
      <c r="EAU6" s="35"/>
      <c r="EAV6" s="35"/>
      <c r="EAW6" s="35"/>
      <c r="EAX6" s="35"/>
      <c r="EAY6" s="35"/>
      <c r="EAZ6" s="35"/>
      <c r="EBA6" s="35"/>
      <c r="EBB6" s="35"/>
      <c r="EBC6" s="35"/>
      <c r="EBD6" s="35"/>
      <c r="EBE6" s="35"/>
      <c r="EBF6" s="35"/>
      <c r="EBG6" s="35"/>
      <c r="EBH6" s="35"/>
      <c r="EBI6" s="35"/>
      <c r="EBJ6" s="35"/>
      <c r="EBK6" s="35"/>
      <c r="EBL6" s="35"/>
      <c r="EBM6" s="35"/>
      <c r="EBN6" s="35"/>
      <c r="EBO6" s="35"/>
      <c r="EBP6" s="35"/>
      <c r="EBQ6" s="35"/>
      <c r="EBR6" s="35"/>
      <c r="EBS6" s="35"/>
      <c r="EBT6" s="35"/>
      <c r="EBU6" s="35"/>
      <c r="EBV6" s="35"/>
      <c r="EBW6" s="35"/>
      <c r="EBX6" s="35"/>
      <c r="EBY6" s="35"/>
      <c r="EBZ6" s="35"/>
      <c r="ECA6" s="35"/>
      <c r="ECB6" s="35"/>
      <c r="ECC6" s="35"/>
      <c r="ECD6" s="35"/>
      <c r="ECE6" s="35"/>
      <c r="ECF6" s="35"/>
      <c r="ECG6" s="35"/>
      <c r="ECH6" s="35"/>
      <c r="ECI6" s="35"/>
      <c r="ECJ6" s="35"/>
      <c r="ECK6" s="35"/>
      <c r="ECL6" s="35"/>
      <c r="ECM6" s="35"/>
      <c r="ECN6" s="35"/>
      <c r="ECO6" s="35"/>
      <c r="ECP6" s="35"/>
      <c r="ECQ6" s="35"/>
      <c r="ECR6" s="35"/>
      <c r="ECS6" s="35"/>
      <c r="ECT6" s="35"/>
      <c r="ECU6" s="35"/>
      <c r="ECV6" s="35"/>
      <c r="ECW6" s="35"/>
      <c r="ECX6" s="35"/>
      <c r="ECY6" s="35"/>
      <c r="ECZ6" s="35"/>
      <c r="EDA6" s="35"/>
      <c r="EDB6" s="35"/>
      <c r="EDC6" s="35"/>
      <c r="EDD6" s="35"/>
      <c r="EDE6" s="35"/>
      <c r="EDF6" s="35"/>
      <c r="EDG6" s="35"/>
      <c r="EDH6" s="35"/>
      <c r="EDI6" s="35"/>
      <c r="EDJ6" s="35"/>
      <c r="EDK6" s="35"/>
      <c r="EDL6" s="35"/>
      <c r="EDM6" s="35"/>
      <c r="EDN6" s="35"/>
      <c r="EDO6" s="35"/>
      <c r="EDP6" s="35"/>
      <c r="EDQ6" s="35"/>
      <c r="EDR6" s="35"/>
      <c r="EDS6" s="35"/>
      <c r="EDT6" s="35"/>
      <c r="EDU6" s="35"/>
      <c r="EDV6" s="35"/>
      <c r="EDW6" s="35"/>
      <c r="EDX6" s="35"/>
      <c r="EDY6" s="35"/>
      <c r="EDZ6" s="35"/>
      <c r="EEA6" s="35"/>
      <c r="EEB6" s="35"/>
      <c r="EEC6" s="35"/>
      <c r="EED6" s="35"/>
      <c r="EEE6" s="35"/>
      <c r="EEF6" s="35"/>
      <c r="EEG6" s="35"/>
      <c r="EEH6" s="35"/>
      <c r="EEI6" s="35"/>
      <c r="EEJ6" s="35"/>
      <c r="EEK6" s="35"/>
      <c r="EEL6" s="35"/>
      <c r="EEM6" s="35"/>
      <c r="EEN6" s="35"/>
      <c r="EEO6" s="35"/>
      <c r="EEP6" s="35"/>
      <c r="EEQ6" s="35"/>
      <c r="EER6" s="35"/>
      <c r="EES6" s="35"/>
      <c r="EET6" s="35"/>
      <c r="EEU6" s="35"/>
      <c r="EEV6" s="35"/>
      <c r="EEW6" s="35"/>
      <c r="EEX6" s="35"/>
      <c r="EEY6" s="35"/>
      <c r="EEZ6" s="35"/>
      <c r="EFA6" s="35"/>
      <c r="EFB6" s="35"/>
      <c r="EFC6" s="35"/>
      <c r="EFD6" s="35"/>
      <c r="EFE6" s="35"/>
      <c r="EFF6" s="35"/>
      <c r="EFG6" s="35"/>
      <c r="EFH6" s="35"/>
      <c r="EFI6" s="35"/>
      <c r="EFJ6" s="35"/>
      <c r="EFK6" s="35"/>
      <c r="EFL6" s="35"/>
      <c r="EFM6" s="35"/>
      <c r="EFN6" s="35"/>
      <c r="EFO6" s="35"/>
      <c r="EFP6" s="35"/>
      <c r="EFQ6" s="35"/>
      <c r="EFR6" s="35"/>
      <c r="EFS6" s="35"/>
      <c r="EFT6" s="35"/>
      <c r="EFU6" s="35"/>
      <c r="EFV6" s="35"/>
      <c r="EFW6" s="35"/>
      <c r="EFX6" s="35"/>
      <c r="EFY6" s="35"/>
      <c r="EFZ6" s="35"/>
      <c r="EGA6" s="35"/>
      <c r="EGB6" s="35"/>
      <c r="EGC6" s="35"/>
      <c r="EGD6" s="35"/>
      <c r="EGE6" s="35"/>
      <c r="EGF6" s="35"/>
      <c r="EGG6" s="35"/>
      <c r="EGH6" s="35"/>
      <c r="EGI6" s="35"/>
      <c r="EGJ6" s="35"/>
      <c r="EGK6" s="35"/>
      <c r="EGL6" s="35"/>
      <c r="EGM6" s="35"/>
      <c r="EGN6" s="35"/>
      <c r="EGO6" s="35"/>
      <c r="EGP6" s="35"/>
      <c r="EGQ6" s="35"/>
      <c r="EGR6" s="35"/>
      <c r="EGS6" s="35"/>
      <c r="EGT6" s="35"/>
      <c r="EGU6" s="35"/>
      <c r="EGV6" s="35"/>
      <c r="EGW6" s="35"/>
      <c r="EGX6" s="35"/>
      <c r="EGY6" s="35"/>
      <c r="EGZ6" s="35"/>
      <c r="EHA6" s="35"/>
      <c r="EHB6" s="35"/>
      <c r="EHC6" s="35"/>
      <c r="EHD6" s="35"/>
      <c r="EHE6" s="35"/>
      <c r="EHF6" s="35"/>
      <c r="EHG6" s="35"/>
      <c r="EHH6" s="35"/>
      <c r="EHI6" s="35"/>
      <c r="EHJ6" s="35"/>
      <c r="EHK6" s="35"/>
      <c r="EHL6" s="35"/>
      <c r="EHM6" s="35"/>
      <c r="EHN6" s="35"/>
      <c r="EHO6" s="35"/>
      <c r="EHP6" s="35"/>
      <c r="EHQ6" s="35"/>
      <c r="EHR6" s="35"/>
      <c r="EHS6" s="35"/>
      <c r="EHT6" s="35"/>
      <c r="EHU6" s="35"/>
      <c r="EHV6" s="35"/>
      <c r="EHW6" s="35"/>
      <c r="EHX6" s="35"/>
      <c r="EHY6" s="35"/>
      <c r="EHZ6" s="35"/>
      <c r="EIA6" s="35"/>
      <c r="EIB6" s="35"/>
      <c r="EIC6" s="35"/>
      <c r="EID6" s="35"/>
      <c r="EIE6" s="35"/>
      <c r="EIF6" s="35"/>
      <c r="EIG6" s="35"/>
      <c r="EIH6" s="35"/>
      <c r="EII6" s="35"/>
      <c r="EIJ6" s="35"/>
      <c r="EIK6" s="35"/>
      <c r="EIL6" s="35"/>
      <c r="EIM6" s="35"/>
      <c r="EIN6" s="35"/>
      <c r="EIO6" s="35"/>
      <c r="EIP6" s="35"/>
      <c r="EIQ6" s="35"/>
      <c r="EIR6" s="35"/>
      <c r="EIS6" s="35"/>
      <c r="EIT6" s="35"/>
      <c r="EIU6" s="35"/>
      <c r="EIV6" s="35"/>
      <c r="EIW6" s="35"/>
      <c r="EIX6" s="35"/>
      <c r="EIY6" s="35"/>
      <c r="EIZ6" s="35"/>
      <c r="EJA6" s="35"/>
      <c r="EJB6" s="35"/>
      <c r="EJC6" s="35"/>
      <c r="EJD6" s="35"/>
      <c r="EJE6" s="35"/>
      <c r="EJF6" s="35"/>
      <c r="EJG6" s="35"/>
      <c r="EJH6" s="35"/>
      <c r="EJI6" s="35"/>
      <c r="EJJ6" s="35"/>
      <c r="EJK6" s="35"/>
      <c r="EJL6" s="35"/>
      <c r="EJM6" s="35"/>
      <c r="EJN6" s="35"/>
      <c r="EJO6" s="35"/>
      <c r="EJP6" s="35"/>
      <c r="EJQ6" s="35"/>
      <c r="EJR6" s="35"/>
      <c r="EJS6" s="35"/>
      <c r="EJT6" s="35"/>
      <c r="EJU6" s="35"/>
      <c r="EJV6" s="35"/>
      <c r="EJW6" s="35"/>
      <c r="EJX6" s="35"/>
      <c r="EJY6" s="35"/>
      <c r="EJZ6" s="35"/>
      <c r="EKA6" s="35"/>
      <c r="EKB6" s="35"/>
      <c r="EKC6" s="35"/>
      <c r="EKD6" s="35"/>
      <c r="EKE6" s="35"/>
      <c r="EKF6" s="35"/>
      <c r="EKG6" s="35"/>
      <c r="EKH6" s="35"/>
      <c r="EKI6" s="35"/>
      <c r="EKJ6" s="35"/>
      <c r="EKK6" s="35"/>
      <c r="EKL6" s="35"/>
      <c r="EKM6" s="35"/>
      <c r="EKN6" s="35"/>
      <c r="EKO6" s="35"/>
      <c r="EKP6" s="35"/>
      <c r="EKQ6" s="35"/>
      <c r="EKR6" s="35"/>
      <c r="EKS6" s="35"/>
      <c r="EKT6" s="35"/>
      <c r="EKU6" s="35"/>
      <c r="EKV6" s="35"/>
      <c r="EKW6" s="35"/>
      <c r="EKX6" s="35"/>
      <c r="EKY6" s="35"/>
      <c r="EKZ6" s="35"/>
      <c r="ELA6" s="35"/>
      <c r="ELB6" s="35"/>
      <c r="ELC6" s="35"/>
      <c r="ELD6" s="35"/>
      <c r="ELE6" s="35"/>
      <c r="ELF6" s="35"/>
      <c r="ELG6" s="35"/>
      <c r="ELH6" s="35"/>
      <c r="ELI6" s="35"/>
      <c r="ELJ6" s="35"/>
      <c r="ELK6" s="35"/>
      <c r="ELL6" s="35"/>
      <c r="ELM6" s="35"/>
      <c r="ELN6" s="35"/>
      <c r="ELO6" s="35"/>
      <c r="ELP6" s="35"/>
      <c r="ELQ6" s="35"/>
      <c r="ELR6" s="35"/>
      <c r="ELS6" s="35"/>
      <c r="ELT6" s="35"/>
      <c r="ELU6" s="35"/>
      <c r="ELV6" s="35"/>
      <c r="ELW6" s="35"/>
      <c r="ELX6" s="35"/>
      <c r="ELY6" s="35"/>
      <c r="ELZ6" s="35"/>
      <c r="EMA6" s="35"/>
      <c r="EMB6" s="35"/>
      <c r="EMC6" s="35"/>
      <c r="EMD6" s="35"/>
      <c r="EME6" s="35"/>
      <c r="EMF6" s="35"/>
      <c r="EMG6" s="35"/>
      <c r="EMH6" s="35"/>
      <c r="EMI6" s="35"/>
      <c r="EMJ6" s="35"/>
      <c r="EMK6" s="35"/>
      <c r="EML6" s="35"/>
      <c r="EMM6" s="35"/>
      <c r="EMN6" s="35"/>
      <c r="EMO6" s="35"/>
      <c r="EMP6" s="35"/>
      <c r="EMQ6" s="35"/>
      <c r="EMR6" s="35"/>
      <c r="EMS6" s="35"/>
      <c r="EMT6" s="35"/>
      <c r="EMU6" s="35"/>
      <c r="EMV6" s="35"/>
      <c r="EMW6" s="35"/>
      <c r="EMX6" s="35"/>
      <c r="EMY6" s="35"/>
      <c r="EMZ6" s="35"/>
      <c r="ENA6" s="35"/>
      <c r="ENB6" s="35"/>
      <c r="ENC6" s="35"/>
      <c r="END6" s="35"/>
      <c r="ENE6" s="35"/>
      <c r="ENF6" s="35"/>
      <c r="ENG6" s="35"/>
      <c r="ENH6" s="35"/>
      <c r="ENI6" s="35"/>
      <c r="ENJ6" s="35"/>
      <c r="ENK6" s="35"/>
      <c r="ENL6" s="35"/>
      <c r="ENM6" s="35"/>
      <c r="ENN6" s="35"/>
      <c r="ENO6" s="35"/>
      <c r="ENP6" s="35"/>
      <c r="ENQ6" s="35"/>
      <c r="ENR6" s="35"/>
      <c r="ENS6" s="35"/>
      <c r="ENT6" s="35"/>
      <c r="ENU6" s="35"/>
      <c r="ENV6" s="35"/>
      <c r="ENW6" s="35"/>
      <c r="ENX6" s="35"/>
      <c r="ENY6" s="35"/>
      <c r="ENZ6" s="35"/>
      <c r="EOA6" s="35"/>
      <c r="EOB6" s="35"/>
      <c r="EOC6" s="35"/>
      <c r="EOD6" s="35"/>
      <c r="EOE6" s="35"/>
      <c r="EOF6" s="35"/>
      <c r="EOG6" s="35"/>
      <c r="EOH6" s="35"/>
      <c r="EOI6" s="35"/>
      <c r="EOJ6" s="35"/>
      <c r="EOK6" s="35"/>
      <c r="EOL6" s="35"/>
      <c r="EOM6" s="35"/>
      <c r="EON6" s="35"/>
      <c r="EOO6" s="35"/>
      <c r="EOP6" s="35"/>
      <c r="EOQ6" s="35"/>
      <c r="EOR6" s="35"/>
      <c r="EOS6" s="35"/>
      <c r="EOT6" s="35"/>
      <c r="EOU6" s="35"/>
      <c r="EOV6" s="35"/>
      <c r="EOW6" s="35"/>
      <c r="EOX6" s="35"/>
      <c r="EOY6" s="35"/>
      <c r="EOZ6" s="35"/>
      <c r="EPA6" s="35"/>
      <c r="EPB6" s="35"/>
      <c r="EPC6" s="35"/>
      <c r="EPD6" s="35"/>
      <c r="EPE6" s="35"/>
      <c r="EPF6" s="35"/>
      <c r="EPG6" s="35"/>
      <c r="EPH6" s="35"/>
      <c r="EPI6" s="35"/>
      <c r="EPJ6" s="35"/>
      <c r="EPK6" s="35"/>
      <c r="EPL6" s="35"/>
      <c r="EPM6" s="35"/>
      <c r="EPN6" s="35"/>
      <c r="EPO6" s="35"/>
      <c r="EPP6" s="35"/>
      <c r="EPQ6" s="35"/>
      <c r="EPR6" s="35"/>
      <c r="EPS6" s="35"/>
      <c r="EPT6" s="35"/>
      <c r="EPU6" s="35"/>
      <c r="EPV6" s="35"/>
      <c r="EPW6" s="35"/>
      <c r="EPX6" s="35"/>
      <c r="EPY6" s="35"/>
      <c r="EPZ6" s="35"/>
      <c r="EQA6" s="35"/>
      <c r="EQB6" s="35"/>
      <c r="EQC6" s="35"/>
      <c r="EQD6" s="35"/>
      <c r="EQE6" s="35"/>
      <c r="EQF6" s="35"/>
      <c r="EQG6" s="35"/>
      <c r="EQH6" s="35"/>
      <c r="EQI6" s="35"/>
      <c r="EQJ6" s="35"/>
      <c r="EQK6" s="35"/>
      <c r="EQL6" s="35"/>
      <c r="EQM6" s="35"/>
      <c r="EQN6" s="35"/>
      <c r="EQO6" s="35"/>
      <c r="EQP6" s="35"/>
      <c r="EQQ6" s="35"/>
      <c r="EQR6" s="35"/>
      <c r="EQS6" s="35"/>
      <c r="EQT6" s="35"/>
      <c r="EQU6" s="35"/>
      <c r="EQV6" s="35"/>
      <c r="EQW6" s="35"/>
      <c r="EQX6" s="35"/>
      <c r="EQY6" s="35"/>
      <c r="EQZ6" s="35"/>
      <c r="ERA6" s="35"/>
      <c r="ERB6" s="35"/>
      <c r="ERC6" s="35"/>
      <c r="ERD6" s="35"/>
      <c r="ERE6" s="35"/>
      <c r="ERF6" s="35"/>
      <c r="ERG6" s="35"/>
      <c r="ERH6" s="35"/>
      <c r="ERI6" s="35"/>
      <c r="ERJ6" s="35"/>
      <c r="ERK6" s="35"/>
      <c r="ERL6" s="35"/>
      <c r="ERM6" s="35"/>
      <c r="ERN6" s="35"/>
      <c r="ERO6" s="35"/>
      <c r="ERP6" s="35"/>
      <c r="ERQ6" s="35"/>
      <c r="ERR6" s="35"/>
      <c r="ERS6" s="35"/>
      <c r="ERT6" s="35"/>
      <c r="ERU6" s="35"/>
      <c r="ERV6" s="35"/>
      <c r="ERW6" s="35"/>
      <c r="ERX6" s="35"/>
      <c r="ERY6" s="35"/>
      <c r="ERZ6" s="35"/>
      <c r="ESA6" s="35"/>
      <c r="ESB6" s="35"/>
      <c r="ESC6" s="35"/>
      <c r="ESD6" s="35"/>
      <c r="ESE6" s="35"/>
      <c r="ESF6" s="35"/>
      <c r="ESG6" s="35"/>
      <c r="ESH6" s="35"/>
      <c r="ESI6" s="35"/>
      <c r="ESJ6" s="35"/>
      <c r="ESK6" s="35"/>
      <c r="ESL6" s="35"/>
      <c r="ESM6" s="35"/>
      <c r="ESN6" s="35"/>
      <c r="ESO6" s="35"/>
      <c r="ESP6" s="35"/>
      <c r="ESQ6" s="35"/>
      <c r="ESR6" s="35"/>
      <c r="ESS6" s="35"/>
      <c r="EST6" s="35"/>
      <c r="ESU6" s="35"/>
      <c r="ESV6" s="35"/>
      <c r="ESW6" s="35"/>
      <c r="ESX6" s="35"/>
      <c r="ESY6" s="35"/>
      <c r="ESZ6" s="35"/>
      <c r="ETA6" s="35"/>
      <c r="ETB6" s="35"/>
      <c r="ETC6" s="35"/>
      <c r="ETD6" s="35"/>
      <c r="ETE6" s="35"/>
      <c r="ETF6" s="35"/>
      <c r="ETG6" s="35"/>
      <c r="ETH6" s="35"/>
      <c r="ETI6" s="35"/>
      <c r="ETJ6" s="35"/>
      <c r="ETK6" s="35"/>
      <c r="ETL6" s="35"/>
      <c r="ETM6" s="35"/>
      <c r="ETN6" s="35"/>
      <c r="ETO6" s="35"/>
      <c r="ETP6" s="35"/>
      <c r="ETQ6" s="35"/>
      <c r="ETR6" s="35"/>
      <c r="ETS6" s="35"/>
      <c r="ETT6" s="35"/>
      <c r="ETU6" s="35"/>
      <c r="ETV6" s="35"/>
      <c r="ETW6" s="35"/>
      <c r="ETX6" s="35"/>
      <c r="ETY6" s="35"/>
      <c r="ETZ6" s="35"/>
      <c r="EUA6" s="35"/>
      <c r="EUB6" s="35"/>
      <c r="EUC6" s="35"/>
      <c r="EUD6" s="35"/>
      <c r="EUE6" s="35"/>
      <c r="EUF6" s="35"/>
      <c r="EUG6" s="35"/>
      <c r="EUH6" s="35"/>
      <c r="EUI6" s="35"/>
      <c r="EUJ6" s="35"/>
      <c r="EUK6" s="35"/>
      <c r="EUL6" s="35"/>
      <c r="EUM6" s="35"/>
      <c r="EUN6" s="35"/>
      <c r="EUO6" s="35"/>
      <c r="EUP6" s="35"/>
      <c r="EUQ6" s="35"/>
      <c r="EUR6" s="35"/>
      <c r="EUS6" s="35"/>
      <c r="EUT6" s="35"/>
      <c r="EUU6" s="35"/>
      <c r="EUV6" s="35"/>
      <c r="EUW6" s="35"/>
      <c r="EUX6" s="35"/>
      <c r="EUY6" s="35"/>
      <c r="EUZ6" s="35"/>
      <c r="EVA6" s="35"/>
      <c r="EVB6" s="35"/>
      <c r="EVC6" s="35"/>
      <c r="EVD6" s="35"/>
      <c r="EVE6" s="35"/>
      <c r="EVF6" s="35"/>
      <c r="EVG6" s="35"/>
      <c r="EVH6" s="35"/>
      <c r="EVI6" s="35"/>
      <c r="EVJ6" s="35"/>
      <c r="EVK6" s="35"/>
      <c r="EVL6" s="35"/>
      <c r="EVM6" s="35"/>
      <c r="EVN6" s="35"/>
      <c r="EVO6" s="35"/>
      <c r="EVP6" s="35"/>
      <c r="EVQ6" s="35"/>
      <c r="EVR6" s="35"/>
      <c r="EVS6" s="35"/>
      <c r="EVT6" s="35"/>
      <c r="EVU6" s="35"/>
      <c r="EVV6" s="35"/>
      <c r="EVW6" s="35"/>
      <c r="EVX6" s="35"/>
      <c r="EVY6" s="35"/>
      <c r="EVZ6" s="35"/>
      <c r="EWA6" s="35"/>
      <c r="EWB6" s="35"/>
      <c r="EWC6" s="35"/>
      <c r="EWD6" s="35"/>
      <c r="EWE6" s="35"/>
      <c r="EWF6" s="35"/>
      <c r="EWG6" s="35"/>
      <c r="EWH6" s="35"/>
      <c r="EWI6" s="35"/>
      <c r="EWJ6" s="35"/>
      <c r="EWK6" s="35"/>
      <c r="EWL6" s="35"/>
      <c r="EWM6" s="35"/>
      <c r="EWN6" s="35"/>
      <c r="EWO6" s="35"/>
      <c r="EWP6" s="35"/>
      <c r="EWQ6" s="35"/>
      <c r="EWR6" s="35"/>
      <c r="EWS6" s="35"/>
      <c r="EWT6" s="35"/>
      <c r="EWU6" s="35"/>
      <c r="EWV6" s="35"/>
      <c r="EWW6" s="35"/>
      <c r="EWX6" s="35"/>
      <c r="EWY6" s="35"/>
      <c r="EWZ6" s="35"/>
      <c r="EXA6" s="35"/>
      <c r="EXB6" s="35"/>
      <c r="EXC6" s="35"/>
      <c r="EXD6" s="35"/>
      <c r="EXE6" s="35"/>
      <c r="EXF6" s="35"/>
      <c r="EXG6" s="35"/>
      <c r="EXH6" s="35"/>
      <c r="EXI6" s="35"/>
      <c r="EXJ6" s="35"/>
      <c r="EXK6" s="35"/>
      <c r="EXL6" s="35"/>
      <c r="EXM6" s="35"/>
      <c r="EXN6" s="35"/>
      <c r="EXO6" s="35"/>
      <c r="EXP6" s="35"/>
      <c r="EXQ6" s="35"/>
      <c r="EXR6" s="35"/>
      <c r="EXS6" s="35"/>
      <c r="EXT6" s="35"/>
      <c r="EXU6" s="35"/>
      <c r="EXV6" s="35"/>
      <c r="EXW6" s="35"/>
      <c r="EXX6" s="35"/>
      <c r="EXY6" s="35"/>
      <c r="EXZ6" s="35"/>
      <c r="EYA6" s="35"/>
      <c r="EYB6" s="35"/>
      <c r="EYC6" s="35"/>
      <c r="EYD6" s="35"/>
      <c r="EYE6" s="35"/>
      <c r="EYF6" s="35"/>
      <c r="EYG6" s="35"/>
      <c r="EYH6" s="35"/>
      <c r="EYI6" s="35"/>
      <c r="EYJ6" s="35"/>
      <c r="EYK6" s="35"/>
      <c r="EYL6" s="35"/>
      <c r="EYM6" s="35"/>
      <c r="EYN6" s="35"/>
      <c r="EYO6" s="35"/>
      <c r="EYP6" s="35"/>
      <c r="EYQ6" s="35"/>
      <c r="EYR6" s="35"/>
      <c r="EYS6" s="35"/>
      <c r="EYT6" s="35"/>
      <c r="EYU6" s="35"/>
      <c r="EYV6" s="35"/>
      <c r="EYW6" s="35"/>
      <c r="EYX6" s="35"/>
      <c r="EYY6" s="35"/>
      <c r="EYZ6" s="35"/>
      <c r="EZA6" s="35"/>
      <c r="EZB6" s="35"/>
      <c r="EZC6" s="35"/>
      <c r="EZD6" s="35"/>
      <c r="EZE6" s="35"/>
      <c r="EZF6" s="35"/>
      <c r="EZG6" s="35"/>
      <c r="EZH6" s="35"/>
      <c r="EZI6" s="35"/>
      <c r="EZJ6" s="35"/>
      <c r="EZK6" s="35"/>
      <c r="EZL6" s="35"/>
      <c r="EZM6" s="35"/>
      <c r="EZN6" s="35"/>
      <c r="EZO6" s="35"/>
      <c r="EZP6" s="35"/>
      <c r="EZQ6" s="35"/>
      <c r="EZR6" s="35"/>
      <c r="EZS6" s="35"/>
      <c r="EZT6" s="35"/>
      <c r="EZU6" s="35"/>
      <c r="EZV6" s="35"/>
      <c r="EZW6" s="35"/>
      <c r="EZX6" s="35"/>
      <c r="EZY6" s="35"/>
      <c r="EZZ6" s="35"/>
      <c r="FAA6" s="35"/>
      <c r="FAB6" s="35"/>
      <c r="FAC6" s="35"/>
      <c r="FAD6" s="35"/>
      <c r="FAE6" s="35"/>
      <c r="FAF6" s="35"/>
      <c r="FAG6" s="35"/>
      <c r="FAH6" s="35"/>
      <c r="FAI6" s="35"/>
      <c r="FAJ6" s="35"/>
      <c r="FAK6" s="35"/>
      <c r="FAL6" s="35"/>
      <c r="FAM6" s="35"/>
      <c r="FAN6" s="35"/>
      <c r="FAO6" s="35"/>
      <c r="FAP6" s="35"/>
      <c r="FAQ6" s="35"/>
      <c r="FAR6" s="35"/>
      <c r="FAS6" s="35"/>
      <c r="FAT6" s="35"/>
      <c r="FAU6" s="35"/>
      <c r="FAV6" s="35"/>
      <c r="FAW6" s="35"/>
      <c r="FAX6" s="35"/>
      <c r="FAY6" s="35"/>
      <c r="FAZ6" s="35"/>
      <c r="FBA6" s="35"/>
      <c r="FBB6" s="35"/>
      <c r="FBC6" s="35"/>
      <c r="FBD6" s="35"/>
      <c r="FBE6" s="35"/>
      <c r="FBF6" s="35"/>
      <c r="FBG6" s="35"/>
      <c r="FBH6" s="35"/>
      <c r="FBI6" s="35"/>
      <c r="FBJ6" s="35"/>
      <c r="FBK6" s="35"/>
      <c r="FBL6" s="35"/>
      <c r="FBM6" s="35"/>
      <c r="FBN6" s="35"/>
      <c r="FBO6" s="35"/>
      <c r="FBP6" s="35"/>
      <c r="FBQ6" s="35"/>
      <c r="FBR6" s="35"/>
      <c r="FBS6" s="35"/>
      <c r="FBT6" s="35"/>
      <c r="FBU6" s="35"/>
      <c r="FBV6" s="35"/>
      <c r="FBW6" s="35"/>
      <c r="FBX6" s="35"/>
      <c r="FBY6" s="35"/>
      <c r="FBZ6" s="35"/>
      <c r="FCA6" s="35"/>
      <c r="FCB6" s="35"/>
      <c r="FCC6" s="35"/>
      <c r="FCD6" s="35"/>
      <c r="FCE6" s="35"/>
      <c r="FCF6" s="35"/>
      <c r="FCG6" s="35"/>
      <c r="FCH6" s="35"/>
      <c r="FCI6" s="35"/>
      <c r="FCJ6" s="35"/>
      <c r="FCK6" s="35"/>
      <c r="FCL6" s="35"/>
      <c r="FCM6" s="35"/>
      <c r="FCN6" s="35"/>
      <c r="FCO6" s="35"/>
      <c r="FCP6" s="35"/>
      <c r="FCQ6" s="35"/>
      <c r="FCR6" s="35"/>
      <c r="FCS6" s="35"/>
      <c r="FCT6" s="35"/>
      <c r="FCU6" s="35"/>
      <c r="FCV6" s="35"/>
      <c r="FCW6" s="35"/>
      <c r="FCX6" s="35"/>
      <c r="FCY6" s="35"/>
      <c r="FCZ6" s="35"/>
      <c r="FDA6" s="35"/>
      <c r="FDB6" s="35"/>
      <c r="FDC6" s="35"/>
      <c r="FDD6" s="35"/>
      <c r="FDE6" s="35"/>
      <c r="FDF6" s="35"/>
      <c r="FDG6" s="35"/>
      <c r="FDH6" s="35"/>
      <c r="FDI6" s="35"/>
      <c r="FDJ6" s="35"/>
      <c r="FDK6" s="35"/>
      <c r="FDL6" s="35"/>
      <c r="FDM6" s="35"/>
      <c r="FDN6" s="35"/>
      <c r="FDO6" s="35"/>
      <c r="FDP6" s="35"/>
      <c r="FDQ6" s="35"/>
      <c r="FDR6" s="35"/>
      <c r="FDS6" s="35"/>
      <c r="FDT6" s="35"/>
      <c r="FDU6" s="35"/>
      <c r="FDV6" s="35"/>
      <c r="FDW6" s="35"/>
      <c r="FDX6" s="35"/>
      <c r="FDY6" s="35"/>
      <c r="FDZ6" s="35"/>
      <c r="FEA6" s="35"/>
      <c r="FEB6" s="35"/>
      <c r="FEC6" s="35"/>
      <c r="FED6" s="35"/>
      <c r="FEE6" s="35"/>
      <c r="FEF6" s="35"/>
      <c r="FEG6" s="35"/>
      <c r="FEH6" s="35"/>
      <c r="FEI6" s="35"/>
      <c r="FEJ6" s="35"/>
      <c r="FEK6" s="35"/>
      <c r="FEL6" s="35"/>
      <c r="FEM6" s="35"/>
      <c r="FEN6" s="35"/>
      <c r="FEO6" s="35"/>
      <c r="FEP6" s="35"/>
      <c r="FEQ6" s="35"/>
      <c r="FER6" s="35"/>
      <c r="FES6" s="35"/>
      <c r="FET6" s="35"/>
      <c r="FEU6" s="35"/>
      <c r="FEV6" s="35"/>
      <c r="FEW6" s="35"/>
      <c r="FEX6" s="35"/>
      <c r="FEY6" s="35"/>
      <c r="FEZ6" s="35"/>
      <c r="FFA6" s="35"/>
      <c r="FFB6" s="35"/>
      <c r="FFC6" s="35"/>
      <c r="FFD6" s="35"/>
      <c r="FFE6" s="35"/>
      <c r="FFF6" s="35"/>
      <c r="FFG6" s="35"/>
      <c r="FFH6" s="35"/>
      <c r="FFI6" s="35"/>
      <c r="FFJ6" s="35"/>
      <c r="FFK6" s="35"/>
      <c r="FFL6" s="35"/>
      <c r="FFM6" s="35"/>
      <c r="FFN6" s="35"/>
      <c r="FFO6" s="35"/>
      <c r="FFP6" s="35"/>
      <c r="FFQ6" s="35"/>
      <c r="FFR6" s="35"/>
      <c r="FFS6" s="35"/>
      <c r="FFT6" s="35"/>
      <c r="FFU6" s="35"/>
      <c r="FFV6" s="35"/>
      <c r="FFW6" s="35"/>
      <c r="FFX6" s="35"/>
      <c r="FFY6" s="35"/>
      <c r="FFZ6" s="35"/>
      <c r="FGA6" s="35"/>
      <c r="FGB6" s="35"/>
      <c r="FGC6" s="35"/>
      <c r="FGD6" s="35"/>
      <c r="FGE6" s="35"/>
      <c r="FGF6" s="35"/>
      <c r="FGG6" s="35"/>
      <c r="FGH6" s="35"/>
      <c r="FGI6" s="35"/>
      <c r="FGJ6" s="35"/>
      <c r="FGK6" s="35"/>
      <c r="FGL6" s="35"/>
      <c r="FGM6" s="35"/>
      <c r="FGN6" s="35"/>
      <c r="FGO6" s="35"/>
      <c r="FGP6" s="35"/>
      <c r="FGQ6" s="35"/>
      <c r="FGR6" s="35"/>
      <c r="FGS6" s="35"/>
      <c r="FGT6" s="35"/>
      <c r="FGU6" s="35"/>
      <c r="FGV6" s="35"/>
      <c r="FGW6" s="35"/>
      <c r="FGX6" s="35"/>
      <c r="FGY6" s="35"/>
      <c r="FGZ6" s="35"/>
      <c r="FHA6" s="35"/>
      <c r="FHB6" s="35"/>
      <c r="FHC6" s="35"/>
      <c r="FHD6" s="35"/>
      <c r="FHE6" s="35"/>
      <c r="FHF6" s="35"/>
      <c r="FHG6" s="35"/>
      <c r="FHH6" s="35"/>
      <c r="FHI6" s="35"/>
      <c r="FHJ6" s="35"/>
      <c r="FHK6" s="35"/>
      <c r="FHL6" s="35"/>
      <c r="FHM6" s="35"/>
      <c r="FHN6" s="35"/>
      <c r="FHO6" s="35"/>
      <c r="FHP6" s="35"/>
      <c r="FHQ6" s="35"/>
    </row>
    <row r="7" spans="1:4281" ht="12.75">
      <c r="A7" s="308"/>
      <c r="B7" s="309"/>
      <c r="C7" s="310"/>
      <c r="D7" s="311"/>
      <c r="E7" s="311"/>
      <c r="F7" s="312"/>
      <c r="G7" s="313"/>
      <c r="H7" s="314"/>
      <c r="I7" s="336"/>
    </row>
    <row r="8" spans="1:4281" s="84" customFormat="1" ht="25.5">
      <c r="A8" s="302" t="s">
        <v>1</v>
      </c>
      <c r="B8" s="302" t="s">
        <v>7</v>
      </c>
      <c r="C8" s="302" t="s">
        <v>11</v>
      </c>
      <c r="D8" s="303" t="s">
        <v>10</v>
      </c>
      <c r="E8" s="304" t="s">
        <v>6</v>
      </c>
      <c r="F8" s="305" t="s">
        <v>5</v>
      </c>
      <c r="G8" s="306" t="s">
        <v>136</v>
      </c>
      <c r="H8" s="307" t="s">
        <v>27</v>
      </c>
      <c r="I8" s="337" t="s">
        <v>188</v>
      </c>
    </row>
    <row r="9" spans="1:4281" s="84" customFormat="1" ht="24.95" customHeight="1">
      <c r="A9" s="186"/>
      <c r="B9" s="187" t="s">
        <v>135</v>
      </c>
      <c r="C9" s="186"/>
      <c r="D9" s="254"/>
      <c r="E9" s="188"/>
      <c r="F9" s="235"/>
      <c r="G9" s="232"/>
      <c r="H9" s="281"/>
      <c r="I9" s="232"/>
    </row>
    <row r="10" spans="1:4281" s="84" customFormat="1" ht="30" customHeight="1">
      <c r="A10" s="262" t="s">
        <v>0</v>
      </c>
      <c r="B10" s="267" t="s">
        <v>273</v>
      </c>
      <c r="C10" s="262"/>
      <c r="D10" s="263"/>
      <c r="E10" s="264"/>
      <c r="F10" s="265">
        <f>SUBTOTAL(9,F11:F37)</f>
        <v>1061176288</v>
      </c>
      <c r="G10" s="266">
        <f>H10/F10</f>
        <v>1</v>
      </c>
      <c r="H10" s="282">
        <f>SUBTOTAL(9,H11:H37)</f>
        <v>1061176288</v>
      </c>
      <c r="I10" s="266"/>
    </row>
    <row r="11" spans="1:4281" s="247" customFormat="1" ht="22.5" customHeight="1" collapsed="1">
      <c r="A11" s="246" t="s">
        <v>24</v>
      </c>
      <c r="B11" s="245" t="s">
        <v>178</v>
      </c>
      <c r="C11" s="246"/>
      <c r="D11" s="132"/>
      <c r="E11" s="132"/>
      <c r="F11" s="332">
        <f>SUBTOTAL(9,F12:F37)</f>
        <v>1061176288</v>
      </c>
      <c r="G11" s="268">
        <f>H11/F11</f>
        <v>1</v>
      </c>
      <c r="H11" s="283">
        <f>SUBTOTAL(9,H12:H37)</f>
        <v>1061176288</v>
      </c>
      <c r="I11" s="338"/>
      <c r="J11" s="250"/>
    </row>
    <row r="12" spans="1:4281" s="248" customFormat="1" ht="17.100000000000001" hidden="1" customHeight="1" outlineLevel="1">
      <c r="A12" s="339" t="s">
        <v>56</v>
      </c>
      <c r="B12" s="270" t="s">
        <v>242</v>
      </c>
      <c r="C12" s="271"/>
      <c r="D12" s="272"/>
      <c r="E12" s="273"/>
      <c r="F12" s="274"/>
      <c r="G12" s="275"/>
      <c r="H12" s="285"/>
      <c r="I12" s="275" t="s">
        <v>190</v>
      </c>
    </row>
    <row r="13" spans="1:4281" s="248" customFormat="1" ht="17.100000000000001" hidden="1" customHeight="1" outlineLevel="1">
      <c r="A13" s="339" t="s">
        <v>57</v>
      </c>
      <c r="B13" s="270" t="s">
        <v>192</v>
      </c>
      <c r="C13" s="271"/>
      <c r="D13" s="272"/>
      <c r="E13" s="273"/>
      <c r="F13" s="274"/>
      <c r="G13" s="275"/>
      <c r="H13" s="285"/>
      <c r="I13" s="275" t="s">
        <v>193</v>
      </c>
    </row>
    <row r="14" spans="1:4281" s="248" customFormat="1" ht="17.100000000000001" hidden="1" customHeight="1" outlineLevel="1">
      <c r="A14" s="339" t="s">
        <v>58</v>
      </c>
      <c r="B14" s="270" t="s">
        <v>195</v>
      </c>
      <c r="C14" s="271"/>
      <c r="D14" s="272"/>
      <c r="E14" s="273"/>
      <c r="F14" s="274"/>
      <c r="G14" s="275"/>
      <c r="H14" s="285"/>
      <c r="I14" s="275" t="s">
        <v>196</v>
      </c>
    </row>
    <row r="15" spans="1:4281" s="248" customFormat="1" ht="17.100000000000001" hidden="1" customHeight="1" outlineLevel="1">
      <c r="A15" s="339" t="s">
        <v>181</v>
      </c>
      <c r="B15" s="270" t="s">
        <v>228</v>
      </c>
      <c r="C15" s="271"/>
      <c r="D15" s="272"/>
      <c r="E15" s="273"/>
      <c r="F15" s="274"/>
      <c r="G15" s="275"/>
      <c r="H15" s="285"/>
      <c r="I15" s="275" t="s">
        <v>235</v>
      </c>
    </row>
    <row r="16" spans="1:4281" s="248" customFormat="1" ht="17.100000000000001" hidden="1" customHeight="1" outlineLevel="1">
      <c r="A16" s="339" t="s">
        <v>182</v>
      </c>
      <c r="B16" s="270" t="s">
        <v>229</v>
      </c>
      <c r="C16" s="271"/>
      <c r="D16" s="272"/>
      <c r="E16" s="273"/>
      <c r="F16" s="274"/>
      <c r="G16" s="275"/>
      <c r="H16" s="285"/>
      <c r="I16" s="275" t="s">
        <v>236</v>
      </c>
    </row>
    <row r="17" spans="1:9" s="248" customFormat="1" ht="17.100000000000001" hidden="1" customHeight="1" outlineLevel="1">
      <c r="A17" s="339" t="s">
        <v>189</v>
      </c>
      <c r="B17" s="270" t="s">
        <v>198</v>
      </c>
      <c r="C17" s="271"/>
      <c r="D17" s="272"/>
      <c r="E17" s="273"/>
      <c r="F17" s="274"/>
      <c r="G17" s="275"/>
      <c r="H17" s="285"/>
      <c r="I17" s="275" t="s">
        <v>199</v>
      </c>
    </row>
    <row r="18" spans="1:9" s="248" customFormat="1" ht="17.100000000000001" hidden="1" customHeight="1" outlineLevel="1">
      <c r="A18" s="339" t="s">
        <v>191</v>
      </c>
      <c r="B18" s="270" t="s">
        <v>179</v>
      </c>
      <c r="C18" s="271"/>
      <c r="D18" s="272"/>
      <c r="E18" s="273"/>
      <c r="F18" s="274"/>
      <c r="G18" s="275"/>
      <c r="H18" s="285"/>
      <c r="I18" s="275" t="s">
        <v>30</v>
      </c>
    </row>
    <row r="19" spans="1:9" s="248" customFormat="1" ht="17.100000000000001" hidden="1" customHeight="1" outlineLevel="1">
      <c r="A19" s="339" t="s">
        <v>194</v>
      </c>
      <c r="B19" s="270" t="s">
        <v>180</v>
      </c>
      <c r="C19" s="271"/>
      <c r="D19" s="272"/>
      <c r="E19" s="273"/>
      <c r="F19" s="274"/>
      <c r="G19" s="275"/>
      <c r="H19" s="285"/>
      <c r="I19" s="275" t="s">
        <v>201</v>
      </c>
    </row>
    <row r="20" spans="1:9" s="248" customFormat="1" ht="17.100000000000001" hidden="1" customHeight="1" outlineLevel="1">
      <c r="A20" s="339" t="s">
        <v>197</v>
      </c>
      <c r="B20" s="270" t="s">
        <v>88</v>
      </c>
      <c r="C20" s="271"/>
      <c r="D20" s="272"/>
      <c r="E20" s="273"/>
      <c r="F20" s="274"/>
      <c r="G20" s="275"/>
      <c r="H20" s="285"/>
      <c r="I20" s="275" t="s">
        <v>200</v>
      </c>
    </row>
    <row r="21" spans="1:9" s="248" customFormat="1" ht="17.100000000000001" hidden="1" customHeight="1" outlineLevel="1">
      <c r="A21" s="339" t="s">
        <v>231</v>
      </c>
      <c r="B21" s="270" t="s">
        <v>239</v>
      </c>
      <c r="C21" s="271"/>
      <c r="D21" s="272"/>
      <c r="E21" s="273"/>
      <c r="F21" s="274"/>
      <c r="G21" s="275"/>
      <c r="H21" s="285"/>
      <c r="I21" s="275" t="s">
        <v>203</v>
      </c>
    </row>
    <row r="22" spans="1:9" s="248" customFormat="1" ht="17.100000000000001" hidden="1" customHeight="1" outlineLevel="1">
      <c r="A22" s="339" t="s">
        <v>232</v>
      </c>
      <c r="B22" s="270" t="s">
        <v>202</v>
      </c>
      <c r="C22" s="271"/>
      <c r="D22" s="272"/>
      <c r="E22" s="273"/>
      <c r="F22" s="274"/>
      <c r="G22" s="275"/>
      <c r="H22" s="285"/>
      <c r="I22" s="275" t="s">
        <v>99</v>
      </c>
    </row>
    <row r="23" spans="1:9" s="248" customFormat="1" ht="17.100000000000001" hidden="1" customHeight="1" outlineLevel="1">
      <c r="A23" s="356" t="s">
        <v>233</v>
      </c>
      <c r="B23" s="357" t="s">
        <v>230</v>
      </c>
      <c r="C23" s="358"/>
      <c r="D23" s="359"/>
      <c r="E23" s="360"/>
      <c r="F23" s="361"/>
      <c r="G23" s="363"/>
      <c r="H23" s="361"/>
      <c r="I23" s="362" t="s">
        <v>237</v>
      </c>
    </row>
    <row r="24" spans="1:9" s="248" customFormat="1" ht="17.100000000000001" hidden="1" customHeight="1" outlineLevel="1">
      <c r="A24" s="371" t="s">
        <v>278</v>
      </c>
      <c r="B24" s="270" t="s">
        <v>234</v>
      </c>
      <c r="C24" s="271"/>
      <c r="D24" s="272"/>
      <c r="E24" s="273"/>
      <c r="F24" s="274"/>
      <c r="G24" s="275"/>
      <c r="H24" s="285"/>
      <c r="I24" s="275" t="s">
        <v>238</v>
      </c>
    </row>
    <row r="25" spans="1:9" s="248" customFormat="1" ht="17.100000000000001" hidden="1" customHeight="1" outlineLevel="1">
      <c r="A25" s="371" t="s">
        <v>279</v>
      </c>
      <c r="B25" s="270" t="s">
        <v>245</v>
      </c>
      <c r="C25" s="271"/>
      <c r="D25" s="272"/>
      <c r="E25" s="273"/>
      <c r="F25" s="274"/>
      <c r="G25" s="275"/>
      <c r="H25" s="285"/>
      <c r="I25" s="275" t="s">
        <v>247</v>
      </c>
    </row>
    <row r="26" spans="1:9" s="248" customFormat="1" ht="17.100000000000001" hidden="1" customHeight="1" outlineLevel="1">
      <c r="A26" s="371" t="s">
        <v>280</v>
      </c>
      <c r="B26" s="270" t="s">
        <v>246</v>
      </c>
      <c r="C26" s="271"/>
      <c r="D26" s="272"/>
      <c r="E26" s="273"/>
      <c r="F26" s="274"/>
      <c r="G26" s="275"/>
      <c r="H26" s="285"/>
      <c r="I26" s="275" t="s">
        <v>248</v>
      </c>
    </row>
    <row r="27" spans="1:9" s="248" customFormat="1" ht="15" hidden="1" customHeight="1" outlineLevel="1">
      <c r="A27" s="371" t="s">
        <v>289</v>
      </c>
      <c r="B27" s="270" t="s">
        <v>290</v>
      </c>
      <c r="C27" s="271"/>
      <c r="D27" s="272"/>
      <c r="E27" s="273"/>
      <c r="F27" s="274"/>
      <c r="G27" s="275"/>
      <c r="H27" s="274"/>
      <c r="I27" s="275" t="s">
        <v>291</v>
      </c>
    </row>
    <row r="28" spans="1:9" s="248" customFormat="1" ht="15" customHeight="1">
      <c r="A28" s="371" t="s">
        <v>294</v>
      </c>
      <c r="B28" s="373" t="s">
        <v>295</v>
      </c>
      <c r="C28" s="374"/>
      <c r="D28" s="375"/>
      <c r="E28" s="376"/>
      <c r="F28" s="274"/>
      <c r="G28" s="384"/>
      <c r="H28" s="274"/>
      <c r="I28" s="277"/>
    </row>
    <row r="29" spans="1:9" s="248" customFormat="1" ht="15" customHeight="1" collapsed="1">
      <c r="A29" s="377"/>
      <c r="B29" s="270" t="s">
        <v>308</v>
      </c>
      <c r="C29" s="374"/>
      <c r="D29" s="375"/>
      <c r="E29" s="376"/>
      <c r="F29" s="274">
        <f>SUBTOTAL(9,F30)</f>
        <v>13416000</v>
      </c>
      <c r="G29" s="384">
        <f>H29/F29</f>
        <v>1</v>
      </c>
      <c r="H29" s="274">
        <f>SUBTOTAL(9,H30)</f>
        <v>13416000</v>
      </c>
      <c r="I29" s="277" t="s">
        <v>304</v>
      </c>
    </row>
    <row r="30" spans="1:9" s="248" customFormat="1" ht="15" hidden="1" customHeight="1" outlineLevel="1">
      <c r="A30" s="377">
        <v>17.100000000000001</v>
      </c>
      <c r="B30" s="382" t="s">
        <v>309</v>
      </c>
      <c r="C30" s="378" t="s">
        <v>298</v>
      </c>
      <c r="D30" s="379">
        <v>1</v>
      </c>
      <c r="E30" s="104">
        <v>13416000</v>
      </c>
      <c r="F30" s="388">
        <f>D30*E30</f>
        <v>13416000</v>
      </c>
      <c r="G30" s="389">
        <v>1</v>
      </c>
      <c r="H30" s="388">
        <f>F30*G30</f>
        <v>13416000</v>
      </c>
      <c r="I30" s="277"/>
    </row>
    <row r="31" spans="1:9" s="248" customFormat="1" ht="15" customHeight="1" collapsed="1">
      <c r="A31" s="377"/>
      <c r="B31" s="270" t="s">
        <v>319</v>
      </c>
      <c r="C31" s="374"/>
      <c r="D31" s="375"/>
      <c r="E31" s="376"/>
      <c r="F31" s="274">
        <f>SUBTOTAL(9,F32)</f>
        <v>166611600</v>
      </c>
      <c r="G31" s="384">
        <f>H31/F31</f>
        <v>1</v>
      </c>
      <c r="H31" s="274">
        <f>SUBTOTAL(9,H32)</f>
        <v>166611600</v>
      </c>
      <c r="I31" s="277" t="s">
        <v>315</v>
      </c>
    </row>
    <row r="32" spans="1:9" s="248" customFormat="1" ht="15" hidden="1" customHeight="1" outlineLevel="1">
      <c r="A32" s="377">
        <v>17.100000000000001</v>
      </c>
      <c r="B32" s="382" t="s">
        <v>316</v>
      </c>
      <c r="C32" s="378" t="s">
        <v>298</v>
      </c>
      <c r="D32" s="379">
        <v>1</v>
      </c>
      <c r="E32" s="104">
        <v>166611600</v>
      </c>
      <c r="F32" s="105">
        <f>D32*E32</f>
        <v>166611600</v>
      </c>
      <c r="G32" s="392">
        <v>1</v>
      </c>
      <c r="H32" s="105">
        <f>F32*G32</f>
        <v>166611600</v>
      </c>
      <c r="I32" s="277"/>
    </row>
    <row r="33" spans="1:15" s="248" customFormat="1" ht="15" customHeight="1" collapsed="1">
      <c r="A33" s="377"/>
      <c r="B33" s="270" t="s">
        <v>324</v>
      </c>
      <c r="C33" s="374"/>
      <c r="D33" s="375"/>
      <c r="E33" s="376"/>
      <c r="F33" s="274">
        <f>SUBTOTAL(9,F34)</f>
        <v>295719440</v>
      </c>
      <c r="G33" s="384">
        <f>H33/F33</f>
        <v>1</v>
      </c>
      <c r="H33" s="274">
        <f>SUBTOTAL(9,H34)</f>
        <v>295719440</v>
      </c>
      <c r="I33" s="277" t="s">
        <v>326</v>
      </c>
    </row>
    <row r="34" spans="1:15" s="248" customFormat="1" ht="15" hidden="1" customHeight="1" outlineLevel="1">
      <c r="A34" s="377">
        <v>17.100000000000001</v>
      </c>
      <c r="B34" s="382" t="s">
        <v>325</v>
      </c>
      <c r="C34" s="378" t="s">
        <v>298</v>
      </c>
      <c r="D34" s="379">
        <v>1</v>
      </c>
      <c r="E34" s="104">
        <v>295719440</v>
      </c>
      <c r="F34" s="105">
        <f>D34*E34</f>
        <v>295719440</v>
      </c>
      <c r="G34" s="392">
        <v>1</v>
      </c>
      <c r="H34" s="105">
        <f>F34*G34</f>
        <v>295719440</v>
      </c>
      <c r="I34" s="277"/>
    </row>
    <row r="35" spans="1:15" s="248" customFormat="1" ht="15" customHeight="1">
      <c r="A35" s="377"/>
      <c r="B35" s="270" t="s">
        <v>333</v>
      </c>
      <c r="C35" s="374"/>
      <c r="D35" s="375"/>
      <c r="E35" s="376"/>
      <c r="F35" s="274">
        <f>SUBTOTAL(9,F36:F37)</f>
        <v>585429248</v>
      </c>
      <c r="G35" s="384">
        <f>H35/F35</f>
        <v>1</v>
      </c>
      <c r="H35" s="274">
        <f>SUBTOTAL(9,H36:H37)</f>
        <v>585429248</v>
      </c>
      <c r="I35" s="277" t="s">
        <v>336</v>
      </c>
    </row>
    <row r="36" spans="1:15" s="248" customFormat="1" ht="15" customHeight="1">
      <c r="A36" s="377">
        <v>17.100000000000001</v>
      </c>
      <c r="B36" s="382" t="s">
        <v>334</v>
      </c>
      <c r="C36" s="378" t="s">
        <v>298</v>
      </c>
      <c r="D36" s="379">
        <v>1</v>
      </c>
      <c r="E36" s="104">
        <v>306407360</v>
      </c>
      <c r="F36" s="105">
        <f>D36*E36</f>
        <v>306407360</v>
      </c>
      <c r="G36" s="392">
        <v>1</v>
      </c>
      <c r="H36" s="105">
        <f>F36*G36</f>
        <v>306407360</v>
      </c>
      <c r="I36" s="277"/>
    </row>
    <row r="37" spans="1:15" s="248" customFormat="1" ht="15" customHeight="1">
      <c r="A37" s="377">
        <v>17.2</v>
      </c>
      <c r="B37" s="382" t="s">
        <v>335</v>
      </c>
      <c r="C37" s="378" t="s">
        <v>298</v>
      </c>
      <c r="D37" s="379">
        <v>1</v>
      </c>
      <c r="E37" s="104">
        <v>279021888</v>
      </c>
      <c r="F37" s="105">
        <f>D37*E37</f>
        <v>279021888</v>
      </c>
      <c r="G37" s="392">
        <v>1</v>
      </c>
      <c r="H37" s="105">
        <f>F37*G37</f>
        <v>279021888</v>
      </c>
      <c r="I37" s="277"/>
    </row>
    <row r="38" spans="1:15" s="248" customFormat="1" ht="28.5" hidden="1" customHeight="1">
      <c r="A38" s="372" t="s">
        <v>25</v>
      </c>
      <c r="B38" s="245" t="s">
        <v>183</v>
      </c>
      <c r="C38" s="246"/>
      <c r="D38" s="132"/>
      <c r="E38" s="132"/>
      <c r="F38" s="133"/>
      <c r="G38" s="268"/>
      <c r="H38" s="283"/>
      <c r="I38" s="338"/>
    </row>
    <row r="39" spans="1:15" s="248" customFormat="1" ht="17.100000000000001" hidden="1" customHeight="1" outlineLevel="1">
      <c r="A39" s="371" t="s">
        <v>66</v>
      </c>
      <c r="B39" s="270" t="s">
        <v>215</v>
      </c>
      <c r="C39" s="271" t="s">
        <v>90</v>
      </c>
      <c r="D39" s="272"/>
      <c r="E39" s="278"/>
      <c r="F39" s="274"/>
      <c r="G39" s="275"/>
      <c r="H39" s="284"/>
      <c r="I39" s="275" t="s">
        <v>204</v>
      </c>
    </row>
    <row r="40" spans="1:15" s="244" customFormat="1" ht="15" hidden="1" outlineLevel="1">
      <c r="A40" s="371" t="s">
        <v>67</v>
      </c>
      <c r="B40" s="270" t="s">
        <v>216</v>
      </c>
      <c r="C40" s="271"/>
      <c r="D40" s="272"/>
      <c r="E40" s="278"/>
      <c r="F40" s="274"/>
      <c r="G40" s="275"/>
      <c r="H40" s="284"/>
      <c r="I40" s="275" t="s">
        <v>226</v>
      </c>
      <c r="J40" s="252"/>
      <c r="N40" s="249"/>
      <c r="O40" s="249"/>
    </row>
    <row r="41" spans="1:15" s="243" customFormat="1" ht="27.75" hidden="1" customHeight="1" outlineLevel="1">
      <c r="A41" s="371" t="s">
        <v>68</v>
      </c>
      <c r="B41" s="270" t="s">
        <v>214</v>
      </c>
      <c r="C41" s="271" t="s">
        <v>90</v>
      </c>
      <c r="D41" s="272"/>
      <c r="E41" s="278"/>
      <c r="F41" s="274">
        <f>SUBTOTAL(9,F42:F42)</f>
        <v>0</v>
      </c>
      <c r="G41" s="275"/>
      <c r="H41" s="284">
        <f>SUBTOTAL(9,H42:H42)</f>
        <v>0</v>
      </c>
      <c r="I41" s="275" t="s">
        <v>205</v>
      </c>
      <c r="M41" s="251"/>
    </row>
    <row r="42" spans="1:15" s="243" customFormat="1" ht="27.75" hidden="1" customHeight="1" outlineLevel="1">
      <c r="A42" s="371" t="s">
        <v>281</v>
      </c>
      <c r="B42" s="270" t="s">
        <v>213</v>
      </c>
      <c r="C42" s="271"/>
      <c r="D42" s="272"/>
      <c r="E42" s="273"/>
      <c r="F42" s="274"/>
      <c r="G42" s="277"/>
      <c r="H42" s="284"/>
      <c r="I42" s="277" t="s">
        <v>206</v>
      </c>
      <c r="M42" s="251"/>
    </row>
    <row r="43" spans="1:15" s="243" customFormat="1" ht="27.75" hidden="1" customHeight="1" outlineLevel="1">
      <c r="A43" s="371" t="s">
        <v>282</v>
      </c>
      <c r="B43" s="270" t="s">
        <v>207</v>
      </c>
      <c r="C43" s="103"/>
      <c r="D43" s="253"/>
      <c r="E43" s="104"/>
      <c r="F43" s="105"/>
      <c r="G43" s="276"/>
      <c r="H43" s="286"/>
      <c r="I43" s="277" t="s">
        <v>208</v>
      </c>
      <c r="M43" s="251"/>
    </row>
    <row r="44" spans="1:15" s="243" customFormat="1" ht="27.75" hidden="1" customHeight="1" outlineLevel="1">
      <c r="A44" s="371" t="s">
        <v>283</v>
      </c>
      <c r="B44" s="270" t="s">
        <v>209</v>
      </c>
      <c r="C44" s="103"/>
      <c r="D44" s="253"/>
      <c r="E44" s="104"/>
      <c r="F44" s="105"/>
      <c r="G44" s="276"/>
      <c r="H44" s="286"/>
      <c r="I44" s="277" t="s">
        <v>210</v>
      </c>
      <c r="M44" s="251"/>
    </row>
    <row r="45" spans="1:15" s="243" customFormat="1" ht="27.75" hidden="1" customHeight="1" outlineLevel="1">
      <c r="A45" s="371" t="s">
        <v>284</v>
      </c>
      <c r="B45" s="270" t="s">
        <v>211</v>
      </c>
      <c r="C45" s="103"/>
      <c r="D45" s="253"/>
      <c r="E45" s="104"/>
      <c r="F45" s="105"/>
      <c r="G45" s="276"/>
      <c r="H45" s="286"/>
      <c r="I45" s="277" t="s">
        <v>212</v>
      </c>
      <c r="M45" s="251"/>
    </row>
    <row r="46" spans="1:15" s="243" customFormat="1" ht="27.75" hidden="1" customHeight="1" outlineLevel="1">
      <c r="A46" s="371" t="s">
        <v>285</v>
      </c>
      <c r="B46" s="270" t="s">
        <v>217</v>
      </c>
      <c r="C46" s="271"/>
      <c r="D46" s="272"/>
      <c r="E46" s="273"/>
      <c r="F46" s="274"/>
      <c r="G46" s="277"/>
      <c r="H46" s="287"/>
      <c r="I46" s="277" t="s">
        <v>222</v>
      </c>
      <c r="M46" s="251"/>
    </row>
    <row r="47" spans="1:15" s="243" customFormat="1" ht="27.75" hidden="1" customHeight="1" outlineLevel="1">
      <c r="A47" s="371" t="s">
        <v>286</v>
      </c>
      <c r="B47" s="270" t="s">
        <v>218</v>
      </c>
      <c r="C47" s="271"/>
      <c r="D47" s="272"/>
      <c r="E47" s="273"/>
      <c r="F47" s="274"/>
      <c r="G47" s="277"/>
      <c r="H47" s="287"/>
      <c r="I47" s="277" t="s">
        <v>219</v>
      </c>
      <c r="M47" s="251"/>
    </row>
    <row r="48" spans="1:15" s="243" customFormat="1" ht="27.75" hidden="1" customHeight="1" outlineLevel="1">
      <c r="A48" s="371" t="s">
        <v>287</v>
      </c>
      <c r="B48" s="270" t="s">
        <v>243</v>
      </c>
      <c r="C48" s="271"/>
      <c r="D48" s="272"/>
      <c r="E48" s="273"/>
      <c r="F48" s="274"/>
      <c r="G48" s="277"/>
      <c r="H48" s="287"/>
      <c r="I48" s="277" t="s">
        <v>244</v>
      </c>
      <c r="M48" s="251"/>
    </row>
    <row r="49" spans="1:13" s="243" customFormat="1" ht="27.75" hidden="1" customHeight="1" outlineLevel="1">
      <c r="A49" s="371" t="s">
        <v>288</v>
      </c>
      <c r="B49" s="270" t="s">
        <v>220</v>
      </c>
      <c r="C49" s="271"/>
      <c r="D49" s="272"/>
      <c r="E49" s="273"/>
      <c r="F49" s="274"/>
      <c r="G49" s="277"/>
      <c r="H49" s="287"/>
      <c r="I49" s="277" t="s">
        <v>221</v>
      </c>
      <c r="M49" s="251"/>
    </row>
    <row r="50" spans="1:13" s="243" customFormat="1" ht="28.5" hidden="1" customHeight="1">
      <c r="A50" s="372" t="s">
        <v>30</v>
      </c>
      <c r="B50" s="245" t="s">
        <v>257</v>
      </c>
      <c r="C50" s="246"/>
      <c r="D50" s="132"/>
      <c r="E50" s="132"/>
      <c r="F50" s="133"/>
      <c r="G50" s="268"/>
      <c r="H50" s="283"/>
      <c r="I50" s="338" t="s">
        <v>258</v>
      </c>
      <c r="M50" s="251"/>
    </row>
    <row r="51" spans="1:13" s="243" customFormat="1" ht="28.5" hidden="1" customHeight="1">
      <c r="A51" s="372" t="s">
        <v>99</v>
      </c>
      <c r="B51" s="245" t="s">
        <v>240</v>
      </c>
      <c r="C51" s="246"/>
      <c r="D51" s="132"/>
      <c r="E51" s="132"/>
      <c r="F51" s="133"/>
      <c r="G51" s="268"/>
      <c r="H51" s="283"/>
      <c r="I51" s="338" t="s">
        <v>241</v>
      </c>
      <c r="M51" s="251"/>
    </row>
    <row r="52" spans="1:13" s="243" customFormat="1" ht="28.5" hidden="1" customHeight="1">
      <c r="A52" s="372" t="s">
        <v>199</v>
      </c>
      <c r="B52" s="245" t="s">
        <v>262</v>
      </c>
      <c r="C52" s="246"/>
      <c r="D52" s="132"/>
      <c r="E52" s="132"/>
      <c r="F52" s="133"/>
      <c r="G52" s="268"/>
      <c r="H52" s="283"/>
      <c r="I52" s="338" t="s">
        <v>263</v>
      </c>
      <c r="M52" s="251"/>
    </row>
    <row r="53" spans="1:13" s="84" customFormat="1" ht="24.95" hidden="1" customHeight="1">
      <c r="A53" s="262" t="s">
        <v>2</v>
      </c>
      <c r="B53" s="267" t="s">
        <v>184</v>
      </c>
      <c r="C53" s="262"/>
      <c r="D53" s="263"/>
      <c r="E53" s="264"/>
      <c r="F53" s="265"/>
      <c r="G53" s="266"/>
      <c r="H53" s="282">
        <f>SUBTOTAL(9,H54:H58)</f>
        <v>0</v>
      </c>
      <c r="I53" s="266"/>
    </row>
    <row r="54" spans="1:13" s="243" customFormat="1" ht="27.75" hidden="1" customHeight="1" outlineLevel="1">
      <c r="A54" s="340">
        <v>1</v>
      </c>
      <c r="B54" s="270" t="s">
        <v>256</v>
      </c>
      <c r="C54" s="103"/>
      <c r="D54" s="253"/>
      <c r="E54" s="104"/>
      <c r="F54" s="105"/>
      <c r="G54" s="276"/>
      <c r="H54" s="286"/>
      <c r="I54" s="277" t="s">
        <v>253</v>
      </c>
      <c r="M54" s="251"/>
    </row>
    <row r="55" spans="1:13" s="243" customFormat="1" ht="27.75" hidden="1" customHeight="1" outlineLevel="1">
      <c r="A55" s="340">
        <v>2</v>
      </c>
      <c r="B55" s="270" t="s">
        <v>250</v>
      </c>
      <c r="C55" s="103"/>
      <c r="D55" s="253"/>
      <c r="E55" s="104"/>
      <c r="F55" s="105"/>
      <c r="G55" s="276"/>
      <c r="H55" s="286"/>
      <c r="I55" s="277" t="s">
        <v>254</v>
      </c>
      <c r="M55" s="251"/>
    </row>
    <row r="56" spans="1:13" s="243" customFormat="1" ht="27.75" hidden="1" customHeight="1" outlineLevel="1">
      <c r="A56" s="340">
        <v>3</v>
      </c>
      <c r="B56" s="270" t="s">
        <v>251</v>
      </c>
      <c r="C56" s="103"/>
      <c r="D56" s="253"/>
      <c r="E56" s="104"/>
      <c r="F56" s="105"/>
      <c r="G56" s="276"/>
      <c r="H56" s="286"/>
      <c r="I56" s="277" t="s">
        <v>255</v>
      </c>
      <c r="M56" s="251"/>
    </row>
    <row r="57" spans="1:13" s="243" customFormat="1" ht="27.75" hidden="1" customHeight="1" outlineLevel="1">
      <c r="A57" s="340">
        <v>4</v>
      </c>
      <c r="B57" s="270" t="s">
        <v>252</v>
      </c>
      <c r="C57" s="271"/>
      <c r="D57" s="272"/>
      <c r="E57" s="273"/>
      <c r="F57" s="274"/>
      <c r="G57" s="277"/>
      <c r="H57" s="287"/>
      <c r="I57" s="277" t="s">
        <v>249</v>
      </c>
      <c r="M57" s="251"/>
    </row>
    <row r="58" spans="1:13" s="243" customFormat="1" ht="27.75" hidden="1" customHeight="1" outlineLevel="1">
      <c r="A58" s="340">
        <v>5</v>
      </c>
      <c r="B58" s="270" t="s">
        <v>267</v>
      </c>
      <c r="C58" s="271"/>
      <c r="D58" s="272"/>
      <c r="E58" s="273"/>
      <c r="F58" s="274"/>
      <c r="G58" s="277"/>
      <c r="H58" s="287"/>
      <c r="I58" s="277" t="s">
        <v>268</v>
      </c>
      <c r="M58" s="251"/>
    </row>
    <row r="59" spans="1:13" s="84" customFormat="1" ht="30" customHeight="1">
      <c r="A59" s="186"/>
      <c r="B59" s="269" t="s">
        <v>274</v>
      </c>
      <c r="C59" s="186"/>
      <c r="D59" s="254"/>
      <c r="E59" s="188"/>
      <c r="F59" s="235"/>
      <c r="G59" s="189"/>
      <c r="H59" s="281"/>
      <c r="I59" s="189"/>
    </row>
    <row r="60" spans="1:13" s="243" customFormat="1" ht="24.95" hidden="1" customHeight="1">
      <c r="A60" s="246" t="s">
        <v>24</v>
      </c>
      <c r="B60" s="245" t="s">
        <v>264</v>
      </c>
      <c r="C60" s="246"/>
      <c r="D60" s="132"/>
      <c r="E60" s="132"/>
      <c r="F60" s="300">
        <f>SUBTOTAL(9,F61:F63)</f>
        <v>0</v>
      </c>
      <c r="G60" s="301"/>
      <c r="H60" s="300">
        <f>SUBTOTAL(9,H61:H63)</f>
        <v>0</v>
      </c>
      <c r="I60" s="341" t="s">
        <v>265</v>
      </c>
      <c r="M60" s="251"/>
    </row>
    <row r="61" spans="1:13" s="84" customFormat="1" ht="30" hidden="1" customHeight="1">
      <c r="A61" s="262">
        <v>1</v>
      </c>
      <c r="B61" s="267" t="s">
        <v>185</v>
      </c>
      <c r="C61" s="262"/>
      <c r="D61" s="263"/>
      <c r="E61" s="264"/>
      <c r="F61" s="265"/>
      <c r="G61" s="266"/>
      <c r="H61" s="282"/>
      <c r="I61" s="266"/>
    </row>
    <row r="62" spans="1:13" s="84" customFormat="1" ht="30" hidden="1" customHeight="1">
      <c r="A62" s="262">
        <v>2</v>
      </c>
      <c r="B62" s="267" t="s">
        <v>186</v>
      </c>
      <c r="C62" s="262"/>
      <c r="D62" s="263"/>
      <c r="E62" s="264"/>
      <c r="F62" s="265"/>
      <c r="G62" s="266"/>
      <c r="H62" s="282"/>
      <c r="I62" s="266"/>
    </row>
    <row r="63" spans="1:13" s="84" customFormat="1" ht="30" hidden="1" customHeight="1">
      <c r="A63" s="262">
        <v>3</v>
      </c>
      <c r="B63" s="267" t="s">
        <v>187</v>
      </c>
      <c r="C63" s="262"/>
      <c r="D63" s="263"/>
      <c r="E63" s="264"/>
      <c r="F63" s="265"/>
      <c r="G63" s="266"/>
      <c r="H63" s="282"/>
      <c r="I63" s="266"/>
    </row>
    <row r="64" spans="1:13" s="243" customFormat="1" ht="24.95" hidden="1" customHeight="1">
      <c r="A64" s="246" t="s">
        <v>25</v>
      </c>
      <c r="B64" s="245" t="s">
        <v>59</v>
      </c>
      <c r="C64" s="246"/>
      <c r="D64" s="132"/>
      <c r="E64" s="132"/>
      <c r="F64" s="300">
        <f>SUBTOTAL(9,F65:F67)</f>
        <v>0</v>
      </c>
      <c r="G64" s="301"/>
      <c r="H64" s="300">
        <f>SUBTOTAL(9,H65:H67)</f>
        <v>0</v>
      </c>
      <c r="I64" s="341" t="s">
        <v>266</v>
      </c>
      <c r="M64" s="251"/>
    </row>
    <row r="65" spans="1:254" s="84" customFormat="1" ht="24.95" customHeight="1">
      <c r="A65" s="186" t="s">
        <v>24</v>
      </c>
      <c r="B65" s="367" t="s">
        <v>59</v>
      </c>
      <c r="C65" s="186"/>
      <c r="D65" s="254"/>
      <c r="E65" s="188"/>
      <c r="F65" s="368"/>
      <c r="G65" s="232"/>
      <c r="H65" s="281"/>
      <c r="I65" s="232"/>
    </row>
    <row r="66" spans="1:254" s="84" customFormat="1" ht="24.95" customHeight="1">
      <c r="A66" s="186" t="s">
        <v>25</v>
      </c>
      <c r="B66" s="367" t="s">
        <v>114</v>
      </c>
      <c r="C66" s="186"/>
      <c r="D66" s="254"/>
      <c r="E66" s="188"/>
      <c r="F66" s="368"/>
      <c r="G66" s="232"/>
      <c r="H66" s="281"/>
      <c r="I66" s="370"/>
    </row>
    <row r="67" spans="1:254" s="84" customFormat="1" ht="24.95" customHeight="1">
      <c r="A67" s="262"/>
      <c r="B67" s="269" t="s">
        <v>223</v>
      </c>
      <c r="C67" s="262"/>
      <c r="D67" s="263"/>
      <c r="E67" s="264"/>
      <c r="F67" s="265"/>
      <c r="G67" s="266"/>
      <c r="H67" s="282"/>
      <c r="I67" s="189" t="s">
        <v>227</v>
      </c>
    </row>
    <row r="68" spans="1:254" s="84" customFormat="1" ht="24.95" customHeight="1">
      <c r="A68" s="262" t="s">
        <v>0</v>
      </c>
      <c r="B68" s="267" t="s">
        <v>224</v>
      </c>
      <c r="C68" s="262"/>
      <c r="D68" s="263"/>
      <c r="E68" s="264"/>
      <c r="F68" s="265"/>
      <c r="G68" s="266"/>
      <c r="H68" s="282"/>
      <c r="I68" s="266"/>
    </row>
    <row r="69" spans="1:254" s="84" customFormat="1" ht="24.95" customHeight="1">
      <c r="A69" s="262" t="s">
        <v>2</v>
      </c>
      <c r="B69" s="267" t="s">
        <v>225</v>
      </c>
      <c r="C69" s="262"/>
      <c r="D69" s="263"/>
      <c r="E69" s="264"/>
      <c r="F69" s="265"/>
      <c r="G69" s="266"/>
      <c r="H69" s="282"/>
      <c r="I69" s="266"/>
    </row>
    <row r="70" spans="1:254" s="60" customFormat="1" ht="24.75" customHeight="1">
      <c r="A70" s="156"/>
      <c r="B70" s="157" t="s">
        <v>26</v>
      </c>
      <c r="C70" s="158"/>
      <c r="D70" s="255"/>
      <c r="E70" s="160"/>
      <c r="F70" s="236">
        <f>SUBTOTAL(9,F11:F66)</f>
        <v>1061176288</v>
      </c>
      <c r="G70" s="162">
        <f>H70/F70</f>
        <v>1</v>
      </c>
      <c r="H70" s="236">
        <f>SUBTOTAL(9,H11:H66)</f>
        <v>1061176288</v>
      </c>
      <c r="I70" s="162" t="s">
        <v>261</v>
      </c>
      <c r="J70" s="45"/>
      <c r="K70" s="46"/>
      <c r="L70" s="49"/>
      <c r="M70" s="50"/>
      <c r="N70" s="48"/>
      <c r="O70" s="45"/>
      <c r="P70" s="46"/>
      <c r="Q70" s="46"/>
      <c r="R70" s="47"/>
      <c r="S70" s="48"/>
      <c r="T70" s="49"/>
      <c r="U70" s="50"/>
      <c r="V70" s="48"/>
      <c r="W70" s="45"/>
      <c r="X70" s="46"/>
      <c r="Y70" s="46"/>
      <c r="Z70" s="47"/>
      <c r="AA70" s="48"/>
      <c r="AB70" s="49"/>
      <c r="AC70" s="50"/>
      <c r="AD70" s="48"/>
      <c r="AE70" s="45"/>
      <c r="AF70" s="46"/>
      <c r="AG70" s="46"/>
      <c r="AH70" s="47"/>
      <c r="AI70" s="48"/>
      <c r="AJ70" s="49"/>
      <c r="AK70" s="50"/>
      <c r="AL70" s="48"/>
      <c r="AM70" s="45"/>
      <c r="AN70" s="46"/>
      <c r="AO70" s="46"/>
      <c r="AP70" s="47"/>
      <c r="AQ70" s="48"/>
      <c r="AR70" s="49"/>
      <c r="AS70" s="50"/>
      <c r="AT70" s="48"/>
      <c r="AU70" s="45"/>
      <c r="AV70" s="46"/>
      <c r="AW70" s="46"/>
      <c r="AX70" s="47"/>
      <c r="AY70" s="48"/>
      <c r="AZ70" s="49"/>
      <c r="BA70" s="50"/>
      <c r="BB70" s="48"/>
      <c r="BC70" s="45"/>
      <c r="BD70" s="46"/>
      <c r="BE70" s="46"/>
      <c r="BF70" s="47"/>
      <c r="BG70" s="48"/>
      <c r="BH70" s="49"/>
      <c r="BI70" s="50"/>
      <c r="BJ70" s="48"/>
      <c r="BK70" s="45"/>
      <c r="BL70" s="46"/>
      <c r="BM70" s="46"/>
      <c r="BN70" s="47"/>
      <c r="BO70" s="48"/>
      <c r="BP70" s="49"/>
      <c r="BQ70" s="50"/>
      <c r="BR70" s="48"/>
      <c r="BS70" s="45"/>
      <c r="BT70" s="46"/>
      <c r="BU70" s="46"/>
      <c r="BV70" s="47"/>
      <c r="BW70" s="48"/>
      <c r="BX70" s="49"/>
      <c r="BY70" s="50"/>
      <c r="BZ70" s="48"/>
      <c r="CA70" s="45"/>
      <c r="CB70" s="46"/>
      <c r="CC70" s="46"/>
      <c r="CD70" s="47"/>
      <c r="CE70" s="48"/>
      <c r="CF70" s="49"/>
      <c r="CG70" s="50"/>
      <c r="CH70" s="48"/>
      <c r="CI70" s="45"/>
      <c r="CJ70" s="46"/>
      <c r="CK70" s="46"/>
      <c r="CL70" s="47"/>
      <c r="CM70" s="48"/>
      <c r="CN70" s="49"/>
      <c r="CO70" s="50"/>
      <c r="CP70" s="48"/>
      <c r="CQ70" s="45"/>
      <c r="CR70" s="46"/>
      <c r="CS70" s="46"/>
      <c r="CT70" s="47"/>
      <c r="CU70" s="48"/>
      <c r="CV70" s="49"/>
      <c r="CW70" s="50"/>
      <c r="CX70" s="48"/>
      <c r="CY70" s="45"/>
      <c r="CZ70" s="46"/>
      <c r="DA70" s="46"/>
      <c r="DB70" s="47"/>
      <c r="DC70" s="48"/>
      <c r="DD70" s="49"/>
      <c r="DE70" s="50"/>
      <c r="DF70" s="48"/>
      <c r="DG70" s="45"/>
      <c r="DH70" s="46"/>
      <c r="DI70" s="46"/>
      <c r="DJ70" s="47"/>
      <c r="DK70" s="48"/>
      <c r="DL70" s="49"/>
      <c r="DM70" s="50"/>
      <c r="DN70" s="48"/>
      <c r="DO70" s="45"/>
      <c r="DP70" s="46"/>
      <c r="DQ70" s="46"/>
      <c r="DR70" s="47"/>
      <c r="DS70" s="48"/>
      <c r="DT70" s="49"/>
      <c r="DU70" s="50"/>
      <c r="DV70" s="48"/>
      <c r="DW70" s="45"/>
      <c r="DX70" s="46"/>
      <c r="DY70" s="46"/>
      <c r="DZ70" s="47"/>
      <c r="EA70" s="48"/>
      <c r="EB70" s="49"/>
      <c r="EC70" s="50"/>
      <c r="ED70" s="48"/>
      <c r="EE70" s="45"/>
      <c r="EF70" s="46"/>
      <c r="EG70" s="46"/>
      <c r="EH70" s="47"/>
      <c r="EI70" s="48"/>
      <c r="EJ70" s="49"/>
      <c r="EK70" s="50"/>
      <c r="EL70" s="48"/>
      <c r="EM70" s="45"/>
      <c r="EN70" s="46"/>
      <c r="EO70" s="46"/>
      <c r="EP70" s="47"/>
      <c r="EQ70" s="48"/>
      <c r="ER70" s="49"/>
      <c r="ES70" s="50"/>
      <c r="ET70" s="48"/>
      <c r="EU70" s="45"/>
      <c r="EV70" s="46"/>
      <c r="EW70" s="46"/>
      <c r="EX70" s="47"/>
      <c r="EY70" s="48"/>
      <c r="EZ70" s="49"/>
      <c r="FA70" s="50"/>
      <c r="FB70" s="48"/>
      <c r="FC70" s="45"/>
      <c r="FD70" s="46"/>
      <c r="FE70" s="46"/>
      <c r="FF70" s="47"/>
      <c r="FG70" s="48"/>
      <c r="FH70" s="49"/>
      <c r="FI70" s="50"/>
      <c r="FJ70" s="48"/>
      <c r="FK70" s="45"/>
      <c r="FL70" s="46"/>
      <c r="FM70" s="46"/>
      <c r="FN70" s="47"/>
      <c r="FO70" s="48"/>
      <c r="FP70" s="49"/>
      <c r="FQ70" s="50"/>
      <c r="FR70" s="48"/>
      <c r="FS70" s="45"/>
      <c r="FT70" s="46"/>
      <c r="FU70" s="46"/>
      <c r="FV70" s="47"/>
      <c r="FW70" s="48"/>
      <c r="FX70" s="49"/>
      <c r="FY70" s="50"/>
      <c r="FZ70" s="48"/>
      <c r="GA70" s="45"/>
      <c r="GB70" s="46"/>
      <c r="GC70" s="46"/>
      <c r="GD70" s="47"/>
      <c r="GE70" s="48"/>
      <c r="GF70" s="49"/>
      <c r="GG70" s="50"/>
      <c r="GH70" s="48"/>
      <c r="GI70" s="45"/>
      <c r="GJ70" s="46"/>
      <c r="GK70" s="46"/>
      <c r="GL70" s="47"/>
      <c r="GM70" s="48"/>
      <c r="GN70" s="49"/>
      <c r="GO70" s="50"/>
      <c r="GP70" s="48"/>
      <c r="GQ70" s="45"/>
      <c r="GR70" s="46"/>
      <c r="GS70" s="46"/>
      <c r="GT70" s="47"/>
      <c r="GU70" s="48"/>
      <c r="GV70" s="49"/>
      <c r="GW70" s="50"/>
      <c r="GX70" s="48"/>
      <c r="GY70" s="45"/>
      <c r="GZ70" s="46"/>
      <c r="HA70" s="46"/>
      <c r="HB70" s="47"/>
      <c r="HC70" s="48"/>
      <c r="HD70" s="49"/>
      <c r="HE70" s="50"/>
      <c r="HF70" s="48"/>
      <c r="HG70" s="45"/>
      <c r="HH70" s="46"/>
      <c r="HI70" s="46"/>
      <c r="HJ70" s="47"/>
      <c r="HK70" s="48"/>
      <c r="HL70" s="49"/>
      <c r="HM70" s="50"/>
      <c r="HN70" s="48"/>
      <c r="HO70" s="45"/>
      <c r="HP70" s="46"/>
      <c r="HQ70" s="46"/>
      <c r="HR70" s="47"/>
      <c r="HS70" s="48"/>
      <c r="HT70" s="49"/>
      <c r="HU70" s="50"/>
      <c r="HV70" s="48"/>
      <c r="HW70" s="45"/>
      <c r="HX70" s="46"/>
      <c r="HY70" s="46"/>
      <c r="HZ70" s="47"/>
      <c r="IA70" s="48"/>
      <c r="IB70" s="49"/>
      <c r="IC70" s="50"/>
      <c r="ID70" s="48"/>
      <c r="IE70" s="45"/>
      <c r="IF70" s="46"/>
      <c r="IG70" s="46"/>
      <c r="IH70" s="47"/>
      <c r="II70" s="48"/>
      <c r="IJ70" s="49"/>
      <c r="IK70" s="50"/>
      <c r="IL70" s="48"/>
      <c r="IM70" s="45"/>
      <c r="IN70" s="46"/>
      <c r="IO70" s="46"/>
      <c r="IP70" s="47"/>
      <c r="IQ70" s="48"/>
      <c r="IR70" s="49"/>
      <c r="IS70" s="50"/>
      <c r="IT70" s="48"/>
    </row>
    <row r="71" spans="1:254" s="44" customFormat="1" ht="24.75" customHeight="1">
      <c r="A71" s="342"/>
      <c r="B71" s="157" t="s">
        <v>137</v>
      </c>
      <c r="C71" s="158"/>
      <c r="D71" s="255"/>
      <c r="E71" s="160"/>
      <c r="F71" s="236">
        <f>F70*10%</f>
        <v>106117628.80000001</v>
      </c>
      <c r="G71" s="190"/>
      <c r="H71" s="236">
        <f>H70*10%</f>
        <v>106117628.80000001</v>
      </c>
      <c r="I71" s="343"/>
      <c r="J71" s="45"/>
      <c r="K71" s="46"/>
      <c r="L71" s="49"/>
      <c r="M71" s="50"/>
      <c r="N71" s="48"/>
      <c r="O71" s="45"/>
      <c r="P71" s="46"/>
      <c r="Q71" s="46"/>
      <c r="R71" s="47"/>
      <c r="S71" s="48"/>
      <c r="T71" s="49"/>
      <c r="U71" s="50"/>
      <c r="V71" s="48"/>
      <c r="W71" s="45"/>
      <c r="X71" s="46"/>
      <c r="Y71" s="46"/>
      <c r="Z71" s="47"/>
      <c r="AA71" s="48"/>
      <c r="AB71" s="49"/>
      <c r="AC71" s="50"/>
      <c r="AD71" s="48"/>
      <c r="AE71" s="45"/>
      <c r="AF71" s="46"/>
      <c r="AG71" s="46"/>
      <c r="AH71" s="47"/>
      <c r="AI71" s="48"/>
      <c r="AJ71" s="49"/>
      <c r="AK71" s="50"/>
      <c r="AL71" s="48"/>
      <c r="AM71" s="45"/>
      <c r="AN71" s="46"/>
      <c r="AO71" s="46"/>
      <c r="AP71" s="47"/>
      <c r="AQ71" s="48"/>
      <c r="AR71" s="49"/>
      <c r="AS71" s="50"/>
      <c r="AT71" s="48"/>
      <c r="AU71" s="45"/>
      <c r="AV71" s="46"/>
      <c r="AW71" s="46"/>
      <c r="AX71" s="47"/>
      <c r="AY71" s="48"/>
      <c r="AZ71" s="49"/>
      <c r="BA71" s="50"/>
      <c r="BB71" s="48"/>
      <c r="BC71" s="45"/>
      <c r="BD71" s="46"/>
      <c r="BE71" s="46"/>
      <c r="BF71" s="47"/>
      <c r="BG71" s="48"/>
      <c r="BH71" s="49"/>
      <c r="BI71" s="50"/>
      <c r="BJ71" s="48"/>
      <c r="BK71" s="45"/>
      <c r="BL71" s="46"/>
      <c r="BM71" s="46"/>
      <c r="BN71" s="47"/>
      <c r="BO71" s="48"/>
      <c r="BP71" s="49"/>
      <c r="BQ71" s="50"/>
      <c r="BR71" s="48"/>
      <c r="BS71" s="45"/>
      <c r="BT71" s="46"/>
      <c r="BU71" s="46"/>
      <c r="BV71" s="47"/>
      <c r="BW71" s="48"/>
      <c r="BX71" s="49"/>
      <c r="BY71" s="50"/>
      <c r="BZ71" s="48"/>
      <c r="CA71" s="45"/>
      <c r="CB71" s="46"/>
      <c r="CC71" s="46"/>
      <c r="CD71" s="47"/>
      <c r="CE71" s="48"/>
      <c r="CF71" s="49"/>
      <c r="CG71" s="50"/>
      <c r="CH71" s="48"/>
      <c r="CI71" s="45"/>
      <c r="CJ71" s="46"/>
      <c r="CK71" s="46"/>
      <c r="CL71" s="47"/>
      <c r="CM71" s="48"/>
      <c r="CN71" s="49"/>
      <c r="CO71" s="50"/>
      <c r="CP71" s="48"/>
      <c r="CQ71" s="45"/>
      <c r="CR71" s="46"/>
      <c r="CS71" s="46"/>
      <c r="CT71" s="47"/>
      <c r="CU71" s="48"/>
      <c r="CV71" s="49"/>
      <c r="CW71" s="50"/>
      <c r="CX71" s="48"/>
      <c r="CY71" s="45"/>
      <c r="CZ71" s="46"/>
      <c r="DA71" s="46"/>
      <c r="DB71" s="47"/>
      <c r="DC71" s="48"/>
      <c r="DD71" s="49"/>
      <c r="DE71" s="50"/>
      <c r="DF71" s="48"/>
      <c r="DG71" s="45"/>
      <c r="DH71" s="46"/>
      <c r="DI71" s="46"/>
      <c r="DJ71" s="47"/>
      <c r="DK71" s="48"/>
      <c r="DL71" s="49"/>
      <c r="DM71" s="50"/>
      <c r="DN71" s="48"/>
      <c r="DO71" s="45"/>
      <c r="DP71" s="46"/>
      <c r="DQ71" s="46"/>
      <c r="DR71" s="47"/>
      <c r="DS71" s="48"/>
      <c r="DT71" s="49"/>
      <c r="DU71" s="50"/>
      <c r="DV71" s="48"/>
      <c r="DW71" s="45"/>
      <c r="DX71" s="46"/>
      <c r="DY71" s="46"/>
      <c r="DZ71" s="47"/>
      <c r="EA71" s="48"/>
      <c r="EB71" s="49"/>
      <c r="EC71" s="50"/>
      <c r="ED71" s="48"/>
      <c r="EE71" s="45"/>
      <c r="EF71" s="46"/>
      <c r="EG71" s="46"/>
      <c r="EH71" s="47"/>
      <c r="EI71" s="48"/>
      <c r="EJ71" s="49"/>
      <c r="EK71" s="50"/>
      <c r="EL71" s="48"/>
      <c r="EM71" s="45"/>
      <c r="EN71" s="46"/>
      <c r="EO71" s="46"/>
      <c r="EP71" s="47"/>
      <c r="EQ71" s="48"/>
      <c r="ER71" s="49"/>
      <c r="ES71" s="50"/>
      <c r="ET71" s="48"/>
      <c r="EU71" s="45"/>
      <c r="EV71" s="46"/>
      <c r="EW71" s="46"/>
      <c r="EX71" s="47"/>
      <c r="EY71" s="48"/>
      <c r="EZ71" s="49"/>
      <c r="FA71" s="50"/>
      <c r="FB71" s="48"/>
      <c r="FC71" s="45"/>
      <c r="FD71" s="46"/>
      <c r="FE71" s="46"/>
      <c r="FF71" s="47"/>
      <c r="FG71" s="48"/>
      <c r="FH71" s="49"/>
      <c r="FI71" s="50"/>
      <c r="FJ71" s="48"/>
      <c r="FK71" s="45"/>
      <c r="FL71" s="46"/>
      <c r="FM71" s="46"/>
      <c r="FN71" s="47"/>
      <c r="FO71" s="48"/>
      <c r="FP71" s="49"/>
      <c r="FQ71" s="50"/>
      <c r="FR71" s="48"/>
      <c r="FS71" s="45"/>
      <c r="FT71" s="46"/>
      <c r="FU71" s="46"/>
      <c r="FV71" s="47"/>
      <c r="FW71" s="48"/>
      <c r="FX71" s="49"/>
      <c r="FY71" s="50"/>
      <c r="FZ71" s="48"/>
      <c r="GA71" s="45"/>
      <c r="GB71" s="46"/>
      <c r="GC71" s="46"/>
      <c r="GD71" s="47"/>
      <c r="GE71" s="48"/>
      <c r="GF71" s="49"/>
      <c r="GG71" s="50"/>
      <c r="GH71" s="48"/>
      <c r="GI71" s="45"/>
      <c r="GJ71" s="46"/>
      <c r="GK71" s="46"/>
      <c r="GL71" s="47"/>
      <c r="GM71" s="48"/>
      <c r="GN71" s="49"/>
      <c r="GO71" s="50"/>
      <c r="GP71" s="48"/>
      <c r="GQ71" s="45"/>
      <c r="GR71" s="46"/>
      <c r="GS71" s="46"/>
      <c r="GT71" s="47"/>
      <c r="GU71" s="48"/>
      <c r="GV71" s="49"/>
      <c r="GW71" s="50"/>
      <c r="GX71" s="48"/>
      <c r="GY71" s="45"/>
      <c r="GZ71" s="46"/>
      <c r="HA71" s="46"/>
      <c r="HB71" s="47"/>
      <c r="HC71" s="48"/>
      <c r="HD71" s="49"/>
      <c r="HE71" s="50"/>
      <c r="HF71" s="48"/>
      <c r="HG71" s="45"/>
      <c r="HH71" s="46"/>
      <c r="HI71" s="46"/>
      <c r="HJ71" s="47"/>
      <c r="HK71" s="48"/>
      <c r="HL71" s="49"/>
      <c r="HM71" s="50"/>
      <c r="HN71" s="48"/>
      <c r="HO71" s="45"/>
      <c r="HP71" s="46"/>
      <c r="HQ71" s="46"/>
      <c r="HR71" s="47"/>
      <c r="HS71" s="48"/>
      <c r="HT71" s="49"/>
      <c r="HU71" s="50"/>
      <c r="HV71" s="48"/>
      <c r="HW71" s="45"/>
      <c r="HX71" s="46"/>
      <c r="HY71" s="46"/>
      <c r="HZ71" s="47"/>
      <c r="IA71" s="48"/>
      <c r="IB71" s="49"/>
      <c r="IC71" s="50"/>
      <c r="ID71" s="48"/>
      <c r="IE71" s="45"/>
      <c r="IF71" s="46"/>
      <c r="IG71" s="46"/>
      <c r="IH71" s="47"/>
      <c r="II71" s="48"/>
      <c r="IJ71" s="49"/>
      <c r="IK71" s="50"/>
      <c r="IL71" s="48"/>
      <c r="IM71" s="45"/>
      <c r="IN71" s="46"/>
      <c r="IO71" s="46"/>
      <c r="IP71" s="47"/>
      <c r="IQ71" s="48"/>
      <c r="IR71" s="49"/>
      <c r="IS71" s="50"/>
      <c r="IT71" s="48"/>
    </row>
    <row r="72" spans="1:254" s="44" customFormat="1" ht="24.75" customHeight="1">
      <c r="A72" s="344"/>
      <c r="B72" s="335" t="s">
        <v>138</v>
      </c>
      <c r="C72" s="315"/>
      <c r="D72" s="316"/>
      <c r="E72" s="317"/>
      <c r="F72" s="318">
        <f>F70+F71</f>
        <v>1167293916.8</v>
      </c>
      <c r="G72" s="319">
        <f>H72/F72</f>
        <v>1</v>
      </c>
      <c r="H72" s="318">
        <f>H70+H71</f>
        <v>1167293916.8</v>
      </c>
      <c r="I72" s="345"/>
      <c r="J72" s="45"/>
      <c r="K72" s="46"/>
      <c r="L72" s="49"/>
      <c r="M72" s="50"/>
      <c r="N72" s="48"/>
      <c r="O72" s="45"/>
      <c r="P72" s="46"/>
      <c r="Q72" s="46"/>
      <c r="R72" s="47"/>
      <c r="S72" s="48"/>
      <c r="T72" s="49"/>
      <c r="U72" s="50"/>
      <c r="V72" s="48"/>
      <c r="W72" s="45"/>
      <c r="X72" s="46"/>
      <c r="Y72" s="46"/>
      <c r="Z72" s="47"/>
      <c r="AA72" s="48"/>
      <c r="AB72" s="49"/>
      <c r="AC72" s="50"/>
      <c r="AD72" s="48"/>
      <c r="AE72" s="45"/>
      <c r="AF72" s="46"/>
      <c r="AG72" s="46"/>
      <c r="AH72" s="47"/>
      <c r="AI72" s="48"/>
      <c r="AJ72" s="49"/>
      <c r="AK72" s="50"/>
      <c r="AL72" s="48"/>
      <c r="AM72" s="45"/>
      <c r="AN72" s="46"/>
      <c r="AO72" s="46"/>
      <c r="AP72" s="47"/>
      <c r="AQ72" s="48"/>
      <c r="AR72" s="49"/>
      <c r="AS72" s="50"/>
      <c r="AT72" s="48"/>
      <c r="AU72" s="45"/>
      <c r="AV72" s="46"/>
      <c r="AW72" s="46"/>
      <c r="AX72" s="47"/>
      <c r="AY72" s="48"/>
      <c r="AZ72" s="49"/>
      <c r="BA72" s="50"/>
      <c r="BB72" s="48"/>
      <c r="BC72" s="45"/>
      <c r="BD72" s="46"/>
      <c r="BE72" s="46"/>
      <c r="BF72" s="47"/>
      <c r="BG72" s="48"/>
      <c r="BH72" s="49"/>
      <c r="BI72" s="50"/>
      <c r="BJ72" s="48"/>
      <c r="BK72" s="45"/>
      <c r="BL72" s="46"/>
      <c r="BM72" s="46"/>
      <c r="BN72" s="47"/>
      <c r="BO72" s="48"/>
      <c r="BP72" s="49"/>
      <c r="BQ72" s="50"/>
      <c r="BR72" s="48"/>
      <c r="BS72" s="45"/>
      <c r="BT72" s="46"/>
      <c r="BU72" s="46"/>
      <c r="BV72" s="47"/>
      <c r="BW72" s="48"/>
      <c r="BX72" s="49"/>
      <c r="BY72" s="50"/>
      <c r="BZ72" s="48"/>
      <c r="CA72" s="45"/>
      <c r="CB72" s="46"/>
      <c r="CC72" s="46"/>
      <c r="CD72" s="47"/>
      <c r="CE72" s="48"/>
      <c r="CF72" s="49"/>
      <c r="CG72" s="50"/>
      <c r="CH72" s="48"/>
      <c r="CI72" s="45"/>
      <c r="CJ72" s="46"/>
      <c r="CK72" s="46"/>
      <c r="CL72" s="47"/>
      <c r="CM72" s="48"/>
      <c r="CN72" s="49"/>
      <c r="CO72" s="50"/>
      <c r="CP72" s="48"/>
      <c r="CQ72" s="45"/>
      <c r="CR72" s="46"/>
      <c r="CS72" s="46"/>
      <c r="CT72" s="47"/>
      <c r="CU72" s="48"/>
      <c r="CV72" s="49"/>
      <c r="CW72" s="50"/>
      <c r="CX72" s="48"/>
      <c r="CY72" s="45"/>
      <c r="CZ72" s="46"/>
      <c r="DA72" s="46"/>
      <c r="DB72" s="47"/>
      <c r="DC72" s="48"/>
      <c r="DD72" s="49"/>
      <c r="DE72" s="50"/>
      <c r="DF72" s="48"/>
      <c r="DG72" s="45"/>
      <c r="DH72" s="46"/>
      <c r="DI72" s="46"/>
      <c r="DJ72" s="47"/>
      <c r="DK72" s="48"/>
      <c r="DL72" s="49"/>
      <c r="DM72" s="50"/>
      <c r="DN72" s="48"/>
      <c r="DO72" s="45"/>
      <c r="DP72" s="46"/>
      <c r="DQ72" s="46"/>
      <c r="DR72" s="47"/>
      <c r="DS72" s="48"/>
      <c r="DT72" s="49"/>
      <c r="DU72" s="50"/>
      <c r="DV72" s="48"/>
      <c r="DW72" s="45"/>
      <c r="DX72" s="46"/>
      <c r="DY72" s="46"/>
      <c r="DZ72" s="47"/>
      <c r="EA72" s="48"/>
      <c r="EB72" s="49"/>
      <c r="EC72" s="50"/>
      <c r="ED72" s="48"/>
      <c r="EE72" s="45"/>
      <c r="EF72" s="46"/>
      <c r="EG72" s="46"/>
      <c r="EH72" s="47"/>
      <c r="EI72" s="48"/>
      <c r="EJ72" s="49"/>
      <c r="EK72" s="50"/>
      <c r="EL72" s="48"/>
      <c r="EM72" s="45"/>
      <c r="EN72" s="46"/>
      <c r="EO72" s="46"/>
      <c r="EP72" s="47"/>
      <c r="EQ72" s="48"/>
      <c r="ER72" s="49"/>
      <c r="ES72" s="50"/>
      <c r="ET72" s="48"/>
      <c r="EU72" s="45"/>
      <c r="EV72" s="46"/>
      <c r="EW72" s="46"/>
      <c r="EX72" s="47"/>
      <c r="EY72" s="48"/>
      <c r="EZ72" s="49"/>
      <c r="FA72" s="50"/>
      <c r="FB72" s="48"/>
      <c r="FC72" s="45"/>
      <c r="FD72" s="46"/>
      <c r="FE72" s="46"/>
      <c r="FF72" s="47"/>
      <c r="FG72" s="48"/>
      <c r="FH72" s="49"/>
      <c r="FI72" s="50"/>
      <c r="FJ72" s="48"/>
      <c r="FK72" s="45"/>
      <c r="FL72" s="46"/>
      <c r="FM72" s="46"/>
      <c r="FN72" s="47"/>
      <c r="FO72" s="48"/>
      <c r="FP72" s="49"/>
      <c r="FQ72" s="50"/>
      <c r="FR72" s="48"/>
      <c r="FS72" s="45"/>
      <c r="FT72" s="46"/>
      <c r="FU72" s="46"/>
      <c r="FV72" s="47"/>
      <c r="FW72" s="48"/>
      <c r="FX72" s="49"/>
      <c r="FY72" s="50"/>
      <c r="FZ72" s="48"/>
      <c r="GA72" s="45"/>
      <c r="GB72" s="46"/>
      <c r="GC72" s="46"/>
      <c r="GD72" s="47"/>
      <c r="GE72" s="48"/>
      <c r="GF72" s="49"/>
      <c r="GG72" s="50"/>
      <c r="GH72" s="48"/>
      <c r="GI72" s="45"/>
      <c r="GJ72" s="46"/>
      <c r="GK72" s="46"/>
      <c r="GL72" s="47"/>
      <c r="GM72" s="48"/>
      <c r="GN72" s="49"/>
      <c r="GO72" s="50"/>
      <c r="GP72" s="48"/>
      <c r="GQ72" s="45"/>
      <c r="GR72" s="46"/>
      <c r="GS72" s="46"/>
      <c r="GT72" s="47"/>
      <c r="GU72" s="48"/>
      <c r="GV72" s="49"/>
      <c r="GW72" s="50"/>
      <c r="GX72" s="48"/>
      <c r="GY72" s="45"/>
      <c r="GZ72" s="46"/>
      <c r="HA72" s="46"/>
      <c r="HB72" s="47"/>
      <c r="HC72" s="48"/>
      <c r="HD72" s="49"/>
      <c r="HE72" s="50"/>
      <c r="HF72" s="48"/>
      <c r="HG72" s="45"/>
      <c r="HH72" s="46"/>
      <c r="HI72" s="46"/>
      <c r="HJ72" s="47"/>
      <c r="HK72" s="48"/>
      <c r="HL72" s="49"/>
      <c r="HM72" s="50"/>
      <c r="HN72" s="48"/>
      <c r="HO72" s="45"/>
      <c r="HP72" s="46"/>
      <c r="HQ72" s="46"/>
      <c r="HR72" s="47"/>
      <c r="HS72" s="48"/>
      <c r="HT72" s="49"/>
      <c r="HU72" s="50"/>
      <c r="HV72" s="48"/>
      <c r="HW72" s="45"/>
      <c r="HX72" s="46"/>
      <c r="HY72" s="46"/>
      <c r="HZ72" s="47"/>
      <c r="IA72" s="48"/>
      <c r="IB72" s="49"/>
      <c r="IC72" s="50"/>
      <c r="ID72" s="48"/>
      <c r="IE72" s="45"/>
      <c r="IF72" s="46"/>
      <c r="IG72" s="46"/>
      <c r="IH72" s="47"/>
      <c r="II72" s="48"/>
      <c r="IJ72" s="49"/>
      <c r="IK72" s="50"/>
      <c r="IL72" s="48"/>
      <c r="IM72" s="45"/>
      <c r="IN72" s="46"/>
      <c r="IO72" s="46"/>
      <c r="IP72" s="47"/>
      <c r="IQ72" s="48"/>
      <c r="IR72" s="49"/>
      <c r="IS72" s="50"/>
      <c r="IT72" s="48"/>
    </row>
    <row r="73" spans="1:254" s="44" customFormat="1" ht="24.75" customHeight="1">
      <c r="A73" s="346"/>
      <c r="B73" s="327"/>
      <c r="C73" s="327"/>
      <c r="D73" s="328"/>
      <c r="E73" s="329"/>
      <c r="F73" s="330"/>
      <c r="G73" s="331"/>
      <c r="H73" s="330"/>
      <c r="I73" s="343"/>
      <c r="J73" s="45"/>
      <c r="K73" s="46"/>
      <c r="L73" s="49"/>
      <c r="M73" s="50"/>
      <c r="N73" s="48"/>
      <c r="O73" s="45"/>
      <c r="P73" s="46"/>
      <c r="Q73" s="46"/>
      <c r="R73" s="47"/>
      <c r="S73" s="48"/>
      <c r="T73" s="49"/>
      <c r="U73" s="50"/>
      <c r="V73" s="48"/>
      <c r="W73" s="45"/>
      <c r="X73" s="46"/>
      <c r="Y73" s="46"/>
      <c r="Z73" s="47"/>
      <c r="AA73" s="48"/>
      <c r="AB73" s="49"/>
      <c r="AC73" s="50"/>
      <c r="AD73" s="48"/>
      <c r="AE73" s="45"/>
      <c r="AF73" s="46"/>
      <c r="AG73" s="46"/>
      <c r="AH73" s="47"/>
      <c r="AI73" s="48"/>
      <c r="AJ73" s="49"/>
      <c r="AK73" s="50"/>
      <c r="AL73" s="48"/>
      <c r="AM73" s="45"/>
      <c r="AN73" s="46"/>
      <c r="AO73" s="46"/>
      <c r="AP73" s="47"/>
      <c r="AQ73" s="48"/>
      <c r="AR73" s="49"/>
      <c r="AS73" s="50"/>
      <c r="AT73" s="48"/>
      <c r="AU73" s="45"/>
      <c r="AV73" s="46"/>
      <c r="AW73" s="46"/>
      <c r="AX73" s="47"/>
      <c r="AY73" s="48"/>
      <c r="AZ73" s="49"/>
      <c r="BA73" s="50"/>
      <c r="BB73" s="48"/>
      <c r="BC73" s="45"/>
      <c r="BD73" s="46"/>
      <c r="BE73" s="46"/>
      <c r="BF73" s="47"/>
      <c r="BG73" s="48"/>
      <c r="BH73" s="49"/>
      <c r="BI73" s="50"/>
      <c r="BJ73" s="48"/>
      <c r="BK73" s="45"/>
      <c r="BL73" s="46"/>
      <c r="BM73" s="46"/>
      <c r="BN73" s="47"/>
      <c r="BO73" s="48"/>
      <c r="BP73" s="49"/>
      <c r="BQ73" s="50"/>
      <c r="BR73" s="48"/>
      <c r="BS73" s="45"/>
      <c r="BT73" s="46"/>
      <c r="BU73" s="46"/>
      <c r="BV73" s="47"/>
      <c r="BW73" s="48"/>
      <c r="BX73" s="49"/>
      <c r="BY73" s="50"/>
      <c r="BZ73" s="48"/>
      <c r="CA73" s="45"/>
      <c r="CB73" s="46"/>
      <c r="CC73" s="46"/>
      <c r="CD73" s="47"/>
      <c r="CE73" s="48"/>
      <c r="CF73" s="49"/>
      <c r="CG73" s="50"/>
      <c r="CH73" s="48"/>
      <c r="CI73" s="45"/>
      <c r="CJ73" s="46"/>
      <c r="CK73" s="46"/>
      <c r="CL73" s="47"/>
      <c r="CM73" s="48"/>
      <c r="CN73" s="49"/>
      <c r="CO73" s="50"/>
      <c r="CP73" s="48"/>
      <c r="CQ73" s="45"/>
      <c r="CR73" s="46"/>
      <c r="CS73" s="46"/>
      <c r="CT73" s="47"/>
      <c r="CU73" s="48"/>
      <c r="CV73" s="49"/>
      <c r="CW73" s="50"/>
      <c r="CX73" s="48"/>
      <c r="CY73" s="45"/>
      <c r="CZ73" s="46"/>
      <c r="DA73" s="46"/>
      <c r="DB73" s="47"/>
      <c r="DC73" s="48"/>
      <c r="DD73" s="49"/>
      <c r="DE73" s="50"/>
      <c r="DF73" s="48"/>
      <c r="DG73" s="45"/>
      <c r="DH73" s="46"/>
      <c r="DI73" s="46"/>
      <c r="DJ73" s="47"/>
      <c r="DK73" s="48"/>
      <c r="DL73" s="49"/>
      <c r="DM73" s="50"/>
      <c r="DN73" s="48"/>
      <c r="DO73" s="45"/>
      <c r="DP73" s="46"/>
      <c r="DQ73" s="46"/>
      <c r="DR73" s="47"/>
      <c r="DS73" s="48"/>
      <c r="DT73" s="49"/>
      <c r="DU73" s="50"/>
      <c r="DV73" s="48"/>
      <c r="DW73" s="45"/>
      <c r="DX73" s="46"/>
      <c r="DY73" s="46"/>
      <c r="DZ73" s="47"/>
      <c r="EA73" s="48"/>
      <c r="EB73" s="49"/>
      <c r="EC73" s="50"/>
      <c r="ED73" s="48"/>
      <c r="EE73" s="45"/>
      <c r="EF73" s="46"/>
      <c r="EG73" s="46"/>
      <c r="EH73" s="47"/>
      <c r="EI73" s="48"/>
      <c r="EJ73" s="49"/>
      <c r="EK73" s="50"/>
      <c r="EL73" s="48"/>
      <c r="EM73" s="45"/>
      <c r="EN73" s="46"/>
      <c r="EO73" s="46"/>
      <c r="EP73" s="47"/>
      <c r="EQ73" s="48"/>
      <c r="ER73" s="49"/>
      <c r="ES73" s="50"/>
      <c r="ET73" s="48"/>
      <c r="EU73" s="45"/>
      <c r="EV73" s="46"/>
      <c r="EW73" s="46"/>
      <c r="EX73" s="47"/>
      <c r="EY73" s="48"/>
      <c r="EZ73" s="49"/>
      <c r="FA73" s="50"/>
      <c r="FB73" s="48"/>
      <c r="FC73" s="45"/>
      <c r="FD73" s="46"/>
      <c r="FE73" s="46"/>
      <c r="FF73" s="47"/>
      <c r="FG73" s="48"/>
      <c r="FH73" s="49"/>
      <c r="FI73" s="50"/>
      <c r="FJ73" s="48"/>
      <c r="FK73" s="45"/>
      <c r="FL73" s="46"/>
      <c r="FM73" s="46"/>
      <c r="FN73" s="47"/>
      <c r="FO73" s="48"/>
      <c r="FP73" s="49"/>
      <c r="FQ73" s="50"/>
      <c r="FR73" s="48"/>
      <c r="FS73" s="45"/>
      <c r="FT73" s="46"/>
      <c r="FU73" s="46"/>
      <c r="FV73" s="47"/>
      <c r="FW73" s="48"/>
      <c r="FX73" s="49"/>
      <c r="FY73" s="50"/>
      <c r="FZ73" s="48"/>
      <c r="GA73" s="45"/>
      <c r="GB73" s="46"/>
      <c r="GC73" s="46"/>
      <c r="GD73" s="47"/>
      <c r="GE73" s="48"/>
      <c r="GF73" s="49"/>
      <c r="GG73" s="50"/>
      <c r="GH73" s="48"/>
      <c r="GI73" s="45"/>
      <c r="GJ73" s="46"/>
      <c r="GK73" s="46"/>
      <c r="GL73" s="47"/>
      <c r="GM73" s="48"/>
      <c r="GN73" s="49"/>
      <c r="GO73" s="50"/>
      <c r="GP73" s="48"/>
      <c r="GQ73" s="45"/>
      <c r="GR73" s="46"/>
      <c r="GS73" s="46"/>
      <c r="GT73" s="47"/>
      <c r="GU73" s="48"/>
      <c r="GV73" s="49"/>
      <c r="GW73" s="50"/>
      <c r="GX73" s="48"/>
      <c r="GY73" s="45"/>
      <c r="GZ73" s="46"/>
      <c r="HA73" s="46"/>
      <c r="HB73" s="47"/>
      <c r="HC73" s="48"/>
      <c r="HD73" s="49"/>
      <c r="HE73" s="50"/>
      <c r="HF73" s="48"/>
      <c r="HG73" s="45"/>
      <c r="HH73" s="46"/>
      <c r="HI73" s="46"/>
      <c r="HJ73" s="47"/>
      <c r="HK73" s="48"/>
      <c r="HL73" s="49"/>
      <c r="HM73" s="50"/>
      <c r="HN73" s="48"/>
      <c r="HO73" s="45"/>
      <c r="HP73" s="46"/>
      <c r="HQ73" s="46"/>
      <c r="HR73" s="47"/>
      <c r="HS73" s="48"/>
      <c r="HT73" s="49"/>
      <c r="HU73" s="50"/>
      <c r="HV73" s="48"/>
      <c r="HW73" s="45"/>
      <c r="HX73" s="46"/>
      <c r="HY73" s="46"/>
      <c r="HZ73" s="47"/>
      <c r="IA73" s="48"/>
      <c r="IB73" s="49"/>
      <c r="IC73" s="50"/>
      <c r="ID73" s="48"/>
      <c r="IE73" s="45"/>
      <c r="IF73" s="46"/>
      <c r="IG73" s="46"/>
      <c r="IH73" s="47"/>
      <c r="II73" s="48"/>
      <c r="IJ73" s="49"/>
      <c r="IK73" s="50"/>
      <c r="IL73" s="48"/>
      <c r="IM73" s="45"/>
      <c r="IN73" s="46"/>
      <c r="IO73" s="46"/>
      <c r="IP73" s="47"/>
      <c r="IQ73" s="48"/>
      <c r="IR73" s="49"/>
      <c r="IS73" s="50"/>
      <c r="IT73" s="48"/>
    </row>
    <row r="74" spans="1:254" s="44" customFormat="1" ht="24.75" customHeight="1">
      <c r="A74" s="347"/>
      <c r="B74" s="321" t="s">
        <v>139</v>
      </c>
      <c r="C74" s="320"/>
      <c r="D74" s="322"/>
      <c r="E74" s="323"/>
      <c r="F74" s="324"/>
      <c r="G74" s="325"/>
      <c r="H74" s="326"/>
      <c r="I74" s="348"/>
      <c r="J74" s="45"/>
      <c r="K74" s="46"/>
      <c r="L74" s="49"/>
      <c r="M74" s="50"/>
      <c r="N74" s="48"/>
      <c r="O74" s="45"/>
      <c r="P74" s="46"/>
      <c r="Q74" s="46"/>
      <c r="R74" s="47"/>
      <c r="S74" s="48"/>
      <c r="T74" s="49"/>
      <c r="U74" s="50"/>
      <c r="V74" s="48"/>
      <c r="W74" s="45"/>
      <c r="X74" s="46"/>
      <c r="Y74" s="46"/>
      <c r="Z74" s="47"/>
      <c r="AA74" s="48"/>
      <c r="AB74" s="49"/>
      <c r="AC74" s="50"/>
      <c r="AD74" s="48"/>
      <c r="AE74" s="45"/>
      <c r="AF74" s="46"/>
      <c r="AG74" s="46"/>
      <c r="AH74" s="47"/>
      <c r="AI74" s="48"/>
      <c r="AJ74" s="49"/>
      <c r="AK74" s="50"/>
      <c r="AL74" s="48"/>
      <c r="AM74" s="45"/>
      <c r="AN74" s="46"/>
      <c r="AO74" s="46"/>
      <c r="AP74" s="47"/>
      <c r="AQ74" s="48"/>
      <c r="AR74" s="49"/>
      <c r="AS74" s="50"/>
      <c r="AT74" s="48"/>
      <c r="AU74" s="45"/>
      <c r="AV74" s="46"/>
      <c r="AW74" s="46"/>
      <c r="AX74" s="47"/>
      <c r="AY74" s="48"/>
      <c r="AZ74" s="49"/>
      <c r="BA74" s="50"/>
      <c r="BB74" s="48"/>
      <c r="BC74" s="45"/>
      <c r="BD74" s="46"/>
      <c r="BE74" s="46"/>
      <c r="BF74" s="47"/>
      <c r="BG74" s="48"/>
      <c r="BH74" s="49"/>
      <c r="BI74" s="50"/>
      <c r="BJ74" s="48"/>
      <c r="BK74" s="45"/>
      <c r="BL74" s="46"/>
      <c r="BM74" s="46"/>
      <c r="BN74" s="47"/>
      <c r="BO74" s="48"/>
      <c r="BP74" s="49"/>
      <c r="BQ74" s="50"/>
      <c r="BR74" s="48"/>
      <c r="BS74" s="45"/>
      <c r="BT74" s="46"/>
      <c r="BU74" s="46"/>
      <c r="BV74" s="47"/>
      <c r="BW74" s="48"/>
      <c r="BX74" s="49"/>
      <c r="BY74" s="50"/>
      <c r="BZ74" s="48"/>
      <c r="CA74" s="45"/>
      <c r="CB74" s="46"/>
      <c r="CC74" s="46"/>
      <c r="CD74" s="47"/>
      <c r="CE74" s="48"/>
      <c r="CF74" s="49"/>
      <c r="CG74" s="50"/>
      <c r="CH74" s="48"/>
      <c r="CI74" s="45"/>
      <c r="CJ74" s="46"/>
      <c r="CK74" s="46"/>
      <c r="CL74" s="47"/>
      <c r="CM74" s="48"/>
      <c r="CN74" s="49"/>
      <c r="CO74" s="50"/>
      <c r="CP74" s="48"/>
      <c r="CQ74" s="45"/>
      <c r="CR74" s="46"/>
      <c r="CS74" s="46"/>
      <c r="CT74" s="47"/>
      <c r="CU74" s="48"/>
      <c r="CV74" s="49"/>
      <c r="CW74" s="50"/>
      <c r="CX74" s="48"/>
      <c r="CY74" s="45"/>
      <c r="CZ74" s="46"/>
      <c r="DA74" s="46"/>
      <c r="DB74" s="47"/>
      <c r="DC74" s="48"/>
      <c r="DD74" s="49"/>
      <c r="DE74" s="50"/>
      <c r="DF74" s="48"/>
      <c r="DG74" s="45"/>
      <c r="DH74" s="46"/>
      <c r="DI74" s="46"/>
      <c r="DJ74" s="47"/>
      <c r="DK74" s="48"/>
      <c r="DL74" s="49"/>
      <c r="DM74" s="50"/>
      <c r="DN74" s="48"/>
      <c r="DO74" s="45"/>
      <c r="DP74" s="46"/>
      <c r="DQ74" s="46"/>
      <c r="DR74" s="47"/>
      <c r="DS74" s="48"/>
      <c r="DT74" s="49"/>
      <c r="DU74" s="50"/>
      <c r="DV74" s="48"/>
      <c r="DW74" s="45"/>
      <c r="DX74" s="46"/>
      <c r="DY74" s="46"/>
      <c r="DZ74" s="47"/>
      <c r="EA74" s="48"/>
      <c r="EB74" s="49"/>
      <c r="EC74" s="50"/>
      <c r="ED74" s="48"/>
      <c r="EE74" s="45"/>
      <c r="EF74" s="46"/>
      <c r="EG74" s="46"/>
      <c r="EH74" s="47"/>
      <c r="EI74" s="48"/>
      <c r="EJ74" s="49"/>
      <c r="EK74" s="50"/>
      <c r="EL74" s="48"/>
      <c r="EM74" s="45"/>
      <c r="EN74" s="46"/>
      <c r="EO74" s="46"/>
      <c r="EP74" s="47"/>
      <c r="EQ74" s="48"/>
      <c r="ER74" s="49"/>
      <c r="ES74" s="50"/>
      <c r="ET74" s="48"/>
      <c r="EU74" s="45"/>
      <c r="EV74" s="46"/>
      <c r="EW74" s="46"/>
      <c r="EX74" s="47"/>
      <c r="EY74" s="48"/>
      <c r="EZ74" s="49"/>
      <c r="FA74" s="50"/>
      <c r="FB74" s="48"/>
      <c r="FC74" s="45"/>
      <c r="FD74" s="46"/>
      <c r="FE74" s="46"/>
      <c r="FF74" s="47"/>
      <c r="FG74" s="48"/>
      <c r="FH74" s="49"/>
      <c r="FI74" s="50"/>
      <c r="FJ74" s="48"/>
      <c r="FK74" s="45"/>
      <c r="FL74" s="46"/>
      <c r="FM74" s="46"/>
      <c r="FN74" s="47"/>
      <c r="FO74" s="48"/>
      <c r="FP74" s="49"/>
      <c r="FQ74" s="50"/>
      <c r="FR74" s="48"/>
      <c r="FS74" s="45"/>
      <c r="FT74" s="46"/>
      <c r="FU74" s="46"/>
      <c r="FV74" s="47"/>
      <c r="FW74" s="48"/>
      <c r="FX74" s="49"/>
      <c r="FY74" s="50"/>
      <c r="FZ74" s="48"/>
      <c r="GA74" s="45"/>
      <c r="GB74" s="46"/>
      <c r="GC74" s="46"/>
      <c r="GD74" s="47"/>
      <c r="GE74" s="48"/>
      <c r="GF74" s="49"/>
      <c r="GG74" s="50"/>
      <c r="GH74" s="48"/>
      <c r="GI74" s="45"/>
      <c r="GJ74" s="46"/>
      <c r="GK74" s="46"/>
      <c r="GL74" s="47"/>
      <c r="GM74" s="48"/>
      <c r="GN74" s="49"/>
      <c r="GO74" s="50"/>
      <c r="GP74" s="48"/>
      <c r="GQ74" s="45"/>
      <c r="GR74" s="46"/>
      <c r="GS74" s="46"/>
      <c r="GT74" s="47"/>
      <c r="GU74" s="48"/>
      <c r="GV74" s="49"/>
      <c r="GW74" s="50"/>
      <c r="GX74" s="48"/>
      <c r="GY74" s="45"/>
      <c r="GZ74" s="46"/>
      <c r="HA74" s="46"/>
      <c r="HB74" s="47"/>
      <c r="HC74" s="48"/>
      <c r="HD74" s="49"/>
      <c r="HE74" s="50"/>
      <c r="HF74" s="48"/>
      <c r="HG74" s="45"/>
      <c r="HH74" s="46"/>
      <c r="HI74" s="46"/>
      <c r="HJ74" s="47"/>
      <c r="HK74" s="48"/>
      <c r="HL74" s="49"/>
      <c r="HM74" s="50"/>
      <c r="HN74" s="48"/>
      <c r="HO74" s="45"/>
      <c r="HP74" s="46"/>
      <c r="HQ74" s="46"/>
      <c r="HR74" s="47"/>
      <c r="HS74" s="48"/>
      <c r="HT74" s="49"/>
      <c r="HU74" s="50"/>
      <c r="HV74" s="48"/>
      <c r="HW74" s="45"/>
      <c r="HX74" s="46"/>
      <c r="HY74" s="46"/>
      <c r="HZ74" s="47"/>
      <c r="IA74" s="48"/>
      <c r="IB74" s="49"/>
      <c r="IC74" s="50"/>
      <c r="ID74" s="48"/>
      <c r="IE74" s="45"/>
      <c r="IF74" s="46"/>
      <c r="IG74" s="46"/>
      <c r="IH74" s="47"/>
      <c r="II74" s="48"/>
      <c r="IJ74" s="49"/>
      <c r="IK74" s="50"/>
      <c r="IL74" s="48"/>
      <c r="IM74" s="45"/>
      <c r="IN74" s="46"/>
      <c r="IO74" s="46"/>
      <c r="IP74" s="47"/>
      <c r="IQ74" s="48"/>
      <c r="IR74" s="49"/>
      <c r="IS74" s="50"/>
      <c r="IT74" s="48"/>
    </row>
    <row r="75" spans="1:254" s="44" customFormat="1" ht="24.75" customHeight="1">
      <c r="A75" s="349">
        <v>1</v>
      </c>
      <c r="B75" s="192" t="s">
        <v>140</v>
      </c>
      <c r="C75" s="191"/>
      <c r="D75" s="256"/>
      <c r="E75" s="193"/>
      <c r="F75" s="237"/>
      <c r="G75" s="194"/>
      <c r="H75" s="288">
        <f>F72</f>
        <v>1167293916.8</v>
      </c>
      <c r="I75" s="350"/>
      <c r="J75" s="45"/>
      <c r="K75" s="46"/>
      <c r="L75" s="49"/>
      <c r="M75" s="50"/>
      <c r="N75" s="48"/>
      <c r="O75" s="45"/>
      <c r="P75" s="46"/>
      <c r="Q75" s="46"/>
      <c r="R75" s="47"/>
      <c r="S75" s="48"/>
      <c r="T75" s="49"/>
      <c r="U75" s="50"/>
      <c r="V75" s="48"/>
      <c r="W75" s="45"/>
      <c r="X75" s="46"/>
      <c r="Y75" s="46"/>
      <c r="Z75" s="47"/>
      <c r="AA75" s="48"/>
      <c r="AB75" s="49"/>
      <c r="AC75" s="50"/>
      <c r="AD75" s="48"/>
      <c r="AE75" s="45"/>
      <c r="AF75" s="46"/>
      <c r="AG75" s="46"/>
      <c r="AH75" s="47"/>
      <c r="AI75" s="48"/>
      <c r="AJ75" s="49"/>
      <c r="AK75" s="50"/>
      <c r="AL75" s="48"/>
      <c r="AM75" s="45"/>
      <c r="AN75" s="46"/>
      <c r="AO75" s="46"/>
      <c r="AP75" s="47"/>
      <c r="AQ75" s="48"/>
      <c r="AR75" s="49"/>
      <c r="AS75" s="50"/>
      <c r="AT75" s="48"/>
      <c r="AU75" s="45"/>
      <c r="AV75" s="46"/>
      <c r="AW75" s="46"/>
      <c r="AX75" s="47"/>
      <c r="AY75" s="48"/>
      <c r="AZ75" s="49"/>
      <c r="BA75" s="50"/>
      <c r="BB75" s="48"/>
      <c r="BC75" s="45"/>
      <c r="BD75" s="46"/>
      <c r="BE75" s="46"/>
      <c r="BF75" s="47"/>
      <c r="BG75" s="48"/>
      <c r="BH75" s="49"/>
      <c r="BI75" s="50"/>
      <c r="BJ75" s="48"/>
      <c r="BK75" s="45"/>
      <c r="BL75" s="46"/>
      <c r="BM75" s="46"/>
      <c r="BN75" s="47"/>
      <c r="BO75" s="48"/>
      <c r="BP75" s="49"/>
      <c r="BQ75" s="50"/>
      <c r="BR75" s="48"/>
      <c r="BS75" s="45"/>
      <c r="BT75" s="46"/>
      <c r="BU75" s="46"/>
      <c r="BV75" s="47"/>
      <c r="BW75" s="48"/>
      <c r="BX75" s="49"/>
      <c r="BY75" s="50"/>
      <c r="BZ75" s="48"/>
      <c r="CA75" s="45"/>
      <c r="CB75" s="46"/>
      <c r="CC75" s="46"/>
      <c r="CD75" s="47"/>
      <c r="CE75" s="48"/>
      <c r="CF75" s="49"/>
      <c r="CG75" s="50"/>
      <c r="CH75" s="48"/>
      <c r="CI75" s="45"/>
      <c r="CJ75" s="46"/>
      <c r="CK75" s="46"/>
      <c r="CL75" s="47"/>
      <c r="CM75" s="48"/>
      <c r="CN75" s="49"/>
      <c r="CO75" s="50"/>
      <c r="CP75" s="48"/>
      <c r="CQ75" s="45"/>
      <c r="CR75" s="46"/>
      <c r="CS75" s="46"/>
      <c r="CT75" s="47"/>
      <c r="CU75" s="48"/>
      <c r="CV75" s="49"/>
      <c r="CW75" s="50"/>
      <c r="CX75" s="48"/>
      <c r="CY75" s="45"/>
      <c r="CZ75" s="46"/>
      <c r="DA75" s="46"/>
      <c r="DB75" s="47"/>
      <c r="DC75" s="48"/>
      <c r="DD75" s="49"/>
      <c r="DE75" s="50"/>
      <c r="DF75" s="48"/>
      <c r="DG75" s="45"/>
      <c r="DH75" s="46"/>
      <c r="DI75" s="46"/>
      <c r="DJ75" s="47"/>
      <c r="DK75" s="48"/>
      <c r="DL75" s="49"/>
      <c r="DM75" s="50"/>
      <c r="DN75" s="48"/>
      <c r="DO75" s="45"/>
      <c r="DP75" s="46"/>
      <c r="DQ75" s="46"/>
      <c r="DR75" s="47"/>
      <c r="DS75" s="48"/>
      <c r="DT75" s="49"/>
      <c r="DU75" s="50"/>
      <c r="DV75" s="48"/>
      <c r="DW75" s="45"/>
      <c r="DX75" s="46"/>
      <c r="DY75" s="46"/>
      <c r="DZ75" s="47"/>
      <c r="EA75" s="48"/>
      <c r="EB75" s="49"/>
      <c r="EC75" s="50"/>
      <c r="ED75" s="48"/>
      <c r="EE75" s="45"/>
      <c r="EF75" s="46"/>
      <c r="EG75" s="46"/>
      <c r="EH75" s="47"/>
      <c r="EI75" s="48"/>
      <c r="EJ75" s="49"/>
      <c r="EK75" s="50"/>
      <c r="EL75" s="48"/>
      <c r="EM75" s="45"/>
      <c r="EN75" s="46"/>
      <c r="EO75" s="46"/>
      <c r="EP75" s="47"/>
      <c r="EQ75" s="48"/>
      <c r="ER75" s="49"/>
      <c r="ES75" s="50"/>
      <c r="ET75" s="48"/>
      <c r="EU75" s="45"/>
      <c r="EV75" s="46"/>
      <c r="EW75" s="46"/>
      <c r="EX75" s="47"/>
      <c r="EY75" s="48"/>
      <c r="EZ75" s="49"/>
      <c r="FA75" s="50"/>
      <c r="FB75" s="48"/>
      <c r="FC75" s="45"/>
      <c r="FD75" s="46"/>
      <c r="FE75" s="46"/>
      <c r="FF75" s="47"/>
      <c r="FG75" s="48"/>
      <c r="FH75" s="49"/>
      <c r="FI75" s="50"/>
      <c r="FJ75" s="48"/>
      <c r="FK75" s="45"/>
      <c r="FL75" s="46"/>
      <c r="FM75" s="46"/>
      <c r="FN75" s="47"/>
      <c r="FO75" s="48"/>
      <c r="FP75" s="49"/>
      <c r="FQ75" s="50"/>
      <c r="FR75" s="48"/>
      <c r="FS75" s="45"/>
      <c r="FT75" s="46"/>
      <c r="FU75" s="46"/>
      <c r="FV75" s="47"/>
      <c r="FW75" s="48"/>
      <c r="FX75" s="49"/>
      <c r="FY75" s="50"/>
      <c r="FZ75" s="48"/>
      <c r="GA75" s="45"/>
      <c r="GB75" s="46"/>
      <c r="GC75" s="46"/>
      <c r="GD75" s="47"/>
      <c r="GE75" s="48"/>
      <c r="GF75" s="49"/>
      <c r="GG75" s="50"/>
      <c r="GH75" s="48"/>
      <c r="GI75" s="45"/>
      <c r="GJ75" s="46"/>
      <c r="GK75" s="46"/>
      <c r="GL75" s="47"/>
      <c r="GM75" s="48"/>
      <c r="GN75" s="49"/>
      <c r="GO75" s="50"/>
      <c r="GP75" s="48"/>
      <c r="GQ75" s="45"/>
      <c r="GR75" s="46"/>
      <c r="GS75" s="46"/>
      <c r="GT75" s="47"/>
      <c r="GU75" s="48"/>
      <c r="GV75" s="49"/>
      <c r="GW75" s="50"/>
      <c r="GX75" s="48"/>
      <c r="GY75" s="45"/>
      <c r="GZ75" s="46"/>
      <c r="HA75" s="46"/>
      <c r="HB75" s="47"/>
      <c r="HC75" s="48"/>
      <c r="HD75" s="49"/>
      <c r="HE75" s="50"/>
      <c r="HF75" s="48"/>
      <c r="HG75" s="45"/>
      <c r="HH75" s="46"/>
      <c r="HI75" s="46"/>
      <c r="HJ75" s="47"/>
      <c r="HK75" s="48"/>
      <c r="HL75" s="49"/>
      <c r="HM75" s="50"/>
      <c r="HN75" s="48"/>
      <c r="HO75" s="45"/>
      <c r="HP75" s="46"/>
      <c r="HQ75" s="46"/>
      <c r="HR75" s="47"/>
      <c r="HS75" s="48"/>
      <c r="HT75" s="49"/>
      <c r="HU75" s="50"/>
      <c r="HV75" s="48"/>
      <c r="HW75" s="45"/>
      <c r="HX75" s="46"/>
      <c r="HY75" s="46"/>
      <c r="HZ75" s="47"/>
      <c r="IA75" s="48"/>
      <c r="IB75" s="49"/>
      <c r="IC75" s="50"/>
      <c r="ID75" s="48"/>
      <c r="IE75" s="45"/>
      <c r="IF75" s="46"/>
      <c r="IG75" s="46"/>
      <c r="IH75" s="47"/>
      <c r="II75" s="48"/>
      <c r="IJ75" s="49"/>
      <c r="IK75" s="50"/>
      <c r="IL75" s="48"/>
      <c r="IM75" s="45"/>
      <c r="IN75" s="46"/>
      <c r="IO75" s="46"/>
      <c r="IP75" s="47"/>
      <c r="IQ75" s="48"/>
      <c r="IR75" s="49"/>
      <c r="IS75" s="50"/>
      <c r="IT75" s="48"/>
    </row>
    <row r="76" spans="1:254" s="44" customFormat="1" ht="24.75" customHeight="1">
      <c r="A76" s="349">
        <v>2</v>
      </c>
      <c r="B76" s="192" t="s">
        <v>275</v>
      </c>
      <c r="C76" s="191"/>
      <c r="D76" s="256"/>
      <c r="E76" s="193"/>
      <c r="F76" s="237"/>
      <c r="G76" s="194"/>
      <c r="H76" s="288">
        <f>H72</f>
        <v>1167293916.8</v>
      </c>
      <c r="I76" s="350"/>
      <c r="J76" s="45"/>
      <c r="K76" s="46"/>
      <c r="L76" s="49"/>
      <c r="M76" s="50"/>
      <c r="N76" s="48"/>
      <c r="O76" s="45"/>
      <c r="P76" s="46"/>
      <c r="Q76" s="46"/>
      <c r="R76" s="47"/>
      <c r="S76" s="48"/>
      <c r="T76" s="49"/>
      <c r="U76" s="50"/>
      <c r="V76" s="48"/>
      <c r="W76" s="45"/>
      <c r="X76" s="46"/>
      <c r="Y76" s="46"/>
      <c r="Z76" s="47"/>
      <c r="AA76" s="48"/>
      <c r="AB76" s="49"/>
      <c r="AC76" s="50"/>
      <c r="AD76" s="48"/>
      <c r="AE76" s="45"/>
      <c r="AF76" s="46"/>
      <c r="AG76" s="46"/>
      <c r="AH76" s="47"/>
      <c r="AI76" s="48"/>
      <c r="AJ76" s="49"/>
      <c r="AK76" s="50"/>
      <c r="AL76" s="48"/>
      <c r="AM76" s="45"/>
      <c r="AN76" s="46"/>
      <c r="AO76" s="46"/>
      <c r="AP76" s="47"/>
      <c r="AQ76" s="48"/>
      <c r="AR76" s="49"/>
      <c r="AS76" s="50"/>
      <c r="AT76" s="48"/>
      <c r="AU76" s="45"/>
      <c r="AV76" s="46"/>
      <c r="AW76" s="46"/>
      <c r="AX76" s="47"/>
      <c r="AY76" s="48"/>
      <c r="AZ76" s="49"/>
      <c r="BA76" s="50"/>
      <c r="BB76" s="48"/>
      <c r="BC76" s="45"/>
      <c r="BD76" s="46"/>
      <c r="BE76" s="46"/>
      <c r="BF76" s="47"/>
      <c r="BG76" s="48"/>
      <c r="BH76" s="49"/>
      <c r="BI76" s="50"/>
      <c r="BJ76" s="48"/>
      <c r="BK76" s="45"/>
      <c r="BL76" s="46"/>
      <c r="BM76" s="46"/>
      <c r="BN76" s="47"/>
      <c r="BO76" s="48"/>
      <c r="BP76" s="49"/>
      <c r="BQ76" s="50"/>
      <c r="BR76" s="48"/>
      <c r="BS76" s="45"/>
      <c r="BT76" s="46"/>
      <c r="BU76" s="46"/>
      <c r="BV76" s="47"/>
      <c r="BW76" s="48"/>
      <c r="BX76" s="49"/>
      <c r="BY76" s="50"/>
      <c r="BZ76" s="48"/>
      <c r="CA76" s="45"/>
      <c r="CB76" s="46"/>
      <c r="CC76" s="46"/>
      <c r="CD76" s="47"/>
      <c r="CE76" s="48"/>
      <c r="CF76" s="49"/>
      <c r="CG76" s="50"/>
      <c r="CH76" s="48"/>
      <c r="CI76" s="45"/>
      <c r="CJ76" s="46"/>
      <c r="CK76" s="46"/>
      <c r="CL76" s="47"/>
      <c r="CM76" s="48"/>
      <c r="CN76" s="49"/>
      <c r="CO76" s="50"/>
      <c r="CP76" s="48"/>
      <c r="CQ76" s="45"/>
      <c r="CR76" s="46"/>
      <c r="CS76" s="46"/>
      <c r="CT76" s="47"/>
      <c r="CU76" s="48"/>
      <c r="CV76" s="49"/>
      <c r="CW76" s="50"/>
      <c r="CX76" s="48"/>
      <c r="CY76" s="45"/>
      <c r="CZ76" s="46"/>
      <c r="DA76" s="46"/>
      <c r="DB76" s="47"/>
      <c r="DC76" s="48"/>
      <c r="DD76" s="49"/>
      <c r="DE76" s="50"/>
      <c r="DF76" s="48"/>
      <c r="DG76" s="45"/>
      <c r="DH76" s="46"/>
      <c r="DI76" s="46"/>
      <c r="DJ76" s="47"/>
      <c r="DK76" s="48"/>
      <c r="DL76" s="49"/>
      <c r="DM76" s="50"/>
      <c r="DN76" s="48"/>
      <c r="DO76" s="45"/>
      <c r="DP76" s="46"/>
      <c r="DQ76" s="46"/>
      <c r="DR76" s="47"/>
      <c r="DS76" s="48"/>
      <c r="DT76" s="49"/>
      <c r="DU76" s="50"/>
      <c r="DV76" s="48"/>
      <c r="DW76" s="45"/>
      <c r="DX76" s="46"/>
      <c r="DY76" s="46"/>
      <c r="DZ76" s="47"/>
      <c r="EA76" s="48"/>
      <c r="EB76" s="49"/>
      <c r="EC76" s="50"/>
      <c r="ED76" s="48"/>
      <c r="EE76" s="45"/>
      <c r="EF76" s="46"/>
      <c r="EG76" s="46"/>
      <c r="EH76" s="47"/>
      <c r="EI76" s="48"/>
      <c r="EJ76" s="49"/>
      <c r="EK76" s="50"/>
      <c r="EL76" s="48"/>
      <c r="EM76" s="45"/>
      <c r="EN76" s="46"/>
      <c r="EO76" s="46"/>
      <c r="EP76" s="47"/>
      <c r="EQ76" s="48"/>
      <c r="ER76" s="49"/>
      <c r="ES76" s="50"/>
      <c r="ET76" s="48"/>
      <c r="EU76" s="45"/>
      <c r="EV76" s="46"/>
      <c r="EW76" s="46"/>
      <c r="EX76" s="47"/>
      <c r="EY76" s="48"/>
      <c r="EZ76" s="49"/>
      <c r="FA76" s="50"/>
      <c r="FB76" s="48"/>
      <c r="FC76" s="45"/>
      <c r="FD76" s="46"/>
      <c r="FE76" s="46"/>
      <c r="FF76" s="47"/>
      <c r="FG76" s="48"/>
      <c r="FH76" s="49"/>
      <c r="FI76" s="50"/>
      <c r="FJ76" s="48"/>
      <c r="FK76" s="45"/>
      <c r="FL76" s="46"/>
      <c r="FM76" s="46"/>
      <c r="FN76" s="47"/>
      <c r="FO76" s="48"/>
      <c r="FP76" s="49"/>
      <c r="FQ76" s="50"/>
      <c r="FR76" s="48"/>
      <c r="FS76" s="45"/>
      <c r="FT76" s="46"/>
      <c r="FU76" s="46"/>
      <c r="FV76" s="47"/>
      <c r="FW76" s="48"/>
      <c r="FX76" s="49"/>
      <c r="FY76" s="50"/>
      <c r="FZ76" s="48"/>
      <c r="GA76" s="45"/>
      <c r="GB76" s="46"/>
      <c r="GC76" s="46"/>
      <c r="GD76" s="47"/>
      <c r="GE76" s="48"/>
      <c r="GF76" s="49"/>
      <c r="GG76" s="50"/>
      <c r="GH76" s="48"/>
      <c r="GI76" s="45"/>
      <c r="GJ76" s="46"/>
      <c r="GK76" s="46"/>
      <c r="GL76" s="47"/>
      <c r="GM76" s="48"/>
      <c r="GN76" s="49"/>
      <c r="GO76" s="50"/>
      <c r="GP76" s="48"/>
      <c r="GQ76" s="45"/>
      <c r="GR76" s="46"/>
      <c r="GS76" s="46"/>
      <c r="GT76" s="47"/>
      <c r="GU76" s="48"/>
      <c r="GV76" s="49"/>
      <c r="GW76" s="50"/>
      <c r="GX76" s="48"/>
      <c r="GY76" s="45"/>
      <c r="GZ76" s="46"/>
      <c r="HA76" s="46"/>
      <c r="HB76" s="47"/>
      <c r="HC76" s="48"/>
      <c r="HD76" s="49"/>
      <c r="HE76" s="50"/>
      <c r="HF76" s="48"/>
      <c r="HG76" s="45"/>
      <c r="HH76" s="46"/>
      <c r="HI76" s="46"/>
      <c r="HJ76" s="47"/>
      <c r="HK76" s="48"/>
      <c r="HL76" s="49"/>
      <c r="HM76" s="50"/>
      <c r="HN76" s="48"/>
      <c r="HO76" s="45"/>
      <c r="HP76" s="46"/>
      <c r="HQ76" s="46"/>
      <c r="HR76" s="47"/>
      <c r="HS76" s="48"/>
      <c r="HT76" s="49"/>
      <c r="HU76" s="50"/>
      <c r="HV76" s="48"/>
      <c r="HW76" s="45"/>
      <c r="HX76" s="46"/>
      <c r="HY76" s="46"/>
      <c r="HZ76" s="47"/>
      <c r="IA76" s="48"/>
      <c r="IB76" s="49"/>
      <c r="IC76" s="50"/>
      <c r="ID76" s="48"/>
      <c r="IE76" s="45"/>
      <c r="IF76" s="46"/>
      <c r="IG76" s="46"/>
      <c r="IH76" s="47"/>
      <c r="II76" s="48"/>
      <c r="IJ76" s="49"/>
      <c r="IK76" s="50"/>
      <c r="IL76" s="48"/>
      <c r="IM76" s="45"/>
      <c r="IN76" s="46"/>
      <c r="IO76" s="46"/>
      <c r="IP76" s="47"/>
      <c r="IQ76" s="48"/>
      <c r="IR76" s="49"/>
      <c r="IS76" s="50"/>
      <c r="IT76" s="48"/>
    </row>
    <row r="77" spans="1:254" s="44" customFormat="1" ht="24.75" customHeight="1">
      <c r="A77" s="349">
        <v>3</v>
      </c>
      <c r="B77" s="192" t="s">
        <v>292</v>
      </c>
      <c r="C77" s="191"/>
      <c r="D77" s="256"/>
      <c r="E77" s="193"/>
      <c r="F77" s="237"/>
      <c r="G77" s="194"/>
      <c r="H77" s="288">
        <f>H76</f>
        <v>1167293916.8</v>
      </c>
      <c r="I77" s="350"/>
      <c r="J77" s="45"/>
      <c r="K77" s="46"/>
      <c r="L77" s="49"/>
      <c r="M77" s="50"/>
      <c r="N77" s="48"/>
      <c r="O77" s="45"/>
      <c r="P77" s="46"/>
      <c r="Q77" s="46"/>
      <c r="R77" s="47"/>
      <c r="S77" s="48"/>
      <c r="T77" s="49"/>
      <c r="U77" s="50"/>
      <c r="V77" s="48"/>
      <c r="W77" s="45"/>
      <c r="X77" s="46"/>
      <c r="Y77" s="46"/>
      <c r="Z77" s="47"/>
      <c r="AA77" s="48"/>
      <c r="AB77" s="49"/>
      <c r="AC77" s="50"/>
      <c r="AD77" s="48"/>
      <c r="AE77" s="45"/>
      <c r="AF77" s="46"/>
      <c r="AG77" s="46"/>
      <c r="AH77" s="47"/>
      <c r="AI77" s="48"/>
      <c r="AJ77" s="49"/>
      <c r="AK77" s="50"/>
      <c r="AL77" s="48"/>
      <c r="AM77" s="45"/>
      <c r="AN77" s="46"/>
      <c r="AO77" s="46"/>
      <c r="AP77" s="47"/>
      <c r="AQ77" s="48"/>
      <c r="AR77" s="49"/>
      <c r="AS77" s="50"/>
      <c r="AT77" s="48"/>
      <c r="AU77" s="45"/>
      <c r="AV77" s="46"/>
      <c r="AW77" s="46"/>
      <c r="AX77" s="47"/>
      <c r="AY77" s="48"/>
      <c r="AZ77" s="49"/>
      <c r="BA77" s="50"/>
      <c r="BB77" s="48"/>
      <c r="BC77" s="45"/>
      <c r="BD77" s="46"/>
      <c r="BE77" s="46"/>
      <c r="BF77" s="47"/>
      <c r="BG77" s="48"/>
      <c r="BH77" s="49"/>
      <c r="BI77" s="50"/>
      <c r="BJ77" s="48"/>
      <c r="BK77" s="45"/>
      <c r="BL77" s="46"/>
      <c r="BM77" s="46"/>
      <c r="BN77" s="47"/>
      <c r="BO77" s="48"/>
      <c r="BP77" s="49"/>
      <c r="BQ77" s="50"/>
      <c r="BR77" s="48"/>
      <c r="BS77" s="45"/>
      <c r="BT77" s="46"/>
      <c r="BU77" s="46"/>
      <c r="BV77" s="47"/>
      <c r="BW77" s="48"/>
      <c r="BX77" s="49"/>
      <c r="BY77" s="50"/>
      <c r="BZ77" s="48"/>
      <c r="CA77" s="45"/>
      <c r="CB77" s="46"/>
      <c r="CC77" s="46"/>
      <c r="CD77" s="47"/>
      <c r="CE77" s="48"/>
      <c r="CF77" s="49"/>
      <c r="CG77" s="50"/>
      <c r="CH77" s="48"/>
      <c r="CI77" s="45"/>
      <c r="CJ77" s="46"/>
      <c r="CK77" s="46"/>
      <c r="CL77" s="47"/>
      <c r="CM77" s="48"/>
      <c r="CN77" s="49"/>
      <c r="CO77" s="50"/>
      <c r="CP77" s="48"/>
      <c r="CQ77" s="45"/>
      <c r="CR77" s="46"/>
      <c r="CS77" s="46"/>
      <c r="CT77" s="47"/>
      <c r="CU77" s="48"/>
      <c r="CV77" s="49"/>
      <c r="CW77" s="50"/>
      <c r="CX77" s="48"/>
      <c r="CY77" s="45"/>
      <c r="CZ77" s="46"/>
      <c r="DA77" s="46"/>
      <c r="DB77" s="47"/>
      <c r="DC77" s="48"/>
      <c r="DD77" s="49"/>
      <c r="DE77" s="50"/>
      <c r="DF77" s="48"/>
      <c r="DG77" s="45"/>
      <c r="DH77" s="46"/>
      <c r="DI77" s="46"/>
      <c r="DJ77" s="47"/>
      <c r="DK77" s="48"/>
      <c r="DL77" s="49"/>
      <c r="DM77" s="50"/>
      <c r="DN77" s="48"/>
      <c r="DO77" s="45"/>
      <c r="DP77" s="46"/>
      <c r="DQ77" s="46"/>
      <c r="DR77" s="47"/>
      <c r="DS77" s="48"/>
      <c r="DT77" s="49"/>
      <c r="DU77" s="50"/>
      <c r="DV77" s="48"/>
      <c r="DW77" s="45"/>
      <c r="DX77" s="46"/>
      <c r="DY77" s="46"/>
      <c r="DZ77" s="47"/>
      <c r="EA77" s="48"/>
      <c r="EB77" s="49"/>
      <c r="EC77" s="50"/>
      <c r="ED77" s="48"/>
      <c r="EE77" s="45"/>
      <c r="EF77" s="46"/>
      <c r="EG77" s="46"/>
      <c r="EH77" s="47"/>
      <c r="EI77" s="48"/>
      <c r="EJ77" s="49"/>
      <c r="EK77" s="50"/>
      <c r="EL77" s="48"/>
      <c r="EM77" s="45"/>
      <c r="EN77" s="46"/>
      <c r="EO77" s="46"/>
      <c r="EP77" s="47"/>
      <c r="EQ77" s="48"/>
      <c r="ER77" s="49"/>
      <c r="ES77" s="50"/>
      <c r="ET77" s="48"/>
      <c r="EU77" s="45"/>
      <c r="EV77" s="46"/>
      <c r="EW77" s="46"/>
      <c r="EX77" s="47"/>
      <c r="EY77" s="48"/>
      <c r="EZ77" s="49"/>
      <c r="FA77" s="50"/>
      <c r="FB77" s="48"/>
      <c r="FC77" s="45"/>
      <c r="FD77" s="46"/>
      <c r="FE77" s="46"/>
      <c r="FF77" s="47"/>
      <c r="FG77" s="48"/>
      <c r="FH77" s="49"/>
      <c r="FI77" s="50"/>
      <c r="FJ77" s="48"/>
      <c r="FK77" s="45"/>
      <c r="FL77" s="46"/>
      <c r="FM77" s="46"/>
      <c r="FN77" s="47"/>
      <c r="FO77" s="48"/>
      <c r="FP77" s="49"/>
      <c r="FQ77" s="50"/>
      <c r="FR77" s="48"/>
      <c r="FS77" s="45"/>
      <c r="FT77" s="46"/>
      <c r="FU77" s="46"/>
      <c r="FV77" s="47"/>
      <c r="FW77" s="48"/>
      <c r="FX77" s="49"/>
      <c r="FY77" s="50"/>
      <c r="FZ77" s="48"/>
      <c r="GA77" s="45"/>
      <c r="GB77" s="46"/>
      <c r="GC77" s="46"/>
      <c r="GD77" s="47"/>
      <c r="GE77" s="48"/>
      <c r="GF77" s="49"/>
      <c r="GG77" s="50"/>
      <c r="GH77" s="48"/>
      <c r="GI77" s="45"/>
      <c r="GJ77" s="46"/>
      <c r="GK77" s="46"/>
      <c r="GL77" s="47"/>
      <c r="GM77" s="48"/>
      <c r="GN77" s="49"/>
      <c r="GO77" s="50"/>
      <c r="GP77" s="48"/>
      <c r="GQ77" s="45"/>
      <c r="GR77" s="46"/>
      <c r="GS77" s="46"/>
      <c r="GT77" s="47"/>
      <c r="GU77" s="48"/>
      <c r="GV77" s="49"/>
      <c r="GW77" s="50"/>
      <c r="GX77" s="48"/>
      <c r="GY77" s="45"/>
      <c r="GZ77" s="46"/>
      <c r="HA77" s="46"/>
      <c r="HB77" s="47"/>
      <c r="HC77" s="48"/>
      <c r="HD77" s="49"/>
      <c r="HE77" s="50"/>
      <c r="HF77" s="48"/>
      <c r="HG77" s="45"/>
      <c r="HH77" s="46"/>
      <c r="HI77" s="46"/>
      <c r="HJ77" s="47"/>
      <c r="HK77" s="48"/>
      <c r="HL77" s="49"/>
      <c r="HM77" s="50"/>
      <c r="HN77" s="48"/>
      <c r="HO77" s="45"/>
      <c r="HP77" s="46"/>
      <c r="HQ77" s="46"/>
      <c r="HR77" s="47"/>
      <c r="HS77" s="48"/>
      <c r="HT77" s="49"/>
      <c r="HU77" s="50"/>
      <c r="HV77" s="48"/>
      <c r="HW77" s="45"/>
      <c r="HX77" s="46"/>
      <c r="HY77" s="46"/>
      <c r="HZ77" s="47"/>
      <c r="IA77" s="48"/>
      <c r="IB77" s="49"/>
      <c r="IC77" s="50"/>
      <c r="ID77" s="48"/>
      <c r="IE77" s="45"/>
      <c r="IF77" s="46"/>
      <c r="IG77" s="46"/>
      <c r="IH77" s="47"/>
      <c r="II77" s="48"/>
      <c r="IJ77" s="49"/>
      <c r="IK77" s="50"/>
      <c r="IL77" s="48"/>
      <c r="IM77" s="45"/>
      <c r="IN77" s="46"/>
      <c r="IO77" s="46"/>
      <c r="IP77" s="47"/>
      <c r="IQ77" s="48"/>
      <c r="IR77" s="49"/>
      <c r="IS77" s="50"/>
      <c r="IT77" s="48"/>
    </row>
    <row r="78" spans="1:254" s="44" customFormat="1" ht="24.75" customHeight="1">
      <c r="A78" s="351">
        <v>4</v>
      </c>
      <c r="B78" s="196" t="s">
        <v>141</v>
      </c>
      <c r="C78" s="195"/>
      <c r="D78" s="257"/>
      <c r="E78" s="197"/>
      <c r="F78" s="238"/>
      <c r="G78" s="194"/>
      <c r="H78" s="288"/>
      <c r="I78" s="350"/>
      <c r="J78" s="45"/>
      <c r="K78" s="46"/>
      <c r="L78" s="49"/>
      <c r="M78" s="50"/>
      <c r="N78" s="48"/>
      <c r="O78" s="45"/>
      <c r="P78" s="46"/>
      <c r="Q78" s="46"/>
      <c r="R78" s="47"/>
      <c r="S78" s="48"/>
      <c r="T78" s="49"/>
      <c r="U78" s="50"/>
      <c r="V78" s="48"/>
      <c r="W78" s="45"/>
      <c r="X78" s="46"/>
      <c r="Y78" s="46"/>
      <c r="Z78" s="47"/>
      <c r="AA78" s="48"/>
      <c r="AB78" s="49"/>
      <c r="AC78" s="50"/>
      <c r="AD78" s="48"/>
      <c r="AE78" s="45"/>
      <c r="AF78" s="46"/>
      <c r="AG78" s="46"/>
      <c r="AH78" s="47"/>
      <c r="AI78" s="48"/>
      <c r="AJ78" s="49"/>
      <c r="AK78" s="50"/>
      <c r="AL78" s="48"/>
      <c r="AM78" s="45"/>
      <c r="AN78" s="46"/>
      <c r="AO78" s="46"/>
      <c r="AP78" s="47"/>
      <c r="AQ78" s="48"/>
      <c r="AR78" s="49"/>
      <c r="AS78" s="50"/>
      <c r="AT78" s="48"/>
      <c r="AU78" s="45"/>
      <c r="AV78" s="46"/>
      <c r="AW78" s="46"/>
      <c r="AX78" s="47"/>
      <c r="AY78" s="48"/>
      <c r="AZ78" s="49"/>
      <c r="BA78" s="50"/>
      <c r="BB78" s="48"/>
      <c r="BC78" s="45"/>
      <c r="BD78" s="46"/>
      <c r="BE78" s="46"/>
      <c r="BF78" s="47"/>
      <c r="BG78" s="48"/>
      <c r="BH78" s="49"/>
      <c r="BI78" s="50"/>
      <c r="BJ78" s="48"/>
      <c r="BK78" s="45"/>
      <c r="BL78" s="46"/>
      <c r="BM78" s="46"/>
      <c r="BN78" s="47"/>
      <c r="BO78" s="48"/>
      <c r="BP78" s="49"/>
      <c r="BQ78" s="50"/>
      <c r="BR78" s="48"/>
      <c r="BS78" s="45"/>
      <c r="BT78" s="46"/>
      <c r="BU78" s="46"/>
      <c r="BV78" s="47"/>
      <c r="BW78" s="48"/>
      <c r="BX78" s="49"/>
      <c r="BY78" s="50"/>
      <c r="BZ78" s="48"/>
      <c r="CA78" s="45"/>
      <c r="CB78" s="46"/>
      <c r="CC78" s="46"/>
      <c r="CD78" s="47"/>
      <c r="CE78" s="48"/>
      <c r="CF78" s="49"/>
      <c r="CG78" s="50"/>
      <c r="CH78" s="48"/>
      <c r="CI78" s="45"/>
      <c r="CJ78" s="46"/>
      <c r="CK78" s="46"/>
      <c r="CL78" s="47"/>
      <c r="CM78" s="48"/>
      <c r="CN78" s="49"/>
      <c r="CO78" s="50"/>
      <c r="CP78" s="48"/>
      <c r="CQ78" s="45"/>
      <c r="CR78" s="46"/>
      <c r="CS78" s="46"/>
      <c r="CT78" s="47"/>
      <c r="CU78" s="48"/>
      <c r="CV78" s="49"/>
      <c r="CW78" s="50"/>
      <c r="CX78" s="48"/>
      <c r="CY78" s="45"/>
      <c r="CZ78" s="46"/>
      <c r="DA78" s="46"/>
      <c r="DB78" s="47"/>
      <c r="DC78" s="48"/>
      <c r="DD78" s="49"/>
      <c r="DE78" s="50"/>
      <c r="DF78" s="48"/>
      <c r="DG78" s="45"/>
      <c r="DH78" s="46"/>
      <c r="DI78" s="46"/>
      <c r="DJ78" s="47"/>
      <c r="DK78" s="48"/>
      <c r="DL78" s="49"/>
      <c r="DM78" s="50"/>
      <c r="DN78" s="48"/>
      <c r="DO78" s="45"/>
      <c r="DP78" s="46"/>
      <c r="DQ78" s="46"/>
      <c r="DR78" s="47"/>
      <c r="DS78" s="48"/>
      <c r="DT78" s="49"/>
      <c r="DU78" s="50"/>
      <c r="DV78" s="48"/>
      <c r="DW78" s="45"/>
      <c r="DX78" s="46"/>
      <c r="DY78" s="46"/>
      <c r="DZ78" s="47"/>
      <c r="EA78" s="48"/>
      <c r="EB78" s="49"/>
      <c r="EC78" s="50"/>
      <c r="ED78" s="48"/>
      <c r="EE78" s="45"/>
      <c r="EF78" s="46"/>
      <c r="EG78" s="46"/>
      <c r="EH78" s="47"/>
      <c r="EI78" s="48"/>
      <c r="EJ78" s="49"/>
      <c r="EK78" s="50"/>
      <c r="EL78" s="48"/>
      <c r="EM78" s="45"/>
      <c r="EN78" s="46"/>
      <c r="EO78" s="46"/>
      <c r="EP78" s="47"/>
      <c r="EQ78" s="48"/>
      <c r="ER78" s="49"/>
      <c r="ES78" s="50"/>
      <c r="ET78" s="48"/>
      <c r="EU78" s="45"/>
      <c r="EV78" s="46"/>
      <c r="EW78" s="46"/>
      <c r="EX78" s="47"/>
      <c r="EY78" s="48"/>
      <c r="EZ78" s="49"/>
      <c r="FA78" s="50"/>
      <c r="FB78" s="48"/>
      <c r="FC78" s="45"/>
      <c r="FD78" s="46"/>
      <c r="FE78" s="46"/>
      <c r="FF78" s="47"/>
      <c r="FG78" s="48"/>
      <c r="FH78" s="49"/>
      <c r="FI78" s="50"/>
      <c r="FJ78" s="48"/>
      <c r="FK78" s="45"/>
      <c r="FL78" s="46"/>
      <c r="FM78" s="46"/>
      <c r="FN78" s="47"/>
      <c r="FO78" s="48"/>
      <c r="FP78" s="49"/>
      <c r="FQ78" s="50"/>
      <c r="FR78" s="48"/>
      <c r="FS78" s="45"/>
      <c r="FT78" s="46"/>
      <c r="FU78" s="46"/>
      <c r="FV78" s="47"/>
      <c r="FW78" s="48"/>
      <c r="FX78" s="49"/>
      <c r="FY78" s="50"/>
      <c r="FZ78" s="48"/>
      <c r="GA78" s="45"/>
      <c r="GB78" s="46"/>
      <c r="GC78" s="46"/>
      <c r="GD78" s="47"/>
      <c r="GE78" s="48"/>
      <c r="GF78" s="49"/>
      <c r="GG78" s="50"/>
      <c r="GH78" s="48"/>
      <c r="GI78" s="45"/>
      <c r="GJ78" s="46"/>
      <c r="GK78" s="46"/>
      <c r="GL78" s="47"/>
      <c r="GM78" s="48"/>
      <c r="GN78" s="49"/>
      <c r="GO78" s="50"/>
      <c r="GP78" s="48"/>
      <c r="GQ78" s="45"/>
      <c r="GR78" s="46"/>
      <c r="GS78" s="46"/>
      <c r="GT78" s="47"/>
      <c r="GU78" s="48"/>
      <c r="GV78" s="49"/>
      <c r="GW78" s="50"/>
      <c r="GX78" s="48"/>
      <c r="GY78" s="45"/>
      <c r="GZ78" s="46"/>
      <c r="HA78" s="46"/>
      <c r="HB78" s="47"/>
      <c r="HC78" s="48"/>
      <c r="HD78" s="49"/>
      <c r="HE78" s="50"/>
      <c r="HF78" s="48"/>
      <c r="HG78" s="45"/>
      <c r="HH78" s="46"/>
      <c r="HI78" s="46"/>
      <c r="HJ78" s="47"/>
      <c r="HK78" s="48"/>
      <c r="HL78" s="49"/>
      <c r="HM78" s="50"/>
      <c r="HN78" s="48"/>
      <c r="HO78" s="45"/>
      <c r="HP78" s="46"/>
      <c r="HQ78" s="46"/>
      <c r="HR78" s="47"/>
      <c r="HS78" s="48"/>
      <c r="HT78" s="49"/>
      <c r="HU78" s="50"/>
      <c r="HV78" s="48"/>
      <c r="HW78" s="45"/>
      <c r="HX78" s="46"/>
      <c r="HY78" s="46"/>
      <c r="HZ78" s="47"/>
      <c r="IA78" s="48"/>
      <c r="IB78" s="49"/>
      <c r="IC78" s="50"/>
      <c r="ID78" s="48"/>
      <c r="IE78" s="45"/>
      <c r="IF78" s="46"/>
      <c r="IG78" s="46"/>
      <c r="IH78" s="47"/>
      <c r="II78" s="48"/>
      <c r="IJ78" s="49"/>
      <c r="IK78" s="50"/>
      <c r="IL78" s="48"/>
      <c r="IM78" s="45"/>
      <c r="IN78" s="46"/>
      <c r="IO78" s="46"/>
      <c r="IP78" s="47"/>
      <c r="IQ78" s="48"/>
      <c r="IR78" s="49"/>
      <c r="IS78" s="50"/>
      <c r="IT78" s="48"/>
    </row>
    <row r="79" spans="1:254" s="44" customFormat="1" ht="24.75" customHeight="1">
      <c r="A79" s="351">
        <v>5</v>
      </c>
      <c r="B79" s="196" t="s">
        <v>142</v>
      </c>
      <c r="C79" s="195"/>
      <c r="D79" s="257"/>
      <c r="E79" s="197"/>
      <c r="F79" s="238"/>
      <c r="G79" s="194"/>
      <c r="H79" s="288"/>
      <c r="I79" s="350"/>
      <c r="J79" s="45"/>
      <c r="K79" s="46"/>
      <c r="L79" s="49"/>
      <c r="M79" s="50"/>
      <c r="N79" s="48"/>
      <c r="O79" s="45"/>
      <c r="P79" s="46"/>
      <c r="Q79" s="46"/>
      <c r="R79" s="47"/>
      <c r="S79" s="48"/>
      <c r="T79" s="49"/>
      <c r="U79" s="50"/>
      <c r="V79" s="48"/>
      <c r="W79" s="45"/>
      <c r="X79" s="46"/>
      <c r="Y79" s="46"/>
      <c r="Z79" s="47"/>
      <c r="AA79" s="48"/>
      <c r="AB79" s="49"/>
      <c r="AC79" s="50"/>
      <c r="AD79" s="48"/>
      <c r="AE79" s="45"/>
      <c r="AF79" s="46"/>
      <c r="AG79" s="46"/>
      <c r="AH79" s="47"/>
      <c r="AI79" s="48"/>
      <c r="AJ79" s="49"/>
      <c r="AK79" s="50"/>
      <c r="AL79" s="48"/>
      <c r="AM79" s="45"/>
      <c r="AN79" s="46"/>
      <c r="AO79" s="46"/>
      <c r="AP79" s="47"/>
      <c r="AQ79" s="48"/>
      <c r="AR79" s="49"/>
      <c r="AS79" s="50"/>
      <c r="AT79" s="48"/>
      <c r="AU79" s="45"/>
      <c r="AV79" s="46"/>
      <c r="AW79" s="46"/>
      <c r="AX79" s="47"/>
      <c r="AY79" s="48"/>
      <c r="AZ79" s="49"/>
      <c r="BA79" s="50"/>
      <c r="BB79" s="48"/>
      <c r="BC79" s="45"/>
      <c r="BD79" s="46"/>
      <c r="BE79" s="46"/>
      <c r="BF79" s="47"/>
      <c r="BG79" s="48"/>
      <c r="BH79" s="49"/>
      <c r="BI79" s="50"/>
      <c r="BJ79" s="48"/>
      <c r="BK79" s="45"/>
      <c r="BL79" s="46"/>
      <c r="BM79" s="46"/>
      <c r="BN79" s="47"/>
      <c r="BO79" s="48"/>
      <c r="BP79" s="49"/>
      <c r="BQ79" s="50"/>
      <c r="BR79" s="48"/>
      <c r="BS79" s="45"/>
      <c r="BT79" s="46"/>
      <c r="BU79" s="46"/>
      <c r="BV79" s="47"/>
      <c r="BW79" s="48"/>
      <c r="BX79" s="49"/>
      <c r="BY79" s="50"/>
      <c r="BZ79" s="48"/>
      <c r="CA79" s="45"/>
      <c r="CB79" s="46"/>
      <c r="CC79" s="46"/>
      <c r="CD79" s="47"/>
      <c r="CE79" s="48"/>
      <c r="CF79" s="49"/>
      <c r="CG79" s="50"/>
      <c r="CH79" s="48"/>
      <c r="CI79" s="45"/>
      <c r="CJ79" s="46"/>
      <c r="CK79" s="46"/>
      <c r="CL79" s="47"/>
      <c r="CM79" s="48"/>
      <c r="CN79" s="49"/>
      <c r="CO79" s="50"/>
      <c r="CP79" s="48"/>
      <c r="CQ79" s="45"/>
      <c r="CR79" s="46"/>
      <c r="CS79" s="46"/>
      <c r="CT79" s="47"/>
      <c r="CU79" s="48"/>
      <c r="CV79" s="49"/>
      <c r="CW79" s="50"/>
      <c r="CX79" s="48"/>
      <c r="CY79" s="45"/>
      <c r="CZ79" s="46"/>
      <c r="DA79" s="46"/>
      <c r="DB79" s="47"/>
      <c r="DC79" s="48"/>
      <c r="DD79" s="49"/>
      <c r="DE79" s="50"/>
      <c r="DF79" s="48"/>
      <c r="DG79" s="45"/>
      <c r="DH79" s="46"/>
      <c r="DI79" s="46"/>
      <c r="DJ79" s="47"/>
      <c r="DK79" s="48"/>
      <c r="DL79" s="49"/>
      <c r="DM79" s="50"/>
      <c r="DN79" s="48"/>
      <c r="DO79" s="45"/>
      <c r="DP79" s="46"/>
      <c r="DQ79" s="46"/>
      <c r="DR79" s="47"/>
      <c r="DS79" s="48"/>
      <c r="DT79" s="49"/>
      <c r="DU79" s="50"/>
      <c r="DV79" s="48"/>
      <c r="DW79" s="45"/>
      <c r="DX79" s="46"/>
      <c r="DY79" s="46"/>
      <c r="DZ79" s="47"/>
      <c r="EA79" s="48"/>
      <c r="EB79" s="49"/>
      <c r="EC79" s="50"/>
      <c r="ED79" s="48"/>
      <c r="EE79" s="45"/>
      <c r="EF79" s="46"/>
      <c r="EG79" s="46"/>
      <c r="EH79" s="47"/>
      <c r="EI79" s="48"/>
      <c r="EJ79" s="49"/>
      <c r="EK79" s="50"/>
      <c r="EL79" s="48"/>
      <c r="EM79" s="45"/>
      <c r="EN79" s="46"/>
      <c r="EO79" s="46"/>
      <c r="EP79" s="47"/>
      <c r="EQ79" s="48"/>
      <c r="ER79" s="49"/>
      <c r="ES79" s="50"/>
      <c r="ET79" s="48"/>
      <c r="EU79" s="45"/>
      <c r="EV79" s="46"/>
      <c r="EW79" s="46"/>
      <c r="EX79" s="47"/>
      <c r="EY79" s="48"/>
      <c r="EZ79" s="49"/>
      <c r="FA79" s="50"/>
      <c r="FB79" s="48"/>
      <c r="FC79" s="45"/>
      <c r="FD79" s="46"/>
      <c r="FE79" s="46"/>
      <c r="FF79" s="47"/>
      <c r="FG79" s="48"/>
      <c r="FH79" s="49"/>
      <c r="FI79" s="50"/>
      <c r="FJ79" s="48"/>
      <c r="FK79" s="45"/>
      <c r="FL79" s="46"/>
      <c r="FM79" s="46"/>
      <c r="FN79" s="47"/>
      <c r="FO79" s="48"/>
      <c r="FP79" s="49"/>
      <c r="FQ79" s="50"/>
      <c r="FR79" s="48"/>
      <c r="FS79" s="45"/>
      <c r="FT79" s="46"/>
      <c r="FU79" s="46"/>
      <c r="FV79" s="47"/>
      <c r="FW79" s="48"/>
      <c r="FX79" s="49"/>
      <c r="FY79" s="50"/>
      <c r="FZ79" s="48"/>
      <c r="GA79" s="45"/>
      <c r="GB79" s="46"/>
      <c r="GC79" s="46"/>
      <c r="GD79" s="47"/>
      <c r="GE79" s="48"/>
      <c r="GF79" s="49"/>
      <c r="GG79" s="50"/>
      <c r="GH79" s="48"/>
      <c r="GI79" s="45"/>
      <c r="GJ79" s="46"/>
      <c r="GK79" s="46"/>
      <c r="GL79" s="47"/>
      <c r="GM79" s="48"/>
      <c r="GN79" s="49"/>
      <c r="GO79" s="50"/>
      <c r="GP79" s="48"/>
      <c r="GQ79" s="45"/>
      <c r="GR79" s="46"/>
      <c r="GS79" s="46"/>
      <c r="GT79" s="47"/>
      <c r="GU79" s="48"/>
      <c r="GV79" s="49"/>
      <c r="GW79" s="50"/>
      <c r="GX79" s="48"/>
      <c r="GY79" s="45"/>
      <c r="GZ79" s="46"/>
      <c r="HA79" s="46"/>
      <c r="HB79" s="47"/>
      <c r="HC79" s="48"/>
      <c r="HD79" s="49"/>
      <c r="HE79" s="50"/>
      <c r="HF79" s="48"/>
      <c r="HG79" s="45"/>
      <c r="HH79" s="46"/>
      <c r="HI79" s="46"/>
      <c r="HJ79" s="47"/>
      <c r="HK79" s="48"/>
      <c r="HL79" s="49"/>
      <c r="HM79" s="50"/>
      <c r="HN79" s="48"/>
      <c r="HO79" s="45"/>
      <c r="HP79" s="46"/>
      <c r="HQ79" s="46"/>
      <c r="HR79" s="47"/>
      <c r="HS79" s="48"/>
      <c r="HT79" s="49"/>
      <c r="HU79" s="50"/>
      <c r="HV79" s="48"/>
      <c r="HW79" s="45"/>
      <c r="HX79" s="46"/>
      <c r="HY79" s="46"/>
      <c r="HZ79" s="47"/>
      <c r="IA79" s="48"/>
      <c r="IB79" s="49"/>
      <c r="IC79" s="50"/>
      <c r="ID79" s="48"/>
      <c r="IE79" s="45"/>
      <c r="IF79" s="46"/>
      <c r="IG79" s="46"/>
      <c r="IH79" s="47"/>
      <c r="II79" s="48"/>
      <c r="IJ79" s="49"/>
      <c r="IK79" s="50"/>
      <c r="IL79" s="48"/>
      <c r="IM79" s="45"/>
      <c r="IN79" s="46"/>
      <c r="IO79" s="46"/>
      <c r="IP79" s="47"/>
      <c r="IQ79" s="48"/>
      <c r="IR79" s="49"/>
      <c r="IS79" s="50"/>
      <c r="IT79" s="48"/>
    </row>
    <row r="80" spans="1:254" s="44" customFormat="1" ht="24.75" customHeight="1">
      <c r="A80" s="349">
        <v>6</v>
      </c>
      <c r="B80" s="192" t="s">
        <v>276</v>
      </c>
      <c r="C80" s="191"/>
      <c r="D80" s="256"/>
      <c r="E80" s="193"/>
      <c r="F80" s="237"/>
      <c r="G80" s="194"/>
      <c r="H80" s="288">
        <f>H77+H78-H79</f>
        <v>1167293916.8</v>
      </c>
      <c r="I80" s="350"/>
      <c r="J80" s="45"/>
      <c r="K80" s="46"/>
      <c r="L80" s="49"/>
      <c r="M80" s="50"/>
      <c r="N80" s="48"/>
      <c r="O80" s="45"/>
      <c r="P80" s="46"/>
      <c r="Q80" s="46"/>
      <c r="R80" s="47"/>
      <c r="S80" s="48"/>
      <c r="T80" s="49"/>
      <c r="U80" s="50"/>
      <c r="V80" s="48"/>
      <c r="W80" s="45"/>
      <c r="X80" s="46"/>
      <c r="Y80" s="46"/>
      <c r="Z80" s="47"/>
      <c r="AA80" s="48"/>
      <c r="AB80" s="49"/>
      <c r="AC80" s="50"/>
      <c r="AD80" s="48"/>
      <c r="AE80" s="45"/>
      <c r="AF80" s="46"/>
      <c r="AG80" s="46"/>
      <c r="AH80" s="47"/>
      <c r="AI80" s="48"/>
      <c r="AJ80" s="49"/>
      <c r="AK80" s="50"/>
      <c r="AL80" s="48"/>
      <c r="AM80" s="45"/>
      <c r="AN80" s="46"/>
      <c r="AO80" s="46"/>
      <c r="AP80" s="47"/>
      <c r="AQ80" s="48"/>
      <c r="AR80" s="49"/>
      <c r="AS80" s="50"/>
      <c r="AT80" s="48"/>
      <c r="AU80" s="45"/>
      <c r="AV80" s="46"/>
      <c r="AW80" s="46"/>
      <c r="AX80" s="47"/>
      <c r="AY80" s="48"/>
      <c r="AZ80" s="49"/>
      <c r="BA80" s="50"/>
      <c r="BB80" s="48"/>
      <c r="BC80" s="45"/>
      <c r="BD80" s="46"/>
      <c r="BE80" s="46"/>
      <c r="BF80" s="47"/>
      <c r="BG80" s="48"/>
      <c r="BH80" s="49"/>
      <c r="BI80" s="50"/>
      <c r="BJ80" s="48"/>
      <c r="BK80" s="45"/>
      <c r="BL80" s="46"/>
      <c r="BM80" s="46"/>
      <c r="BN80" s="47"/>
      <c r="BO80" s="48"/>
      <c r="BP80" s="49"/>
      <c r="BQ80" s="50"/>
      <c r="BR80" s="48"/>
      <c r="BS80" s="45"/>
      <c r="BT80" s="46"/>
      <c r="BU80" s="46"/>
      <c r="BV80" s="47"/>
      <c r="BW80" s="48"/>
      <c r="BX80" s="49"/>
      <c r="BY80" s="50"/>
      <c r="BZ80" s="48"/>
      <c r="CA80" s="45"/>
      <c r="CB80" s="46"/>
      <c r="CC80" s="46"/>
      <c r="CD80" s="47"/>
      <c r="CE80" s="48"/>
      <c r="CF80" s="49"/>
      <c r="CG80" s="50"/>
      <c r="CH80" s="48"/>
      <c r="CI80" s="45"/>
      <c r="CJ80" s="46"/>
      <c r="CK80" s="46"/>
      <c r="CL80" s="47"/>
      <c r="CM80" s="48"/>
      <c r="CN80" s="49"/>
      <c r="CO80" s="50"/>
      <c r="CP80" s="48"/>
      <c r="CQ80" s="45"/>
      <c r="CR80" s="46"/>
      <c r="CS80" s="46"/>
      <c r="CT80" s="47"/>
      <c r="CU80" s="48"/>
      <c r="CV80" s="49"/>
      <c r="CW80" s="50"/>
      <c r="CX80" s="48"/>
      <c r="CY80" s="45"/>
      <c r="CZ80" s="46"/>
      <c r="DA80" s="46"/>
      <c r="DB80" s="47"/>
      <c r="DC80" s="48"/>
      <c r="DD80" s="49"/>
      <c r="DE80" s="50"/>
      <c r="DF80" s="48"/>
      <c r="DG80" s="45"/>
      <c r="DH80" s="46"/>
      <c r="DI80" s="46"/>
      <c r="DJ80" s="47"/>
      <c r="DK80" s="48"/>
      <c r="DL80" s="49"/>
      <c r="DM80" s="50"/>
      <c r="DN80" s="48"/>
      <c r="DO80" s="45"/>
      <c r="DP80" s="46"/>
      <c r="DQ80" s="46"/>
      <c r="DR80" s="47"/>
      <c r="DS80" s="48"/>
      <c r="DT80" s="49"/>
      <c r="DU80" s="50"/>
      <c r="DV80" s="48"/>
      <c r="DW80" s="45"/>
      <c r="DX80" s="46"/>
      <c r="DY80" s="46"/>
      <c r="DZ80" s="47"/>
      <c r="EA80" s="48"/>
      <c r="EB80" s="49"/>
      <c r="EC80" s="50"/>
      <c r="ED80" s="48"/>
      <c r="EE80" s="45"/>
      <c r="EF80" s="46"/>
      <c r="EG80" s="46"/>
      <c r="EH80" s="47"/>
      <c r="EI80" s="48"/>
      <c r="EJ80" s="49"/>
      <c r="EK80" s="50"/>
      <c r="EL80" s="48"/>
      <c r="EM80" s="45"/>
      <c r="EN80" s="46"/>
      <c r="EO80" s="46"/>
      <c r="EP80" s="47"/>
      <c r="EQ80" s="48"/>
      <c r="ER80" s="49"/>
      <c r="ES80" s="50"/>
      <c r="ET80" s="48"/>
      <c r="EU80" s="45"/>
      <c r="EV80" s="46"/>
      <c r="EW80" s="46"/>
      <c r="EX80" s="47"/>
      <c r="EY80" s="48"/>
      <c r="EZ80" s="49"/>
      <c r="FA80" s="50"/>
      <c r="FB80" s="48"/>
      <c r="FC80" s="45"/>
      <c r="FD80" s="46"/>
      <c r="FE80" s="46"/>
      <c r="FF80" s="47"/>
      <c r="FG80" s="48"/>
      <c r="FH80" s="49"/>
      <c r="FI80" s="50"/>
      <c r="FJ80" s="48"/>
      <c r="FK80" s="45"/>
      <c r="FL80" s="46"/>
      <c r="FM80" s="46"/>
      <c r="FN80" s="47"/>
      <c r="FO80" s="48"/>
      <c r="FP80" s="49"/>
      <c r="FQ80" s="50"/>
      <c r="FR80" s="48"/>
      <c r="FS80" s="45"/>
      <c r="FT80" s="46"/>
      <c r="FU80" s="46"/>
      <c r="FV80" s="47"/>
      <c r="FW80" s="48"/>
      <c r="FX80" s="49"/>
      <c r="FY80" s="50"/>
      <c r="FZ80" s="48"/>
      <c r="GA80" s="45"/>
      <c r="GB80" s="46"/>
      <c r="GC80" s="46"/>
      <c r="GD80" s="47"/>
      <c r="GE80" s="48"/>
      <c r="GF80" s="49"/>
      <c r="GG80" s="50"/>
      <c r="GH80" s="48"/>
      <c r="GI80" s="45"/>
      <c r="GJ80" s="46"/>
      <c r="GK80" s="46"/>
      <c r="GL80" s="47"/>
      <c r="GM80" s="48"/>
      <c r="GN80" s="49"/>
      <c r="GO80" s="50"/>
      <c r="GP80" s="48"/>
      <c r="GQ80" s="45"/>
      <c r="GR80" s="46"/>
      <c r="GS80" s="46"/>
      <c r="GT80" s="47"/>
      <c r="GU80" s="48"/>
      <c r="GV80" s="49"/>
      <c r="GW80" s="50"/>
      <c r="GX80" s="48"/>
      <c r="GY80" s="45"/>
      <c r="GZ80" s="46"/>
      <c r="HA80" s="46"/>
      <c r="HB80" s="47"/>
      <c r="HC80" s="48"/>
      <c r="HD80" s="49"/>
      <c r="HE80" s="50"/>
      <c r="HF80" s="48"/>
      <c r="HG80" s="45"/>
      <c r="HH80" s="46"/>
      <c r="HI80" s="46"/>
      <c r="HJ80" s="47"/>
      <c r="HK80" s="48"/>
      <c r="HL80" s="49"/>
      <c r="HM80" s="50"/>
      <c r="HN80" s="48"/>
      <c r="HO80" s="45"/>
      <c r="HP80" s="46"/>
      <c r="HQ80" s="46"/>
      <c r="HR80" s="47"/>
      <c r="HS80" s="48"/>
      <c r="HT80" s="49"/>
      <c r="HU80" s="50"/>
      <c r="HV80" s="48"/>
      <c r="HW80" s="45"/>
      <c r="HX80" s="46"/>
      <c r="HY80" s="46"/>
      <c r="HZ80" s="47"/>
      <c r="IA80" s="48"/>
      <c r="IB80" s="49"/>
      <c r="IC80" s="50"/>
      <c r="ID80" s="48"/>
      <c r="IE80" s="45"/>
      <c r="IF80" s="46"/>
      <c r="IG80" s="46"/>
      <c r="IH80" s="47"/>
      <c r="II80" s="48"/>
      <c r="IJ80" s="49"/>
      <c r="IK80" s="50"/>
      <c r="IL80" s="48"/>
      <c r="IM80" s="45"/>
      <c r="IN80" s="46"/>
      <c r="IO80" s="46"/>
      <c r="IP80" s="47"/>
      <c r="IQ80" s="48"/>
      <c r="IR80" s="49"/>
      <c r="IS80" s="50"/>
      <c r="IT80" s="48"/>
    </row>
    <row r="81" spans="1:254" s="44" customFormat="1" ht="24.75" customHeight="1" thickBot="1">
      <c r="A81" s="349">
        <v>7</v>
      </c>
      <c r="B81" s="192" t="s">
        <v>143</v>
      </c>
      <c r="C81" s="191"/>
      <c r="D81" s="256"/>
      <c r="E81" s="193"/>
      <c r="F81" s="237"/>
      <c r="G81" s="194"/>
      <c r="H81" s="288">
        <f>'KY 3'!H77</f>
        <v>523321744</v>
      </c>
      <c r="I81" s="350"/>
      <c r="J81" s="45"/>
      <c r="K81" s="46"/>
      <c r="L81" s="49"/>
      <c r="M81" s="50"/>
      <c r="N81" s="48"/>
      <c r="O81" s="45"/>
      <c r="P81" s="46"/>
      <c r="Q81" s="46"/>
      <c r="R81" s="47"/>
      <c r="S81" s="48"/>
      <c r="T81" s="49"/>
      <c r="U81" s="50"/>
      <c r="V81" s="48"/>
      <c r="W81" s="45"/>
      <c r="X81" s="46"/>
      <c r="Y81" s="46"/>
      <c r="Z81" s="47"/>
      <c r="AA81" s="48"/>
      <c r="AB81" s="49"/>
      <c r="AC81" s="50"/>
      <c r="AD81" s="48"/>
      <c r="AE81" s="45"/>
      <c r="AF81" s="46"/>
      <c r="AG81" s="46"/>
      <c r="AH81" s="47"/>
      <c r="AI81" s="48"/>
      <c r="AJ81" s="49"/>
      <c r="AK81" s="50"/>
      <c r="AL81" s="48"/>
      <c r="AM81" s="45"/>
      <c r="AN81" s="46"/>
      <c r="AO81" s="46"/>
      <c r="AP81" s="47"/>
      <c r="AQ81" s="48"/>
      <c r="AR81" s="49"/>
      <c r="AS81" s="50"/>
      <c r="AT81" s="48"/>
      <c r="AU81" s="45"/>
      <c r="AV81" s="46"/>
      <c r="AW81" s="46"/>
      <c r="AX81" s="47"/>
      <c r="AY81" s="48"/>
      <c r="AZ81" s="49"/>
      <c r="BA81" s="50"/>
      <c r="BB81" s="48"/>
      <c r="BC81" s="45"/>
      <c r="BD81" s="46"/>
      <c r="BE81" s="46"/>
      <c r="BF81" s="47"/>
      <c r="BG81" s="48"/>
      <c r="BH81" s="49"/>
      <c r="BI81" s="50"/>
      <c r="BJ81" s="48"/>
      <c r="BK81" s="45"/>
      <c r="BL81" s="46"/>
      <c r="BM81" s="46"/>
      <c r="BN81" s="47"/>
      <c r="BO81" s="48"/>
      <c r="BP81" s="49"/>
      <c r="BQ81" s="50"/>
      <c r="BR81" s="48"/>
      <c r="BS81" s="45"/>
      <c r="BT81" s="46"/>
      <c r="BU81" s="46"/>
      <c r="BV81" s="47"/>
      <c r="BW81" s="48"/>
      <c r="BX81" s="49"/>
      <c r="BY81" s="50"/>
      <c r="BZ81" s="48"/>
      <c r="CA81" s="45"/>
      <c r="CB81" s="46"/>
      <c r="CC81" s="46"/>
      <c r="CD81" s="47"/>
      <c r="CE81" s="48"/>
      <c r="CF81" s="49"/>
      <c r="CG81" s="50"/>
      <c r="CH81" s="48"/>
      <c r="CI81" s="45"/>
      <c r="CJ81" s="46"/>
      <c r="CK81" s="46"/>
      <c r="CL81" s="47"/>
      <c r="CM81" s="48"/>
      <c r="CN81" s="49"/>
      <c r="CO81" s="50"/>
      <c r="CP81" s="48"/>
      <c r="CQ81" s="45"/>
      <c r="CR81" s="46"/>
      <c r="CS81" s="46"/>
      <c r="CT81" s="47"/>
      <c r="CU81" s="48"/>
      <c r="CV81" s="49"/>
      <c r="CW81" s="50"/>
      <c r="CX81" s="48"/>
      <c r="CY81" s="45"/>
      <c r="CZ81" s="46"/>
      <c r="DA81" s="46"/>
      <c r="DB81" s="47"/>
      <c r="DC81" s="48"/>
      <c r="DD81" s="49"/>
      <c r="DE81" s="50"/>
      <c r="DF81" s="48"/>
      <c r="DG81" s="45"/>
      <c r="DH81" s="46"/>
      <c r="DI81" s="46"/>
      <c r="DJ81" s="47"/>
      <c r="DK81" s="48"/>
      <c r="DL81" s="49"/>
      <c r="DM81" s="50"/>
      <c r="DN81" s="48"/>
      <c r="DO81" s="45"/>
      <c r="DP81" s="46"/>
      <c r="DQ81" s="46"/>
      <c r="DR81" s="47"/>
      <c r="DS81" s="48"/>
      <c r="DT81" s="49"/>
      <c r="DU81" s="50"/>
      <c r="DV81" s="48"/>
      <c r="DW81" s="45"/>
      <c r="DX81" s="46"/>
      <c r="DY81" s="46"/>
      <c r="DZ81" s="47"/>
      <c r="EA81" s="48"/>
      <c r="EB81" s="49"/>
      <c r="EC81" s="50"/>
      <c r="ED81" s="48"/>
      <c r="EE81" s="45"/>
      <c r="EF81" s="46"/>
      <c r="EG81" s="46"/>
      <c r="EH81" s="47"/>
      <c r="EI81" s="48"/>
      <c r="EJ81" s="49"/>
      <c r="EK81" s="50"/>
      <c r="EL81" s="48"/>
      <c r="EM81" s="45"/>
      <c r="EN81" s="46"/>
      <c r="EO81" s="46"/>
      <c r="EP81" s="47"/>
      <c r="EQ81" s="48"/>
      <c r="ER81" s="49"/>
      <c r="ES81" s="50"/>
      <c r="ET81" s="48"/>
      <c r="EU81" s="45"/>
      <c r="EV81" s="46"/>
      <c r="EW81" s="46"/>
      <c r="EX81" s="47"/>
      <c r="EY81" s="48"/>
      <c r="EZ81" s="49"/>
      <c r="FA81" s="50"/>
      <c r="FB81" s="48"/>
      <c r="FC81" s="45"/>
      <c r="FD81" s="46"/>
      <c r="FE81" s="46"/>
      <c r="FF81" s="47"/>
      <c r="FG81" s="48"/>
      <c r="FH81" s="49"/>
      <c r="FI81" s="50"/>
      <c r="FJ81" s="48"/>
      <c r="FK81" s="45"/>
      <c r="FL81" s="46"/>
      <c r="FM81" s="46"/>
      <c r="FN81" s="47"/>
      <c r="FO81" s="48"/>
      <c r="FP81" s="49"/>
      <c r="FQ81" s="50"/>
      <c r="FR81" s="48"/>
      <c r="FS81" s="45"/>
      <c r="FT81" s="46"/>
      <c r="FU81" s="46"/>
      <c r="FV81" s="47"/>
      <c r="FW81" s="48"/>
      <c r="FX81" s="49"/>
      <c r="FY81" s="50"/>
      <c r="FZ81" s="48"/>
      <c r="GA81" s="45"/>
      <c r="GB81" s="46"/>
      <c r="GC81" s="46"/>
      <c r="GD81" s="47"/>
      <c r="GE81" s="48"/>
      <c r="GF81" s="49"/>
      <c r="GG81" s="50"/>
      <c r="GH81" s="48"/>
      <c r="GI81" s="45"/>
      <c r="GJ81" s="46"/>
      <c r="GK81" s="46"/>
      <c r="GL81" s="47"/>
      <c r="GM81" s="48"/>
      <c r="GN81" s="49"/>
      <c r="GO81" s="50"/>
      <c r="GP81" s="48"/>
      <c r="GQ81" s="45"/>
      <c r="GR81" s="46"/>
      <c r="GS81" s="46"/>
      <c r="GT81" s="47"/>
      <c r="GU81" s="48"/>
      <c r="GV81" s="49"/>
      <c r="GW81" s="50"/>
      <c r="GX81" s="48"/>
      <c r="GY81" s="45"/>
      <c r="GZ81" s="46"/>
      <c r="HA81" s="46"/>
      <c r="HB81" s="47"/>
      <c r="HC81" s="48"/>
      <c r="HD81" s="49"/>
      <c r="HE81" s="50"/>
      <c r="HF81" s="48"/>
      <c r="HG81" s="45"/>
      <c r="HH81" s="46"/>
      <c r="HI81" s="46"/>
      <c r="HJ81" s="47"/>
      <c r="HK81" s="48"/>
      <c r="HL81" s="49"/>
      <c r="HM81" s="50"/>
      <c r="HN81" s="48"/>
      <c r="HO81" s="45"/>
      <c r="HP81" s="46"/>
      <c r="HQ81" s="46"/>
      <c r="HR81" s="47"/>
      <c r="HS81" s="48"/>
      <c r="HT81" s="49"/>
      <c r="HU81" s="50"/>
      <c r="HV81" s="48"/>
      <c r="HW81" s="45"/>
      <c r="HX81" s="46"/>
      <c r="HY81" s="46"/>
      <c r="HZ81" s="47"/>
      <c r="IA81" s="48"/>
      <c r="IB81" s="49"/>
      <c r="IC81" s="50"/>
      <c r="ID81" s="48"/>
      <c r="IE81" s="45"/>
      <c r="IF81" s="46"/>
      <c r="IG81" s="46"/>
      <c r="IH81" s="47"/>
      <c r="II81" s="48"/>
      <c r="IJ81" s="49"/>
      <c r="IK81" s="50"/>
      <c r="IL81" s="48"/>
      <c r="IM81" s="45"/>
      <c r="IN81" s="46"/>
      <c r="IO81" s="46"/>
      <c r="IP81" s="47"/>
      <c r="IQ81" s="48"/>
      <c r="IR81" s="49"/>
      <c r="IS81" s="50"/>
      <c r="IT81" s="48"/>
    </row>
    <row r="82" spans="1:254" s="44" customFormat="1" ht="24.75" customHeight="1">
      <c r="A82" s="352">
        <v>8</v>
      </c>
      <c r="B82" s="199" t="s">
        <v>299</v>
      </c>
      <c r="C82" s="198"/>
      <c r="D82" s="258"/>
      <c r="E82" s="200"/>
      <c r="F82" s="239"/>
      <c r="G82" s="201"/>
      <c r="H82" s="369">
        <f>H80-H81</f>
        <v>643972172.79999995</v>
      </c>
      <c r="I82" s="353"/>
      <c r="J82" s="45">
        <f>337048096+306924077</f>
        <v>643972173</v>
      </c>
      <c r="K82" s="46"/>
      <c r="L82" s="49"/>
      <c r="M82" s="50"/>
      <c r="N82" s="48"/>
      <c r="O82" s="45"/>
      <c r="P82" s="46"/>
      <c r="Q82" s="46"/>
      <c r="R82" s="47"/>
      <c r="S82" s="48"/>
      <c r="T82" s="49"/>
      <c r="U82" s="50"/>
      <c r="V82" s="48"/>
      <c r="W82" s="45"/>
      <c r="X82" s="46"/>
      <c r="Y82" s="46"/>
      <c r="Z82" s="47"/>
      <c r="AA82" s="48"/>
      <c r="AB82" s="49"/>
      <c r="AC82" s="50"/>
      <c r="AD82" s="48"/>
      <c r="AE82" s="45"/>
      <c r="AF82" s="46"/>
      <c r="AG82" s="46"/>
      <c r="AH82" s="47"/>
      <c r="AI82" s="48"/>
      <c r="AJ82" s="49"/>
      <c r="AK82" s="50"/>
      <c r="AL82" s="48"/>
      <c r="AM82" s="45"/>
      <c r="AN82" s="46"/>
      <c r="AO82" s="46"/>
      <c r="AP82" s="47"/>
      <c r="AQ82" s="48"/>
      <c r="AR82" s="49"/>
      <c r="AS82" s="50"/>
      <c r="AT82" s="48"/>
      <c r="AU82" s="45"/>
      <c r="AV82" s="46"/>
      <c r="AW82" s="46"/>
      <c r="AX82" s="47"/>
      <c r="AY82" s="48"/>
      <c r="AZ82" s="49"/>
      <c r="BA82" s="50"/>
      <c r="BB82" s="48"/>
      <c r="BC82" s="45"/>
      <c r="BD82" s="46"/>
      <c r="BE82" s="46"/>
      <c r="BF82" s="47"/>
      <c r="BG82" s="48"/>
      <c r="BH82" s="49"/>
      <c r="BI82" s="50"/>
      <c r="BJ82" s="48"/>
      <c r="BK82" s="45"/>
      <c r="BL82" s="46"/>
      <c r="BM82" s="46"/>
      <c r="BN82" s="47"/>
      <c r="BO82" s="48"/>
      <c r="BP82" s="49"/>
      <c r="BQ82" s="50"/>
      <c r="BR82" s="48"/>
      <c r="BS82" s="45"/>
      <c r="BT82" s="46"/>
      <c r="BU82" s="46"/>
      <c r="BV82" s="47"/>
      <c r="BW82" s="48"/>
      <c r="BX82" s="49"/>
      <c r="BY82" s="50"/>
      <c r="BZ82" s="48"/>
      <c r="CA82" s="45"/>
      <c r="CB82" s="46"/>
      <c r="CC82" s="46"/>
      <c r="CD82" s="47"/>
      <c r="CE82" s="48"/>
      <c r="CF82" s="49"/>
      <c r="CG82" s="50"/>
      <c r="CH82" s="48"/>
      <c r="CI82" s="45"/>
      <c r="CJ82" s="46"/>
      <c r="CK82" s="46"/>
      <c r="CL82" s="47"/>
      <c r="CM82" s="48"/>
      <c r="CN82" s="49"/>
      <c r="CO82" s="50"/>
      <c r="CP82" s="48"/>
      <c r="CQ82" s="45"/>
      <c r="CR82" s="46"/>
      <c r="CS82" s="46"/>
      <c r="CT82" s="47"/>
      <c r="CU82" s="48"/>
      <c r="CV82" s="49"/>
      <c r="CW82" s="50"/>
      <c r="CX82" s="48"/>
      <c r="CY82" s="45"/>
      <c r="CZ82" s="46"/>
      <c r="DA82" s="46"/>
      <c r="DB82" s="47"/>
      <c r="DC82" s="48"/>
      <c r="DD82" s="49"/>
      <c r="DE82" s="50"/>
      <c r="DF82" s="48"/>
      <c r="DG82" s="45"/>
      <c r="DH82" s="46"/>
      <c r="DI82" s="46"/>
      <c r="DJ82" s="47"/>
      <c r="DK82" s="48"/>
      <c r="DL82" s="49"/>
      <c r="DM82" s="50"/>
      <c r="DN82" s="48"/>
      <c r="DO82" s="45"/>
      <c r="DP82" s="46"/>
      <c r="DQ82" s="46"/>
      <c r="DR82" s="47"/>
      <c r="DS82" s="48"/>
      <c r="DT82" s="49"/>
      <c r="DU82" s="50"/>
      <c r="DV82" s="48"/>
      <c r="DW82" s="45"/>
      <c r="DX82" s="46"/>
      <c r="DY82" s="46"/>
      <c r="DZ82" s="47"/>
      <c r="EA82" s="48"/>
      <c r="EB82" s="49"/>
      <c r="EC82" s="50"/>
      <c r="ED82" s="48"/>
      <c r="EE82" s="45"/>
      <c r="EF82" s="46"/>
      <c r="EG82" s="46"/>
      <c r="EH82" s="47"/>
      <c r="EI82" s="48"/>
      <c r="EJ82" s="49"/>
      <c r="EK82" s="50"/>
      <c r="EL82" s="48"/>
      <c r="EM82" s="45"/>
      <c r="EN82" s="46"/>
      <c r="EO82" s="46"/>
      <c r="EP82" s="47"/>
      <c r="EQ82" s="48"/>
      <c r="ER82" s="49"/>
      <c r="ES82" s="50"/>
      <c r="ET82" s="48"/>
      <c r="EU82" s="45"/>
      <c r="EV82" s="46"/>
      <c r="EW82" s="46"/>
      <c r="EX82" s="47"/>
      <c r="EY82" s="48"/>
      <c r="EZ82" s="49"/>
      <c r="FA82" s="50"/>
      <c r="FB82" s="48"/>
      <c r="FC82" s="45"/>
      <c r="FD82" s="46"/>
      <c r="FE82" s="46"/>
      <c r="FF82" s="47"/>
      <c r="FG82" s="48"/>
      <c r="FH82" s="49"/>
      <c r="FI82" s="50"/>
      <c r="FJ82" s="48"/>
      <c r="FK82" s="45"/>
      <c r="FL82" s="46"/>
      <c r="FM82" s="46"/>
      <c r="FN82" s="47"/>
      <c r="FO82" s="48"/>
      <c r="FP82" s="49"/>
      <c r="FQ82" s="50"/>
      <c r="FR82" s="48"/>
      <c r="FS82" s="45"/>
      <c r="FT82" s="46"/>
      <c r="FU82" s="46"/>
      <c r="FV82" s="47"/>
      <c r="FW82" s="48"/>
      <c r="FX82" s="49"/>
      <c r="FY82" s="50"/>
      <c r="FZ82" s="48"/>
      <c r="GA82" s="45"/>
      <c r="GB82" s="46"/>
      <c r="GC82" s="46"/>
      <c r="GD82" s="47"/>
      <c r="GE82" s="48"/>
      <c r="GF82" s="49"/>
      <c r="GG82" s="50"/>
      <c r="GH82" s="48"/>
      <c r="GI82" s="45"/>
      <c r="GJ82" s="46"/>
      <c r="GK82" s="46"/>
      <c r="GL82" s="47"/>
      <c r="GM82" s="48"/>
      <c r="GN82" s="49"/>
      <c r="GO82" s="50"/>
      <c r="GP82" s="48"/>
      <c r="GQ82" s="45"/>
      <c r="GR82" s="46"/>
      <c r="GS82" s="46"/>
      <c r="GT82" s="47"/>
      <c r="GU82" s="48"/>
      <c r="GV82" s="49"/>
      <c r="GW82" s="50"/>
      <c r="GX82" s="48"/>
      <c r="GY82" s="45"/>
      <c r="GZ82" s="46"/>
      <c r="HA82" s="46"/>
      <c r="HB82" s="47"/>
      <c r="HC82" s="48"/>
      <c r="HD82" s="49"/>
      <c r="HE82" s="50"/>
      <c r="HF82" s="48"/>
      <c r="HG82" s="45"/>
      <c r="HH82" s="46"/>
      <c r="HI82" s="46"/>
      <c r="HJ82" s="47"/>
      <c r="HK82" s="48"/>
      <c r="HL82" s="49"/>
      <c r="HM82" s="50"/>
      <c r="HN82" s="48"/>
      <c r="HO82" s="45"/>
      <c r="HP82" s="46"/>
      <c r="HQ82" s="46"/>
      <c r="HR82" s="47"/>
      <c r="HS82" s="48"/>
      <c r="HT82" s="49"/>
      <c r="HU82" s="50"/>
      <c r="HV82" s="48"/>
      <c r="HW82" s="45"/>
      <c r="HX82" s="46"/>
      <c r="HY82" s="46"/>
      <c r="HZ82" s="47"/>
      <c r="IA82" s="48"/>
      <c r="IB82" s="49"/>
      <c r="IC82" s="50"/>
      <c r="ID82" s="48"/>
      <c r="IE82" s="45"/>
      <c r="IF82" s="46"/>
      <c r="IG82" s="46"/>
      <c r="IH82" s="47"/>
      <c r="II82" s="48"/>
      <c r="IJ82" s="49"/>
      <c r="IK82" s="50"/>
      <c r="IL82" s="48"/>
      <c r="IM82" s="45"/>
      <c r="IN82" s="46"/>
      <c r="IO82" s="46"/>
      <c r="IP82" s="47"/>
      <c r="IQ82" s="48"/>
      <c r="IR82" s="49"/>
      <c r="IS82" s="50"/>
      <c r="IT82" s="48"/>
    </row>
    <row r="83" spans="1:254" s="44" customFormat="1" ht="24.75" customHeight="1">
      <c r="A83" s="354"/>
      <c r="B83" s="202" t="s">
        <v>337</v>
      </c>
      <c r="C83" s="203"/>
      <c r="D83" s="259"/>
      <c r="E83" s="204"/>
      <c r="F83" s="240"/>
      <c r="G83" s="205"/>
      <c r="H83" s="289"/>
      <c r="I83" s="355"/>
      <c r="J83" s="45"/>
      <c r="K83" s="46"/>
      <c r="L83" s="49"/>
      <c r="M83" s="50"/>
      <c r="N83" s="48"/>
      <c r="O83" s="45"/>
      <c r="P83" s="46"/>
      <c r="Q83" s="46"/>
      <c r="R83" s="47"/>
      <c r="S83" s="48"/>
      <c r="T83" s="49"/>
      <c r="U83" s="50"/>
      <c r="V83" s="48"/>
      <c r="W83" s="45"/>
      <c r="X83" s="46"/>
      <c r="Y83" s="46"/>
      <c r="Z83" s="47"/>
      <c r="AA83" s="48"/>
      <c r="AB83" s="49"/>
      <c r="AC83" s="50"/>
      <c r="AD83" s="48"/>
      <c r="AE83" s="45"/>
      <c r="AF83" s="46"/>
      <c r="AG83" s="46"/>
      <c r="AH83" s="47"/>
      <c r="AI83" s="48"/>
      <c r="AJ83" s="49"/>
      <c r="AK83" s="50"/>
      <c r="AL83" s="48"/>
      <c r="AM83" s="45"/>
      <c r="AN83" s="46"/>
      <c r="AO83" s="46"/>
      <c r="AP83" s="47"/>
      <c r="AQ83" s="48"/>
      <c r="AR83" s="49"/>
      <c r="AS83" s="50"/>
      <c r="AT83" s="48"/>
      <c r="AU83" s="45"/>
      <c r="AV83" s="46"/>
      <c r="AW83" s="46"/>
      <c r="AX83" s="47"/>
      <c r="AY83" s="48"/>
      <c r="AZ83" s="49"/>
      <c r="BA83" s="50"/>
      <c r="BB83" s="48"/>
      <c r="BC83" s="45"/>
      <c r="BD83" s="46"/>
      <c r="BE83" s="46"/>
      <c r="BF83" s="47"/>
      <c r="BG83" s="48"/>
      <c r="BH83" s="49"/>
      <c r="BI83" s="50"/>
      <c r="BJ83" s="48"/>
      <c r="BK83" s="45"/>
      <c r="BL83" s="46"/>
      <c r="BM83" s="46"/>
      <c r="BN83" s="47"/>
      <c r="BO83" s="48"/>
      <c r="BP83" s="49"/>
      <c r="BQ83" s="50"/>
      <c r="BR83" s="48"/>
      <c r="BS83" s="45"/>
      <c r="BT83" s="46"/>
      <c r="BU83" s="46"/>
      <c r="BV83" s="47"/>
      <c r="BW83" s="48"/>
      <c r="BX83" s="49"/>
      <c r="BY83" s="50"/>
      <c r="BZ83" s="48"/>
      <c r="CA83" s="45"/>
      <c r="CB83" s="46"/>
      <c r="CC83" s="46"/>
      <c r="CD83" s="47"/>
      <c r="CE83" s="48"/>
      <c r="CF83" s="49"/>
      <c r="CG83" s="50"/>
      <c r="CH83" s="48"/>
      <c r="CI83" s="45"/>
      <c r="CJ83" s="46"/>
      <c r="CK83" s="46"/>
      <c r="CL83" s="47"/>
      <c r="CM83" s="48"/>
      <c r="CN83" s="49"/>
      <c r="CO83" s="50"/>
      <c r="CP83" s="48"/>
      <c r="CQ83" s="45"/>
      <c r="CR83" s="46"/>
      <c r="CS83" s="46"/>
      <c r="CT83" s="47"/>
      <c r="CU83" s="48"/>
      <c r="CV83" s="49"/>
      <c r="CW83" s="50"/>
      <c r="CX83" s="48"/>
      <c r="CY83" s="45"/>
      <c r="CZ83" s="46"/>
      <c r="DA83" s="46"/>
      <c r="DB83" s="47"/>
      <c r="DC83" s="48"/>
      <c r="DD83" s="49"/>
      <c r="DE83" s="50"/>
      <c r="DF83" s="48"/>
      <c r="DG83" s="45"/>
      <c r="DH83" s="46"/>
      <c r="DI83" s="46"/>
      <c r="DJ83" s="47"/>
      <c r="DK83" s="48"/>
      <c r="DL83" s="49"/>
      <c r="DM83" s="50"/>
      <c r="DN83" s="48"/>
      <c r="DO83" s="45"/>
      <c r="DP83" s="46"/>
      <c r="DQ83" s="46"/>
      <c r="DR83" s="47"/>
      <c r="DS83" s="48"/>
      <c r="DT83" s="49"/>
      <c r="DU83" s="50"/>
      <c r="DV83" s="48"/>
      <c r="DW83" s="45"/>
      <c r="DX83" s="46"/>
      <c r="DY83" s="46"/>
      <c r="DZ83" s="47"/>
      <c r="EA83" s="48"/>
      <c r="EB83" s="49"/>
      <c r="EC83" s="50"/>
      <c r="ED83" s="48"/>
      <c r="EE83" s="45"/>
      <c r="EF83" s="46"/>
      <c r="EG83" s="46"/>
      <c r="EH83" s="47"/>
      <c r="EI83" s="48"/>
      <c r="EJ83" s="49"/>
      <c r="EK83" s="50"/>
      <c r="EL83" s="48"/>
      <c r="EM83" s="45"/>
      <c r="EN83" s="46"/>
      <c r="EO83" s="46"/>
      <c r="EP83" s="47"/>
      <c r="EQ83" s="48"/>
      <c r="ER83" s="49"/>
      <c r="ES83" s="50"/>
      <c r="ET83" s="48"/>
      <c r="EU83" s="45"/>
      <c r="EV83" s="46"/>
      <c r="EW83" s="46"/>
      <c r="EX83" s="47"/>
      <c r="EY83" s="48"/>
      <c r="EZ83" s="49"/>
      <c r="FA83" s="50"/>
      <c r="FB83" s="48"/>
      <c r="FC83" s="45"/>
      <c r="FD83" s="46"/>
      <c r="FE83" s="46"/>
      <c r="FF83" s="47"/>
      <c r="FG83" s="48"/>
      <c r="FH83" s="49"/>
      <c r="FI83" s="50"/>
      <c r="FJ83" s="48"/>
      <c r="FK83" s="45"/>
      <c r="FL83" s="46"/>
      <c r="FM83" s="46"/>
      <c r="FN83" s="47"/>
      <c r="FO83" s="48"/>
      <c r="FP83" s="49"/>
      <c r="FQ83" s="50"/>
      <c r="FR83" s="48"/>
      <c r="FS83" s="45"/>
      <c r="FT83" s="46"/>
      <c r="FU83" s="46"/>
      <c r="FV83" s="47"/>
      <c r="FW83" s="48"/>
      <c r="FX83" s="49"/>
      <c r="FY83" s="50"/>
      <c r="FZ83" s="48"/>
      <c r="GA83" s="45"/>
      <c r="GB83" s="46"/>
      <c r="GC83" s="46"/>
      <c r="GD83" s="47"/>
      <c r="GE83" s="48"/>
      <c r="GF83" s="49"/>
      <c r="GG83" s="50"/>
      <c r="GH83" s="48"/>
      <c r="GI83" s="45"/>
      <c r="GJ83" s="46"/>
      <c r="GK83" s="46"/>
      <c r="GL83" s="47"/>
      <c r="GM83" s="48"/>
      <c r="GN83" s="49"/>
      <c r="GO83" s="50"/>
      <c r="GP83" s="48"/>
      <c r="GQ83" s="45"/>
      <c r="GR83" s="46"/>
      <c r="GS83" s="46"/>
      <c r="GT83" s="47"/>
      <c r="GU83" s="48"/>
      <c r="GV83" s="49"/>
      <c r="GW83" s="50"/>
      <c r="GX83" s="48"/>
      <c r="GY83" s="45"/>
      <c r="GZ83" s="46"/>
      <c r="HA83" s="46"/>
      <c r="HB83" s="47"/>
      <c r="HC83" s="48"/>
      <c r="HD83" s="49"/>
      <c r="HE83" s="50"/>
      <c r="HF83" s="48"/>
      <c r="HG83" s="45"/>
      <c r="HH83" s="46"/>
      <c r="HI83" s="46"/>
      <c r="HJ83" s="47"/>
      <c r="HK83" s="48"/>
      <c r="HL83" s="49"/>
      <c r="HM83" s="50"/>
      <c r="HN83" s="48"/>
      <c r="HO83" s="45"/>
      <c r="HP83" s="46"/>
      <c r="HQ83" s="46"/>
      <c r="HR83" s="47"/>
      <c r="HS83" s="48"/>
      <c r="HT83" s="49"/>
      <c r="HU83" s="50"/>
      <c r="HV83" s="48"/>
      <c r="HW83" s="45"/>
      <c r="HX83" s="46"/>
      <c r="HY83" s="46"/>
      <c r="HZ83" s="47"/>
      <c r="IA83" s="48"/>
      <c r="IB83" s="49"/>
      <c r="IC83" s="50"/>
      <c r="ID83" s="48"/>
      <c r="IE83" s="45"/>
      <c r="IF83" s="46"/>
      <c r="IG83" s="46"/>
      <c r="IH83" s="47"/>
      <c r="II83" s="48"/>
      <c r="IJ83" s="49"/>
      <c r="IK83" s="50"/>
      <c r="IL83" s="48"/>
      <c r="IM83" s="45"/>
      <c r="IN83" s="46"/>
      <c r="IO83" s="46"/>
      <c r="IP83" s="47"/>
      <c r="IQ83" s="48"/>
      <c r="IR83" s="49"/>
      <c r="IS83" s="50"/>
      <c r="IT83" s="48"/>
    </row>
    <row r="84" spans="1:254" s="44" customFormat="1" ht="12" customHeight="1">
      <c r="A84" s="53"/>
      <c r="B84" s="54"/>
      <c r="C84" s="53"/>
      <c r="D84" s="260"/>
      <c r="E84" s="55"/>
      <c r="F84" s="241"/>
      <c r="G84" s="57"/>
      <c r="H84" s="290"/>
      <c r="I84" s="57"/>
      <c r="J84" s="51" t="s">
        <v>328</v>
      </c>
      <c r="K84" s="52"/>
      <c r="L84" s="49"/>
      <c r="M84" s="50"/>
      <c r="N84" s="48"/>
      <c r="O84" s="45"/>
      <c r="P84" s="46"/>
      <c r="Q84" s="46"/>
      <c r="R84" s="47"/>
      <c r="S84" s="48"/>
      <c r="T84" s="49"/>
      <c r="U84" s="50"/>
      <c r="V84" s="48"/>
      <c r="W84" s="45"/>
      <c r="X84" s="46"/>
      <c r="Y84" s="46"/>
      <c r="Z84" s="47"/>
      <c r="AA84" s="48"/>
      <c r="AB84" s="49"/>
      <c r="AC84" s="50"/>
      <c r="AD84" s="48"/>
      <c r="AE84" s="45"/>
      <c r="AF84" s="46"/>
      <c r="AG84" s="46"/>
      <c r="AH84" s="47"/>
      <c r="AI84" s="48"/>
      <c r="AJ84" s="49"/>
      <c r="AK84" s="50"/>
      <c r="AL84" s="48"/>
      <c r="AM84" s="45"/>
      <c r="AN84" s="46"/>
      <c r="AO84" s="46"/>
      <c r="AP84" s="47"/>
      <c r="AQ84" s="48"/>
      <c r="AR84" s="49"/>
      <c r="AS84" s="50"/>
      <c r="AT84" s="48"/>
      <c r="AU84" s="45"/>
      <c r="AV84" s="46"/>
      <c r="AW84" s="46"/>
      <c r="AX84" s="47"/>
      <c r="AY84" s="48"/>
      <c r="AZ84" s="49"/>
      <c r="BA84" s="50"/>
      <c r="BB84" s="48"/>
      <c r="BC84" s="45"/>
      <c r="BD84" s="46"/>
      <c r="BE84" s="46"/>
      <c r="BF84" s="47"/>
      <c r="BG84" s="48"/>
      <c r="BH84" s="49"/>
      <c r="BI84" s="50"/>
      <c r="BJ84" s="48"/>
      <c r="BK84" s="45"/>
      <c r="BL84" s="46"/>
      <c r="BM84" s="46"/>
      <c r="BN84" s="47"/>
      <c r="BO84" s="48"/>
      <c r="BP84" s="49"/>
      <c r="BQ84" s="50"/>
      <c r="BR84" s="48"/>
      <c r="BS84" s="45"/>
      <c r="BT84" s="46"/>
      <c r="BU84" s="46"/>
      <c r="BV84" s="47"/>
      <c r="BW84" s="48"/>
      <c r="BX84" s="49"/>
      <c r="BY84" s="50"/>
      <c r="BZ84" s="48"/>
      <c r="CA84" s="45"/>
      <c r="CB84" s="46"/>
      <c r="CC84" s="46"/>
      <c r="CD84" s="47"/>
      <c r="CE84" s="48"/>
      <c r="CF84" s="49"/>
      <c r="CG84" s="50"/>
      <c r="CH84" s="48"/>
      <c r="CI84" s="45"/>
      <c r="CJ84" s="46"/>
      <c r="CK84" s="46"/>
      <c r="CL84" s="47"/>
      <c r="CM84" s="48"/>
      <c r="CN84" s="49"/>
      <c r="CO84" s="50"/>
      <c r="CP84" s="48"/>
      <c r="CQ84" s="45"/>
      <c r="CR84" s="46"/>
      <c r="CS84" s="46"/>
      <c r="CT84" s="47"/>
      <c r="CU84" s="48"/>
      <c r="CV84" s="49"/>
      <c r="CW84" s="50"/>
      <c r="CX84" s="48"/>
      <c r="CY84" s="45"/>
      <c r="CZ84" s="46"/>
      <c r="DA84" s="46"/>
      <c r="DB84" s="47"/>
      <c r="DC84" s="48"/>
      <c r="DD84" s="49"/>
      <c r="DE84" s="50"/>
      <c r="DF84" s="48"/>
      <c r="DG84" s="45"/>
      <c r="DH84" s="46"/>
      <c r="DI84" s="46"/>
      <c r="DJ84" s="47"/>
      <c r="DK84" s="48"/>
      <c r="DL84" s="49"/>
      <c r="DM84" s="50"/>
      <c r="DN84" s="48"/>
      <c r="DO84" s="45"/>
      <c r="DP84" s="46"/>
      <c r="DQ84" s="46"/>
      <c r="DR84" s="47"/>
      <c r="DS84" s="48"/>
      <c r="DT84" s="49"/>
      <c r="DU84" s="50"/>
      <c r="DV84" s="48"/>
      <c r="DW84" s="45"/>
      <c r="DX84" s="46"/>
      <c r="DY84" s="46"/>
      <c r="DZ84" s="47"/>
      <c r="EA84" s="48"/>
      <c r="EB84" s="49"/>
      <c r="EC84" s="50"/>
      <c r="ED84" s="48"/>
      <c r="EE84" s="45"/>
      <c r="EF84" s="46"/>
      <c r="EG84" s="46"/>
      <c r="EH84" s="47"/>
      <c r="EI84" s="48"/>
      <c r="EJ84" s="49"/>
      <c r="EK84" s="50"/>
      <c r="EL84" s="48"/>
      <c r="EM84" s="45"/>
      <c r="EN84" s="46"/>
      <c r="EO84" s="46"/>
      <c r="EP84" s="47"/>
      <c r="EQ84" s="48"/>
      <c r="ER84" s="49"/>
      <c r="ES84" s="50"/>
      <c r="ET84" s="48"/>
      <c r="EU84" s="45"/>
      <c r="EV84" s="46"/>
      <c r="EW84" s="46"/>
      <c r="EX84" s="47"/>
      <c r="EY84" s="48"/>
      <c r="EZ84" s="49"/>
      <c r="FA84" s="50"/>
      <c r="FB84" s="48"/>
      <c r="FC84" s="45"/>
      <c r="FD84" s="46"/>
      <c r="FE84" s="46"/>
      <c r="FF84" s="47"/>
      <c r="FG84" s="48"/>
      <c r="FH84" s="49"/>
      <c r="FI84" s="50"/>
      <c r="FJ84" s="48"/>
      <c r="FK84" s="45"/>
      <c r="FL84" s="46"/>
      <c r="FM84" s="46"/>
      <c r="FN84" s="47"/>
      <c r="FO84" s="48"/>
      <c r="FP84" s="49"/>
      <c r="FQ84" s="50"/>
      <c r="FR84" s="48"/>
      <c r="FS84" s="45"/>
      <c r="FT84" s="46"/>
      <c r="FU84" s="46"/>
      <c r="FV84" s="47"/>
      <c r="FW84" s="48"/>
      <c r="FX84" s="49"/>
      <c r="FY84" s="50"/>
      <c r="FZ84" s="48"/>
      <c r="GA84" s="45"/>
      <c r="GB84" s="46"/>
      <c r="GC84" s="46"/>
      <c r="GD84" s="47"/>
      <c r="GE84" s="48"/>
      <c r="GF84" s="49"/>
      <c r="GG84" s="50"/>
      <c r="GH84" s="48"/>
      <c r="GI84" s="45"/>
      <c r="GJ84" s="46"/>
      <c r="GK84" s="46"/>
      <c r="GL84" s="47"/>
      <c r="GM84" s="48"/>
      <c r="GN84" s="49"/>
      <c r="GO84" s="50"/>
      <c r="GP84" s="48"/>
      <c r="GQ84" s="45"/>
      <c r="GR84" s="46"/>
      <c r="GS84" s="46"/>
      <c r="GT84" s="47"/>
      <c r="GU84" s="48"/>
      <c r="GV84" s="49"/>
      <c r="GW84" s="50"/>
      <c r="GX84" s="48"/>
      <c r="GY84" s="45"/>
      <c r="GZ84" s="46"/>
      <c r="HA84" s="46"/>
      <c r="HB84" s="47"/>
      <c r="HC84" s="48"/>
      <c r="HD84" s="49"/>
      <c r="HE84" s="50"/>
      <c r="HF84" s="48"/>
      <c r="HG84" s="45"/>
      <c r="HH84" s="46"/>
      <c r="HI84" s="46"/>
      <c r="HJ84" s="47"/>
      <c r="HK84" s="48"/>
      <c r="HL84" s="49"/>
      <c r="HM84" s="50"/>
      <c r="HN84" s="48"/>
      <c r="HO84" s="45"/>
      <c r="HP84" s="46"/>
      <c r="HQ84" s="46"/>
      <c r="HR84" s="47"/>
      <c r="HS84" s="48"/>
      <c r="HT84" s="49"/>
      <c r="HU84" s="50"/>
      <c r="HV84" s="48"/>
      <c r="HW84" s="45"/>
      <c r="HX84" s="46"/>
      <c r="HY84" s="46"/>
      <c r="HZ84" s="47"/>
      <c r="IA84" s="48"/>
      <c r="IB84" s="49"/>
      <c r="IC84" s="50"/>
      <c r="ID84" s="48"/>
      <c r="IE84" s="45"/>
      <c r="IF84" s="46"/>
      <c r="IG84" s="46"/>
      <c r="IH84" s="47"/>
      <c r="II84" s="48"/>
      <c r="IJ84" s="49"/>
      <c r="IK84" s="50"/>
      <c r="IL84" s="48"/>
      <c r="IM84" s="45"/>
      <c r="IN84" s="46"/>
      <c r="IO84" s="46"/>
      <c r="IP84" s="47"/>
      <c r="IQ84" s="48"/>
      <c r="IR84" s="49"/>
      <c r="IS84" s="50"/>
      <c r="IT84" s="48"/>
    </row>
    <row r="85" spans="1:254" s="20" customFormat="1" ht="17.100000000000001" customHeight="1">
      <c r="A85" s="446" t="s">
        <v>329</v>
      </c>
      <c r="B85" s="446"/>
      <c r="C85" s="446"/>
      <c r="D85" s="446"/>
      <c r="E85" s="446"/>
      <c r="F85" s="446"/>
      <c r="G85" s="446"/>
      <c r="H85" s="446"/>
      <c r="I85" s="446"/>
    </row>
    <row r="86" spans="1:254" s="10" customFormat="1" ht="138.75" customHeight="1" outlineLevel="1">
      <c r="A86" s="447" t="s">
        <v>340</v>
      </c>
      <c r="B86" s="448"/>
      <c r="C86" s="448"/>
      <c r="D86" s="448"/>
      <c r="E86" s="448"/>
      <c r="F86" s="448"/>
      <c r="G86" s="448"/>
      <c r="H86" s="448"/>
      <c r="I86" s="448"/>
    </row>
    <row r="87" spans="1:254" ht="12.75"/>
    <row r="88" spans="1:254" ht="12.75">
      <c r="A88" s="80" t="s">
        <v>33</v>
      </c>
      <c r="B88" s="449" t="s">
        <v>34</v>
      </c>
      <c r="C88" s="449"/>
      <c r="D88" s="449"/>
      <c r="E88" s="449"/>
      <c r="F88" s="449"/>
      <c r="G88" s="449"/>
      <c r="H88" s="449"/>
      <c r="I88" s="449"/>
    </row>
    <row r="89" spans="1:254" ht="12.75">
      <c r="A89" s="80"/>
      <c r="B89" s="449" t="s">
        <v>35</v>
      </c>
      <c r="C89" s="449"/>
      <c r="D89" s="449"/>
      <c r="E89" s="449"/>
      <c r="F89" s="449"/>
      <c r="G89" s="449"/>
      <c r="H89" s="449"/>
      <c r="I89" s="449"/>
    </row>
    <row r="90" spans="1:254" ht="48.75" customHeight="1">
      <c r="A90" s="81"/>
      <c r="B90" s="450" t="s">
        <v>36</v>
      </c>
      <c r="C90" s="450"/>
      <c r="D90" s="450"/>
      <c r="E90" s="450"/>
      <c r="F90" s="450"/>
      <c r="G90" s="450"/>
      <c r="H90" s="450"/>
      <c r="I90" s="450"/>
    </row>
    <row r="91" spans="1:254" ht="47.25" customHeight="1">
      <c r="A91" s="83"/>
      <c r="B91" s="445" t="s">
        <v>49</v>
      </c>
      <c r="C91" s="445"/>
      <c r="D91" s="445"/>
      <c r="E91" s="445"/>
      <c r="F91" s="445"/>
      <c r="G91" s="445"/>
      <c r="H91" s="445"/>
      <c r="I91" s="445"/>
    </row>
    <row r="92" spans="1:254" ht="50.25" customHeight="1">
      <c r="A92" s="81"/>
      <c r="B92" s="445" t="s">
        <v>156</v>
      </c>
      <c r="C92" s="445"/>
      <c r="D92" s="445"/>
      <c r="E92" s="445"/>
      <c r="F92" s="445"/>
      <c r="G92" s="445"/>
      <c r="H92" s="445"/>
      <c r="I92" s="445"/>
    </row>
    <row r="93" spans="1:254" ht="12.75"/>
    <row r="94" spans="1:254" ht="27.6" customHeight="1">
      <c r="A94" s="81"/>
      <c r="B94" s="450" t="s">
        <v>172</v>
      </c>
      <c r="C94" s="450"/>
      <c r="D94" s="450"/>
      <c r="E94" s="450"/>
      <c r="F94" s="450"/>
      <c r="G94" s="450"/>
      <c r="H94" s="450"/>
      <c r="I94" s="450"/>
    </row>
    <row r="95" spans="1:254" ht="12.75">
      <c r="A95" s="233" t="s">
        <v>171</v>
      </c>
      <c r="B95" s="445" t="s">
        <v>87</v>
      </c>
      <c r="C95" s="445"/>
      <c r="D95" s="445"/>
      <c r="E95" s="445"/>
      <c r="F95" s="445"/>
      <c r="G95" s="445"/>
      <c r="H95" s="292"/>
      <c r="I95" s="393"/>
    </row>
    <row r="96" spans="1:254" ht="12.75">
      <c r="A96" s="233" t="s">
        <v>171</v>
      </c>
      <c r="B96" s="445" t="s">
        <v>88</v>
      </c>
      <c r="C96" s="445"/>
      <c r="D96" s="445"/>
      <c r="E96" s="445"/>
      <c r="F96" s="445"/>
      <c r="G96" s="445"/>
      <c r="H96" s="292"/>
      <c r="I96" s="393"/>
    </row>
    <row r="97" spans="1:9" ht="12.75">
      <c r="A97" s="233" t="s">
        <v>171</v>
      </c>
      <c r="B97" s="445" t="s">
        <v>89</v>
      </c>
      <c r="C97" s="445"/>
      <c r="D97" s="445"/>
      <c r="E97" s="445"/>
      <c r="F97" s="445"/>
      <c r="G97" s="445"/>
      <c r="H97" s="292"/>
      <c r="I97" s="393"/>
    </row>
    <row r="98" spans="1:9" ht="12.75">
      <c r="A98" s="233" t="s">
        <v>171</v>
      </c>
      <c r="B98" s="445" t="s">
        <v>166</v>
      </c>
      <c r="C98" s="445"/>
      <c r="D98" s="445"/>
      <c r="E98" s="445"/>
      <c r="F98" s="445"/>
      <c r="G98" s="445"/>
      <c r="H98" s="292"/>
      <c r="I98" s="393"/>
    </row>
    <row r="99" spans="1:9" ht="12.75">
      <c r="A99" s="233" t="s">
        <v>171</v>
      </c>
      <c r="B99" s="445" t="s">
        <v>157</v>
      </c>
      <c r="C99" s="445"/>
      <c r="D99" s="445"/>
      <c r="E99" s="445"/>
      <c r="F99" s="445"/>
      <c r="G99" s="445"/>
      <c r="H99" s="292"/>
      <c r="I99" s="393"/>
    </row>
    <row r="100" spans="1:9" ht="12.75">
      <c r="A100" s="233" t="s">
        <v>171</v>
      </c>
      <c r="B100" s="445" t="s">
        <v>158</v>
      </c>
      <c r="C100" s="445"/>
      <c r="D100" s="445"/>
      <c r="E100" s="445"/>
      <c r="F100" s="445"/>
      <c r="G100" s="445"/>
      <c r="H100" s="292"/>
      <c r="I100" s="393"/>
    </row>
    <row r="101" spans="1:9" ht="12.75">
      <c r="A101" s="233" t="s">
        <v>171</v>
      </c>
      <c r="B101" s="445" t="s">
        <v>159</v>
      </c>
      <c r="C101" s="445"/>
      <c r="D101" s="445"/>
      <c r="E101" s="445"/>
      <c r="F101" s="445"/>
      <c r="G101" s="445"/>
      <c r="H101" s="292"/>
      <c r="I101" s="393"/>
    </row>
    <row r="102" spans="1:9" ht="12.75">
      <c r="A102" s="233" t="s">
        <v>171</v>
      </c>
      <c r="B102" s="445" t="s">
        <v>160</v>
      </c>
      <c r="C102" s="445"/>
      <c r="D102" s="445"/>
      <c r="E102" s="445"/>
      <c r="F102" s="445"/>
      <c r="G102" s="445"/>
      <c r="H102" s="292"/>
      <c r="I102" s="393"/>
    </row>
    <row r="103" spans="1:9" ht="12.75">
      <c r="A103" s="233" t="s">
        <v>171</v>
      </c>
      <c r="B103" s="445" t="s">
        <v>161</v>
      </c>
      <c r="C103" s="445"/>
      <c r="D103" s="445"/>
      <c r="E103" s="445"/>
      <c r="F103" s="445"/>
      <c r="G103" s="445"/>
      <c r="H103" s="292"/>
      <c r="I103" s="393"/>
    </row>
    <row r="104" spans="1:9" ht="12.75">
      <c r="A104" s="233" t="s">
        <v>171</v>
      </c>
      <c r="B104" s="445" t="s">
        <v>162</v>
      </c>
      <c r="C104" s="445"/>
      <c r="D104" s="445"/>
      <c r="E104" s="445"/>
      <c r="F104" s="445"/>
      <c r="G104" s="445"/>
      <c r="H104" s="292"/>
      <c r="I104" s="393"/>
    </row>
    <row r="105" spans="1:9" ht="12.75">
      <c r="A105" s="233" t="s">
        <v>171</v>
      </c>
      <c r="B105" s="445" t="s">
        <v>163</v>
      </c>
      <c r="C105" s="445"/>
      <c r="D105" s="445"/>
      <c r="E105" s="445"/>
      <c r="F105" s="445"/>
      <c r="G105" s="445"/>
      <c r="H105" s="292"/>
      <c r="I105" s="393"/>
    </row>
    <row r="106" spans="1:9" ht="12.75" customHeight="1">
      <c r="A106" s="81"/>
      <c r="B106" s="445" t="s">
        <v>48</v>
      </c>
      <c r="C106" s="445"/>
      <c r="D106" s="445"/>
      <c r="E106" s="445"/>
      <c r="F106" s="445"/>
      <c r="G106" s="445"/>
      <c r="H106" s="445"/>
      <c r="I106" s="445"/>
    </row>
    <row r="107" spans="1:9" ht="30.75" customHeight="1">
      <c r="A107" s="81"/>
      <c r="B107" s="445" t="s">
        <v>164</v>
      </c>
      <c r="C107" s="445"/>
      <c r="D107" s="445"/>
      <c r="E107" s="445"/>
      <c r="F107" s="445"/>
      <c r="G107" s="445"/>
      <c r="H107" s="445"/>
      <c r="I107" s="445"/>
    </row>
    <row r="108" spans="1:9" ht="20.25" customHeight="1">
      <c r="B108" s="445" t="s">
        <v>165</v>
      </c>
      <c r="C108" s="445"/>
      <c r="D108" s="445"/>
      <c r="E108" s="445"/>
      <c r="F108" s="445"/>
      <c r="G108" s="445"/>
      <c r="H108" s="445"/>
      <c r="I108" s="445"/>
    </row>
    <row r="109" spans="1:9" ht="20.25" customHeight="1"/>
    <row r="110" spans="1:9" ht="27.6" customHeight="1">
      <c r="B110" s="450" t="s">
        <v>173</v>
      </c>
      <c r="C110" s="450"/>
      <c r="D110" s="450"/>
      <c r="E110" s="450"/>
      <c r="F110" s="450"/>
      <c r="G110" s="450"/>
      <c r="H110" s="450"/>
      <c r="I110" s="450"/>
    </row>
    <row r="111" spans="1:9" ht="12" customHeight="1"/>
    <row r="112" spans="1:9" ht="20.25" customHeight="1"/>
    <row r="113" spans="1:254" ht="73.900000000000006" customHeight="1">
      <c r="A113" s="77"/>
      <c r="B113" s="450" t="s">
        <v>170</v>
      </c>
      <c r="C113" s="450"/>
      <c r="D113" s="450"/>
      <c r="E113" s="450"/>
      <c r="F113" s="450"/>
      <c r="G113" s="450"/>
      <c r="H113" s="450"/>
      <c r="I113" s="450"/>
      <c r="J113" s="79"/>
      <c r="K113" s="79"/>
      <c r="L113" s="79"/>
      <c r="M113" s="79"/>
      <c r="N113" s="79"/>
      <c r="O113" s="79"/>
      <c r="P113" s="79"/>
      <c r="Q113" s="79"/>
      <c r="R113" s="79"/>
    </row>
    <row r="114" spans="1:254" ht="48" customHeight="1">
      <c r="A114" s="77"/>
      <c r="B114" s="450" t="s">
        <v>167</v>
      </c>
      <c r="C114" s="450"/>
      <c r="D114" s="450"/>
      <c r="E114" s="450"/>
      <c r="F114" s="450"/>
      <c r="G114" s="450"/>
      <c r="H114" s="450"/>
      <c r="I114" s="450"/>
      <c r="J114" s="451"/>
      <c r="K114" s="451"/>
      <c r="L114" s="451"/>
      <c r="M114" s="451"/>
      <c r="N114" s="451"/>
      <c r="O114" s="451"/>
      <c r="P114" s="451"/>
      <c r="Q114" s="451"/>
      <c r="R114" s="451"/>
    </row>
    <row r="115" spans="1:254" ht="86.25" customHeight="1">
      <c r="A115" s="77"/>
      <c r="B115" s="450" t="s">
        <v>168</v>
      </c>
      <c r="C115" s="450"/>
      <c r="D115" s="450"/>
      <c r="E115" s="450"/>
      <c r="F115" s="450"/>
      <c r="G115" s="450"/>
      <c r="H115" s="450"/>
      <c r="I115" s="450"/>
      <c r="J115" s="79"/>
      <c r="K115" s="79"/>
      <c r="L115" s="79"/>
      <c r="M115" s="79"/>
      <c r="N115" s="79"/>
      <c r="O115" s="79"/>
      <c r="P115" s="79"/>
      <c r="Q115" s="79"/>
      <c r="R115" s="79"/>
    </row>
    <row r="116" spans="1:254" ht="42" customHeight="1">
      <c r="A116" s="77"/>
      <c r="B116" s="450" t="s">
        <v>169</v>
      </c>
      <c r="C116" s="450"/>
      <c r="D116" s="450"/>
      <c r="E116" s="450"/>
      <c r="F116" s="450"/>
      <c r="G116" s="450"/>
      <c r="H116" s="450"/>
      <c r="I116" s="450"/>
      <c r="J116" s="79"/>
      <c r="K116" s="79"/>
      <c r="L116" s="79"/>
      <c r="M116" s="79"/>
      <c r="N116" s="79"/>
      <c r="O116" s="79"/>
      <c r="P116" s="79"/>
      <c r="Q116" s="79"/>
      <c r="R116" s="79"/>
    </row>
    <row r="117" spans="1:254" s="6" customFormat="1" ht="26.25" customHeight="1">
      <c r="B117" s="1"/>
      <c r="D117" s="8"/>
      <c r="E117" s="8"/>
      <c r="F117" s="234"/>
      <c r="G117" s="42"/>
      <c r="H117" s="291"/>
      <c r="I117" s="42"/>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row>
    <row r="118" spans="1:254" s="6" customFormat="1" ht="26.25" customHeight="1">
      <c r="B118" s="1"/>
      <c r="D118" s="8"/>
      <c r="E118" s="8"/>
      <c r="F118" s="234"/>
      <c r="G118" s="42"/>
      <c r="H118" s="291"/>
      <c r="I118" s="42"/>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row>
    <row r="119" spans="1:254" s="6" customFormat="1" ht="26.25" customHeight="1">
      <c r="B119" s="1"/>
      <c r="D119" s="8"/>
      <c r="E119" s="8"/>
      <c r="F119" s="234"/>
      <c r="G119" s="42"/>
      <c r="H119" s="291"/>
      <c r="I119" s="42"/>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row>
    <row r="123" spans="1:254" s="6" customFormat="1" ht="26.25" customHeight="1">
      <c r="B123" s="1"/>
      <c r="D123" s="8"/>
      <c r="E123" s="8"/>
      <c r="F123" s="234"/>
      <c r="G123" s="42"/>
      <c r="H123" s="291"/>
      <c r="I123" s="42"/>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row>
    <row r="124" spans="1:254" s="6" customFormat="1" ht="26.25" customHeight="1">
      <c r="B124" s="1"/>
      <c r="D124" s="8"/>
      <c r="E124" s="8"/>
      <c r="F124" s="234"/>
      <c r="G124" s="42"/>
      <c r="H124" s="291"/>
      <c r="I124" s="42"/>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row>
    <row r="125" spans="1:254" s="6" customFormat="1" ht="26.25" customHeight="1">
      <c r="B125" s="1"/>
      <c r="D125" s="8"/>
      <c r="E125" s="8"/>
      <c r="F125" s="234"/>
      <c r="G125" s="42"/>
      <c r="H125" s="291"/>
      <c r="I125" s="42"/>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row>
    <row r="126" spans="1:254" ht="41.25" customHeight="1"/>
    <row r="127" spans="1:254" ht="41.25" customHeight="1"/>
    <row r="128" spans="1:254" ht="41.25" customHeight="1"/>
    <row r="129" spans="1:10" ht="15.75" customHeight="1"/>
    <row r="130" spans="1:10" ht="26.25" customHeight="1"/>
    <row r="131" spans="1:10" ht="26.25" customHeight="1"/>
    <row r="132" spans="1:10" ht="26.25" customHeight="1"/>
    <row r="133" spans="1:10" ht="26.25" customHeight="1"/>
    <row r="134" spans="1:10" ht="26.25" customHeight="1"/>
    <row r="135" spans="1:10" ht="26.25" customHeight="1">
      <c r="J135" s="1">
        <v>824000000</v>
      </c>
    </row>
    <row r="136" spans="1:10" ht="26.25" customHeight="1"/>
    <row r="137" spans="1:10" ht="11.25" customHeight="1"/>
    <row r="138" spans="1:10" ht="26.25" customHeight="1"/>
    <row r="139" spans="1:10" ht="26.25" customHeight="1"/>
    <row r="140" spans="1:10" ht="26.25" customHeight="1">
      <c r="A140" s="1"/>
      <c r="C140" s="1"/>
      <c r="D140" s="261"/>
      <c r="E140" s="1"/>
      <c r="F140" s="242"/>
      <c r="G140" s="43"/>
      <c r="H140" s="293"/>
      <c r="I140" s="43"/>
    </row>
    <row r="141" spans="1:10" ht="18.75" customHeight="1">
      <c r="A141" s="1"/>
      <c r="C141" s="1"/>
      <c r="D141" s="261"/>
      <c r="E141" s="1"/>
      <c r="F141" s="242"/>
      <c r="G141" s="43"/>
      <c r="H141" s="293"/>
      <c r="I141" s="43"/>
    </row>
    <row r="142" spans="1:10" ht="26.25" customHeight="1">
      <c r="A142" s="1"/>
      <c r="C142" s="1"/>
      <c r="D142" s="261"/>
      <c r="E142" s="1"/>
      <c r="F142" s="242"/>
      <c r="G142" s="43"/>
      <c r="H142" s="293"/>
      <c r="I142" s="43"/>
    </row>
    <row r="143" spans="1:10" ht="26.25" customHeight="1">
      <c r="A143" s="1"/>
      <c r="C143" s="1"/>
      <c r="D143" s="261"/>
      <c r="E143" s="1"/>
      <c r="F143" s="242"/>
      <c r="G143" s="43"/>
      <c r="H143" s="293"/>
      <c r="I143" s="43"/>
    </row>
    <row r="144" spans="1:10" ht="26.25" customHeight="1">
      <c r="A144" s="1"/>
      <c r="C144" s="1"/>
      <c r="D144" s="261"/>
      <c r="E144" s="1"/>
      <c r="F144" s="242"/>
      <c r="G144" s="43"/>
      <c r="H144" s="293"/>
      <c r="I144" s="43"/>
    </row>
    <row r="145" spans="1:9" ht="23.25" customHeight="1">
      <c r="A145" s="1"/>
      <c r="C145" s="1"/>
      <c r="D145" s="261"/>
      <c r="E145" s="1"/>
      <c r="F145" s="242"/>
      <c r="G145" s="43"/>
      <c r="H145" s="293"/>
      <c r="I145" s="43"/>
    </row>
    <row r="146" spans="1:9" ht="23.25" customHeight="1">
      <c r="A146" s="1"/>
      <c r="C146" s="1"/>
      <c r="D146" s="261"/>
      <c r="E146" s="1"/>
      <c r="F146" s="242"/>
      <c r="G146" s="43"/>
      <c r="H146" s="293"/>
      <c r="I146" s="43"/>
    </row>
    <row r="147" spans="1:9" ht="22.5" customHeight="1">
      <c r="A147" s="1"/>
      <c r="C147" s="1"/>
      <c r="D147" s="261"/>
      <c r="E147" s="1"/>
      <c r="F147" s="242"/>
      <c r="G147" s="43"/>
      <c r="H147" s="293"/>
      <c r="I147" s="43"/>
    </row>
    <row r="148" spans="1:9" ht="22.5" customHeight="1">
      <c r="A148" s="1"/>
      <c r="C148" s="1"/>
      <c r="D148" s="261"/>
      <c r="E148" s="1"/>
      <c r="F148" s="242"/>
      <c r="G148" s="43"/>
      <c r="H148" s="293"/>
      <c r="I148" s="43"/>
    </row>
    <row r="149" spans="1:9" ht="12">
      <c r="A149" s="1"/>
      <c r="C149" s="1"/>
      <c r="D149" s="261"/>
      <c r="E149" s="1"/>
      <c r="F149" s="242"/>
      <c r="G149" s="43"/>
      <c r="H149" s="293"/>
      <c r="I149" s="43"/>
    </row>
    <row r="150" spans="1:9" ht="12">
      <c r="A150" s="1"/>
      <c r="C150" s="1"/>
      <c r="D150" s="261"/>
      <c r="E150" s="1"/>
      <c r="F150" s="242"/>
      <c r="G150" s="43"/>
      <c r="H150" s="293"/>
      <c r="I150" s="43"/>
    </row>
    <row r="151" spans="1:9" ht="22.5" customHeight="1">
      <c r="A151" s="1"/>
      <c r="C151" s="1"/>
      <c r="D151" s="261"/>
      <c r="E151" s="1"/>
      <c r="F151" s="242"/>
      <c r="G151" s="43"/>
      <c r="H151" s="293"/>
      <c r="I151" s="43"/>
    </row>
    <row r="152" spans="1:9" ht="35.25" customHeight="1">
      <c r="A152" s="1"/>
      <c r="C152" s="1"/>
      <c r="D152" s="261"/>
      <c r="E152" s="1"/>
      <c r="F152" s="242"/>
      <c r="G152" s="43"/>
      <c r="H152" s="293"/>
      <c r="I152" s="43"/>
    </row>
    <row r="153" spans="1:9" ht="40.5" customHeight="1">
      <c r="A153" s="1"/>
      <c r="C153" s="1"/>
      <c r="D153" s="261"/>
      <c r="E153" s="1"/>
      <c r="F153" s="242"/>
      <c r="G153" s="43"/>
      <c r="H153" s="293"/>
      <c r="I153" s="43"/>
    </row>
    <row r="154" spans="1:9" ht="40.5" customHeight="1">
      <c r="A154" s="1"/>
      <c r="C154" s="1"/>
      <c r="D154" s="261"/>
      <c r="E154" s="1"/>
      <c r="F154" s="242"/>
      <c r="G154" s="43"/>
      <c r="H154" s="293"/>
      <c r="I154" s="43"/>
    </row>
    <row r="155" spans="1:9" ht="40.5" customHeight="1">
      <c r="A155" s="1"/>
      <c r="C155" s="1"/>
      <c r="D155" s="261"/>
      <c r="E155" s="1"/>
      <c r="F155" s="242"/>
      <c r="G155" s="43"/>
      <c r="H155" s="293"/>
      <c r="I155" s="43"/>
    </row>
    <row r="156" spans="1:9" ht="40.5" customHeight="1">
      <c r="A156" s="1"/>
      <c r="C156" s="1"/>
      <c r="D156" s="261"/>
      <c r="E156" s="1"/>
      <c r="F156" s="242"/>
      <c r="G156" s="43"/>
      <c r="H156" s="293"/>
      <c r="I156" s="43"/>
    </row>
    <row r="157" spans="1:9" ht="35.25" customHeight="1">
      <c r="A157" s="1"/>
      <c r="C157" s="1"/>
      <c r="D157" s="261"/>
      <c r="E157" s="1"/>
      <c r="F157" s="242"/>
      <c r="G157" s="43"/>
      <c r="H157" s="293"/>
      <c r="I157" s="43"/>
    </row>
    <row r="158" spans="1:9" ht="40.5" customHeight="1">
      <c r="A158" s="1"/>
      <c r="C158" s="1"/>
      <c r="D158" s="261"/>
      <c r="E158" s="1"/>
      <c r="F158" s="242"/>
      <c r="G158" s="43"/>
      <c r="H158" s="293"/>
      <c r="I158" s="43"/>
    </row>
    <row r="159" spans="1:9" ht="33.75" customHeight="1">
      <c r="A159" s="1"/>
      <c r="C159" s="1"/>
      <c r="D159" s="261"/>
      <c r="E159" s="1"/>
      <c r="F159" s="242"/>
      <c r="G159" s="43"/>
      <c r="H159" s="293"/>
      <c r="I159" s="43"/>
    </row>
    <row r="160" spans="1:9" ht="35.25" customHeight="1">
      <c r="A160" s="1"/>
      <c r="C160" s="1"/>
      <c r="D160" s="261"/>
      <c r="E160" s="1"/>
      <c r="F160" s="242"/>
      <c r="G160" s="43"/>
      <c r="H160" s="293"/>
      <c r="I160" s="43"/>
    </row>
    <row r="161" spans="1:10" ht="40.5" customHeight="1">
      <c r="A161" s="1"/>
      <c r="C161" s="1"/>
      <c r="D161" s="261"/>
      <c r="E161" s="1"/>
      <c r="F161" s="242"/>
      <c r="G161" s="43"/>
      <c r="H161" s="293"/>
      <c r="I161" s="43"/>
    </row>
    <row r="162" spans="1:10" ht="40.5" customHeight="1">
      <c r="A162" s="1"/>
      <c r="C162" s="1"/>
      <c r="D162" s="261"/>
      <c r="E162" s="1"/>
      <c r="F162" s="242"/>
      <c r="G162" s="43"/>
      <c r="H162" s="293"/>
      <c r="I162" s="43"/>
    </row>
    <row r="163" spans="1:10" ht="40.5" customHeight="1">
      <c r="A163" s="1"/>
      <c r="C163" s="1"/>
      <c r="D163" s="261"/>
      <c r="E163" s="1"/>
      <c r="F163" s="242"/>
      <c r="G163" s="43"/>
      <c r="H163" s="293"/>
      <c r="I163" s="43"/>
    </row>
    <row r="164" spans="1:10" ht="40.5" customHeight="1">
      <c r="A164" s="1"/>
      <c r="C164" s="1"/>
      <c r="D164" s="261"/>
      <c r="E164" s="1"/>
      <c r="F164" s="242"/>
      <c r="G164" s="43"/>
      <c r="H164" s="293"/>
      <c r="I164" s="43"/>
    </row>
    <row r="165" spans="1:10" ht="40.5" customHeight="1">
      <c r="A165" s="1"/>
      <c r="C165" s="1"/>
      <c r="D165" s="261"/>
      <c r="E165" s="1"/>
      <c r="F165" s="242"/>
      <c r="G165" s="43"/>
      <c r="H165" s="293"/>
      <c r="I165" s="43"/>
    </row>
    <row r="166" spans="1:10" ht="40.5" customHeight="1">
      <c r="A166" s="1"/>
      <c r="C166" s="1"/>
      <c r="D166" s="261"/>
      <c r="E166" s="1"/>
      <c r="F166" s="242"/>
      <c r="G166" s="43"/>
      <c r="H166" s="293"/>
      <c r="I166" s="43"/>
    </row>
    <row r="167" spans="1:10" ht="40.5" customHeight="1">
      <c r="A167" s="1"/>
      <c r="C167" s="1"/>
      <c r="D167" s="261"/>
      <c r="E167" s="1"/>
      <c r="F167" s="242"/>
      <c r="G167" s="43"/>
      <c r="H167" s="293"/>
      <c r="I167" s="43"/>
    </row>
    <row r="168" spans="1:10" ht="40.5" customHeight="1">
      <c r="A168" s="1"/>
      <c r="C168" s="1"/>
      <c r="D168" s="261"/>
      <c r="E168" s="1"/>
      <c r="F168" s="242"/>
      <c r="G168" s="43"/>
      <c r="H168" s="293"/>
      <c r="I168" s="43"/>
    </row>
    <row r="169" spans="1:10" ht="40.5" customHeight="1">
      <c r="A169" s="1"/>
      <c r="C169" s="1"/>
      <c r="D169" s="261"/>
      <c r="E169" s="1"/>
      <c r="F169" s="242"/>
      <c r="G169" s="43"/>
      <c r="H169" s="293"/>
      <c r="I169" s="43"/>
    </row>
    <row r="170" spans="1:10" ht="16.5" customHeight="1">
      <c r="A170" s="1"/>
      <c r="C170" s="1"/>
      <c r="D170" s="261"/>
      <c r="E170" s="1"/>
      <c r="F170" s="242"/>
      <c r="G170" s="43"/>
      <c r="H170" s="293"/>
      <c r="I170" s="43"/>
      <c r="J170" s="2" t="e">
        <v>#REF!</v>
      </c>
    </row>
    <row r="171" spans="1:10" ht="93.75" customHeight="1">
      <c r="A171" s="1"/>
      <c r="C171" s="1"/>
      <c r="D171" s="261"/>
      <c r="E171" s="1"/>
      <c r="F171" s="242"/>
      <c r="G171" s="43"/>
      <c r="H171" s="293"/>
      <c r="I171" s="43"/>
      <c r="J171" s="2"/>
    </row>
    <row r="172" spans="1:10" s="5" customFormat="1" ht="16.5" customHeight="1">
      <c r="A172" s="6"/>
      <c r="B172" s="1"/>
      <c r="C172" s="6"/>
      <c r="D172" s="8"/>
      <c r="E172" s="8"/>
      <c r="F172" s="234"/>
      <c r="G172" s="42"/>
      <c r="H172" s="291"/>
      <c r="I172" s="42"/>
    </row>
    <row r="173" spans="1:10" s="5" customFormat="1" ht="16.5" customHeight="1">
      <c r="A173" s="6"/>
      <c r="B173" s="1"/>
      <c r="C173" s="6"/>
      <c r="D173" s="8"/>
      <c r="E173" s="8"/>
      <c r="F173" s="234"/>
      <c r="G173" s="42"/>
      <c r="H173" s="291"/>
      <c r="I173" s="42"/>
    </row>
    <row r="174" spans="1:10" s="5" customFormat="1" ht="16.5" customHeight="1">
      <c r="A174" s="6"/>
      <c r="B174" s="1"/>
      <c r="C174" s="6"/>
      <c r="D174" s="8"/>
      <c r="E174" s="8"/>
      <c r="F174" s="234"/>
      <c r="G174" s="42"/>
      <c r="H174" s="291"/>
      <c r="I174" s="42"/>
    </row>
    <row r="175" spans="1:10" s="5" customFormat="1" ht="16.5" customHeight="1">
      <c r="A175" s="6"/>
      <c r="B175" s="1"/>
      <c r="C175" s="6"/>
      <c r="D175" s="8"/>
      <c r="E175" s="8"/>
      <c r="F175" s="234"/>
      <c r="G175" s="42"/>
      <c r="H175" s="291"/>
      <c r="I175" s="42"/>
    </row>
    <row r="176" spans="1:10" s="5" customFormat="1" ht="16.5" customHeight="1">
      <c r="A176" s="6"/>
      <c r="B176" s="1"/>
      <c r="C176" s="6"/>
      <c r="D176" s="8"/>
      <c r="E176" s="8"/>
      <c r="F176" s="234"/>
      <c r="G176" s="42"/>
      <c r="H176" s="291"/>
      <c r="I176" s="42"/>
    </row>
    <row r="177" spans="1:13" s="5" customFormat="1" ht="16.5" customHeight="1">
      <c r="A177" s="6"/>
      <c r="B177" s="1"/>
      <c r="C177" s="6"/>
      <c r="D177" s="8"/>
      <c r="E177" s="8"/>
      <c r="F177" s="234"/>
      <c r="G177" s="42"/>
      <c r="H177" s="291"/>
      <c r="I177" s="42"/>
    </row>
    <row r="178" spans="1:13" s="5" customFormat="1" ht="16.5" customHeight="1">
      <c r="A178" s="6"/>
      <c r="B178" s="1"/>
      <c r="C178" s="6"/>
      <c r="D178" s="8"/>
      <c r="E178" s="8"/>
      <c r="F178" s="234"/>
      <c r="G178" s="42"/>
      <c r="H178" s="291"/>
      <c r="I178" s="42"/>
    </row>
    <row r="179" spans="1:13" s="5" customFormat="1" ht="16.5" customHeight="1">
      <c r="A179" s="6"/>
      <c r="B179" s="1"/>
      <c r="C179" s="6"/>
      <c r="D179" s="8"/>
      <c r="E179" s="8"/>
      <c r="F179" s="234"/>
      <c r="G179" s="42"/>
      <c r="H179" s="291"/>
      <c r="I179" s="42"/>
    </row>
    <row r="180" spans="1:13" s="5" customFormat="1" ht="16.5" customHeight="1">
      <c r="A180" s="6"/>
      <c r="B180" s="1"/>
      <c r="C180" s="6"/>
      <c r="D180" s="8"/>
      <c r="E180" s="8"/>
      <c r="F180" s="234"/>
      <c r="G180" s="42"/>
      <c r="H180" s="291"/>
      <c r="I180" s="42"/>
    </row>
    <row r="181" spans="1:13" s="5" customFormat="1" ht="16.5" customHeight="1">
      <c r="A181" s="6"/>
      <c r="B181" s="1"/>
      <c r="C181" s="6"/>
      <c r="D181" s="8"/>
      <c r="E181" s="8"/>
      <c r="F181" s="234"/>
      <c r="G181" s="42"/>
      <c r="H181" s="291"/>
      <c r="I181" s="42"/>
    </row>
    <row r="182" spans="1:13" s="5" customFormat="1" ht="16.5" customHeight="1">
      <c r="A182" s="6"/>
      <c r="B182" s="1"/>
      <c r="C182" s="6"/>
      <c r="D182" s="8"/>
      <c r="E182" s="8"/>
      <c r="F182" s="234"/>
      <c r="G182" s="42"/>
      <c r="H182" s="291"/>
      <c r="I182" s="42"/>
    </row>
    <row r="183" spans="1:13" s="5" customFormat="1" ht="21.75" customHeight="1">
      <c r="A183" s="6"/>
      <c r="B183" s="1"/>
      <c r="C183" s="6"/>
      <c r="D183" s="8"/>
      <c r="E183" s="8"/>
      <c r="F183" s="234"/>
      <c r="G183" s="42"/>
      <c r="H183" s="291"/>
      <c r="I183" s="42"/>
    </row>
    <row r="184" spans="1:13" s="5" customFormat="1" ht="21.75" customHeight="1">
      <c r="A184" s="6"/>
      <c r="B184" s="1"/>
      <c r="C184" s="6"/>
      <c r="D184" s="8"/>
      <c r="E184" s="8"/>
      <c r="F184" s="234"/>
      <c r="G184" s="42"/>
      <c r="H184" s="291"/>
      <c r="I184" s="42"/>
    </row>
    <row r="185" spans="1:13" s="5" customFormat="1" ht="21.75" customHeight="1">
      <c r="A185" s="6"/>
      <c r="B185" s="1"/>
      <c r="C185" s="6"/>
      <c r="D185" s="8"/>
      <c r="E185" s="8"/>
      <c r="F185" s="234"/>
      <c r="G185" s="42"/>
      <c r="H185" s="291"/>
      <c r="I185" s="42"/>
    </row>
    <row r="186" spans="1:13" s="5" customFormat="1" ht="21.75" customHeight="1">
      <c r="A186" s="6"/>
      <c r="B186" s="1"/>
      <c r="C186" s="6"/>
      <c r="D186" s="8"/>
      <c r="E186" s="8"/>
      <c r="F186" s="234"/>
      <c r="G186" s="42"/>
      <c r="H186" s="291"/>
      <c r="I186" s="42"/>
    </row>
    <row r="187" spans="1:13" ht="16.5" customHeight="1">
      <c r="K187" s="1">
        <v>0.3</v>
      </c>
      <c r="L187" s="1">
        <v>160</v>
      </c>
      <c r="M187" s="2" t="e">
        <f>#REF!*L187</f>
        <v>#REF!</v>
      </c>
    </row>
    <row r="188" spans="1:13" ht="9" customHeight="1"/>
    <row r="195" spans="1:9" ht="6.75" customHeight="1"/>
    <row r="198" spans="1:9" s="16" customFormat="1" ht="16.5" customHeight="1">
      <c r="A198" s="6"/>
      <c r="B198" s="1"/>
      <c r="C198" s="6"/>
      <c r="D198" s="8"/>
      <c r="E198" s="8"/>
      <c r="F198" s="234"/>
      <c r="G198" s="42"/>
      <c r="H198" s="291"/>
      <c r="I198" s="42"/>
    </row>
  </sheetData>
  <mergeCells count="35">
    <mergeCell ref="B114:I114"/>
    <mergeCell ref="J114:M114"/>
    <mergeCell ref="N114:R114"/>
    <mergeCell ref="B115:I115"/>
    <mergeCell ref="B116:I116"/>
    <mergeCell ref="B113:I113"/>
    <mergeCell ref="B99:G99"/>
    <mergeCell ref="B100:G100"/>
    <mergeCell ref="B101:G101"/>
    <mergeCell ref="B102:G102"/>
    <mergeCell ref="B103:G103"/>
    <mergeCell ref="B104:G104"/>
    <mergeCell ref="B105:G105"/>
    <mergeCell ref="B106:I106"/>
    <mergeCell ref="B107:I107"/>
    <mergeCell ref="B108:I108"/>
    <mergeCell ref="B110:I110"/>
    <mergeCell ref="B98:G98"/>
    <mergeCell ref="A85:I85"/>
    <mergeCell ref="A86:I86"/>
    <mergeCell ref="B88:I88"/>
    <mergeCell ref="B89:I89"/>
    <mergeCell ref="B90:I90"/>
    <mergeCell ref="B91:I91"/>
    <mergeCell ref="B92:I92"/>
    <mergeCell ref="B94:I94"/>
    <mergeCell ref="B95:G95"/>
    <mergeCell ref="B96:G96"/>
    <mergeCell ref="B97:G97"/>
    <mergeCell ref="A1:B6"/>
    <mergeCell ref="C1:I1"/>
    <mergeCell ref="C2:I2"/>
    <mergeCell ref="C4:I4"/>
    <mergeCell ref="C5:I5"/>
    <mergeCell ref="C6:D6"/>
  </mergeCells>
  <pageMargins left="0.5" right="0.196850393700787" top="0.46" bottom="0.73" header="0.35" footer="0.15748031496063"/>
  <pageSetup paperSize="9" scale="67" orientation="portrait" r:id="rId1"/>
  <headerFooter alignWithMargins="0">
    <oddFooter>&amp;L&amp;"Times New Roman,Regular"&amp;P/&amp;N&amp;CPhiên bản: 01&amp;R&amp;"Times New Roman,Regular"BM-054b-EBD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FHQ200"/>
  <sheetViews>
    <sheetView view="pageBreakPreview" zoomScaleNormal="100" zoomScaleSheetLayoutView="100" workbookViewId="0">
      <selection activeCell="D29" sqref="D29"/>
    </sheetView>
  </sheetViews>
  <sheetFormatPr defaultColWidth="9.140625" defaultRowHeight="16.5" customHeight="1" outlineLevelRow="1"/>
  <cols>
    <col min="1" max="1" width="5.28515625" style="6" customWidth="1"/>
    <col min="2" max="2" width="41.85546875" style="1" customWidth="1"/>
    <col min="3" max="3" width="6.5703125" style="6" customWidth="1"/>
    <col min="4" max="4" width="9.42578125" style="8" customWidth="1"/>
    <col min="5" max="5" width="13.7109375" style="8" customWidth="1"/>
    <col min="6" max="6" width="17.140625" style="234" customWidth="1"/>
    <col min="7" max="7" width="13.5703125" style="42" customWidth="1"/>
    <col min="8" max="8" width="14.7109375" style="291" customWidth="1"/>
    <col min="9" max="9" width="16.7109375" style="42" customWidth="1"/>
    <col min="10" max="10" width="21.42578125" style="1" customWidth="1"/>
    <col min="11" max="11" width="12.85546875" style="1" hidden="1" customWidth="1"/>
    <col min="12" max="12" width="7.85546875" style="1" customWidth="1"/>
    <col min="13" max="13" width="16.140625" style="1" customWidth="1"/>
    <col min="14" max="16384" width="9.140625" style="1"/>
  </cols>
  <sheetData>
    <row r="1" spans="1:4281" ht="15.75" customHeight="1">
      <c r="A1" s="426"/>
      <c r="B1" s="427"/>
      <c r="C1" s="432" t="s">
        <v>302</v>
      </c>
      <c r="D1" s="433"/>
      <c r="E1" s="433"/>
      <c r="F1" s="433"/>
      <c r="G1" s="433"/>
      <c r="H1" s="434"/>
      <c r="I1" s="433"/>
    </row>
    <row r="2" spans="1:4281" s="17" customFormat="1" ht="15.75" customHeight="1">
      <c r="A2" s="428"/>
      <c r="B2" s="429"/>
      <c r="C2" s="435" t="s">
        <v>345</v>
      </c>
      <c r="D2" s="435"/>
      <c r="E2" s="435"/>
      <c r="F2" s="435"/>
      <c r="G2" s="435"/>
      <c r="H2" s="436"/>
      <c r="I2" s="435"/>
    </row>
    <row r="3" spans="1:4281" s="17" customFormat="1" ht="15.75" customHeight="1">
      <c r="A3" s="428"/>
      <c r="B3" s="429"/>
      <c r="C3" s="279" t="s">
        <v>296</v>
      </c>
      <c r="D3" s="380" t="s">
        <v>313</v>
      </c>
      <c r="E3" s="297"/>
      <c r="F3" s="297"/>
      <c r="G3" s="298"/>
      <c r="H3" s="280" t="s">
        <v>259</v>
      </c>
      <c r="I3" s="381" t="s">
        <v>312</v>
      </c>
    </row>
    <row r="4" spans="1:4281" s="17" customFormat="1" ht="20.25" customHeight="1">
      <c r="A4" s="428"/>
      <c r="B4" s="429"/>
      <c r="C4" s="437" t="s">
        <v>174</v>
      </c>
      <c r="D4" s="438"/>
      <c r="E4" s="438"/>
      <c r="F4" s="438"/>
      <c r="G4" s="438"/>
      <c r="H4" s="438"/>
      <c r="I4" s="439"/>
    </row>
    <row r="5" spans="1:4281" s="17" customFormat="1" ht="20.100000000000001" customHeight="1">
      <c r="A5" s="428"/>
      <c r="B5" s="429"/>
      <c r="C5" s="440" t="s">
        <v>350</v>
      </c>
      <c r="D5" s="441"/>
      <c r="E5" s="441"/>
      <c r="F5" s="441"/>
      <c r="G5" s="441"/>
      <c r="H5" s="441"/>
      <c r="I5" s="442"/>
    </row>
    <row r="6" spans="1:4281" s="17" customFormat="1" ht="15">
      <c r="A6" s="430"/>
      <c r="B6" s="431"/>
      <c r="C6" s="443" t="s">
        <v>260</v>
      </c>
      <c r="D6" s="444"/>
      <c r="E6" s="364" t="s">
        <v>339</v>
      </c>
      <c r="F6" s="365"/>
      <c r="G6" s="365"/>
      <c r="H6" s="365"/>
      <c r="I6" s="366"/>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35"/>
      <c r="FU6" s="35"/>
      <c r="FV6" s="35"/>
      <c r="FW6" s="35"/>
      <c r="FX6" s="35"/>
      <c r="FY6" s="35"/>
      <c r="FZ6" s="35"/>
      <c r="GA6" s="35"/>
      <c r="GB6" s="35"/>
      <c r="GC6" s="35"/>
      <c r="GD6" s="35"/>
      <c r="GE6" s="35"/>
      <c r="GF6" s="35"/>
      <c r="GG6" s="35"/>
      <c r="GH6" s="35"/>
      <c r="GI6" s="35"/>
      <c r="GJ6" s="35"/>
      <c r="GK6" s="35"/>
      <c r="GL6" s="35"/>
      <c r="GM6" s="35"/>
      <c r="GN6" s="35"/>
      <c r="GO6" s="35"/>
      <c r="GP6" s="35"/>
      <c r="GQ6" s="35"/>
      <c r="GR6" s="35"/>
      <c r="GS6" s="35"/>
      <c r="GT6" s="35"/>
      <c r="GU6" s="35"/>
      <c r="GV6" s="35"/>
      <c r="GW6" s="35"/>
      <c r="GX6" s="35"/>
      <c r="GY6" s="35"/>
      <c r="GZ6" s="35"/>
      <c r="HA6" s="35"/>
      <c r="HB6" s="35"/>
      <c r="HC6" s="35"/>
      <c r="HD6" s="35"/>
      <c r="HE6" s="35"/>
      <c r="HF6" s="35"/>
      <c r="HG6" s="35"/>
      <c r="HH6" s="35"/>
      <c r="HI6" s="35"/>
      <c r="HJ6" s="35"/>
      <c r="HK6" s="35"/>
      <c r="HL6" s="35"/>
      <c r="HM6" s="35"/>
      <c r="HN6" s="35"/>
      <c r="HO6" s="35"/>
      <c r="HP6" s="35"/>
      <c r="HQ6" s="35"/>
      <c r="HR6" s="35"/>
      <c r="HS6" s="35"/>
      <c r="HT6" s="35"/>
      <c r="HU6" s="35"/>
      <c r="HV6" s="35"/>
      <c r="HW6" s="35"/>
      <c r="HX6" s="35"/>
      <c r="HY6" s="35"/>
      <c r="HZ6" s="35"/>
      <c r="IA6" s="35"/>
      <c r="IB6" s="35"/>
      <c r="IC6" s="35"/>
      <c r="ID6" s="35"/>
      <c r="IE6" s="35"/>
      <c r="IF6" s="35"/>
      <c r="IG6" s="35"/>
      <c r="IH6" s="35"/>
      <c r="II6" s="35"/>
      <c r="IJ6" s="35"/>
      <c r="IK6" s="35"/>
      <c r="IL6" s="35"/>
      <c r="IM6" s="35"/>
      <c r="IN6" s="35"/>
      <c r="IO6" s="35"/>
      <c r="IP6" s="35"/>
      <c r="IQ6" s="35"/>
      <c r="IR6" s="35"/>
      <c r="IS6" s="35"/>
      <c r="IT6" s="35"/>
      <c r="IU6" s="35"/>
      <c r="IV6" s="35"/>
      <c r="IW6" s="35"/>
      <c r="IX6" s="35"/>
      <c r="IY6" s="35"/>
      <c r="IZ6" s="35"/>
      <c r="JA6" s="35"/>
      <c r="JB6" s="35"/>
      <c r="JC6" s="35"/>
      <c r="JD6" s="35"/>
      <c r="JE6" s="35"/>
      <c r="JF6" s="35"/>
      <c r="JG6" s="35"/>
      <c r="JH6" s="35"/>
      <c r="JI6" s="35"/>
      <c r="JJ6" s="35"/>
      <c r="JK6" s="35"/>
      <c r="JL6" s="35"/>
      <c r="JM6" s="35"/>
      <c r="JN6" s="35"/>
      <c r="JO6" s="35"/>
      <c r="JP6" s="35"/>
      <c r="JQ6" s="35"/>
      <c r="JR6" s="35"/>
      <c r="JS6" s="35"/>
      <c r="JT6" s="35"/>
      <c r="JU6" s="35"/>
      <c r="JV6" s="35"/>
      <c r="JW6" s="35"/>
      <c r="JX6" s="35"/>
      <c r="JY6" s="35"/>
      <c r="JZ6" s="35"/>
      <c r="KA6" s="35"/>
      <c r="KB6" s="35"/>
      <c r="KC6" s="35"/>
      <c r="KD6" s="35"/>
      <c r="KE6" s="35"/>
      <c r="KF6" s="35"/>
      <c r="KG6" s="35"/>
      <c r="KH6" s="35"/>
      <c r="KI6" s="35"/>
      <c r="KJ6" s="35"/>
      <c r="KK6" s="35"/>
      <c r="KL6" s="35"/>
      <c r="KM6" s="35"/>
      <c r="KN6" s="35"/>
      <c r="KO6" s="35"/>
      <c r="KP6" s="35"/>
      <c r="KQ6" s="35"/>
      <c r="KR6" s="35"/>
      <c r="KS6" s="35"/>
      <c r="KT6" s="35"/>
      <c r="KU6" s="35"/>
      <c r="KV6" s="35"/>
      <c r="KW6" s="35"/>
      <c r="KX6" s="35"/>
      <c r="KY6" s="35"/>
      <c r="KZ6" s="35"/>
      <c r="LA6" s="35"/>
      <c r="LB6" s="35"/>
      <c r="LC6" s="35"/>
      <c r="LD6" s="35"/>
      <c r="LE6" s="35"/>
      <c r="LF6" s="35"/>
      <c r="LG6" s="35"/>
      <c r="LH6" s="35"/>
      <c r="LI6" s="35"/>
      <c r="LJ6" s="35"/>
      <c r="LK6" s="35"/>
      <c r="LL6" s="35"/>
      <c r="LM6" s="35"/>
      <c r="LN6" s="35"/>
      <c r="LO6" s="35"/>
      <c r="LP6" s="35"/>
      <c r="LQ6" s="35"/>
      <c r="LR6" s="35"/>
      <c r="LS6" s="35"/>
      <c r="LT6" s="35"/>
      <c r="LU6" s="35"/>
      <c r="LV6" s="35"/>
      <c r="LW6" s="35"/>
      <c r="LX6" s="35"/>
      <c r="LY6" s="35"/>
      <c r="LZ6" s="35"/>
      <c r="MA6" s="35"/>
      <c r="MB6" s="35"/>
      <c r="MC6" s="35"/>
      <c r="MD6" s="35"/>
      <c r="ME6" s="35"/>
      <c r="MF6" s="35"/>
      <c r="MG6" s="35"/>
      <c r="MH6" s="35"/>
      <c r="MI6" s="35"/>
      <c r="MJ6" s="35"/>
      <c r="MK6" s="35"/>
      <c r="ML6" s="35"/>
      <c r="MM6" s="35"/>
      <c r="MN6" s="35"/>
      <c r="MO6" s="35"/>
      <c r="MP6" s="35"/>
      <c r="MQ6" s="35"/>
      <c r="MR6" s="35"/>
      <c r="MS6" s="35"/>
      <c r="MT6" s="35"/>
      <c r="MU6" s="35"/>
      <c r="MV6" s="35"/>
      <c r="MW6" s="35"/>
      <c r="MX6" s="35"/>
      <c r="MY6" s="35"/>
      <c r="MZ6" s="35"/>
      <c r="NA6" s="35"/>
      <c r="NB6" s="35"/>
      <c r="NC6" s="35"/>
      <c r="ND6" s="35"/>
      <c r="NE6" s="35"/>
      <c r="NF6" s="35"/>
      <c r="NG6" s="35"/>
      <c r="NH6" s="35"/>
      <c r="NI6" s="35"/>
      <c r="NJ6" s="35"/>
      <c r="NK6" s="35"/>
      <c r="NL6" s="35"/>
      <c r="NM6" s="35"/>
      <c r="NN6" s="35"/>
      <c r="NO6" s="35"/>
      <c r="NP6" s="35"/>
      <c r="NQ6" s="35"/>
      <c r="NR6" s="35"/>
      <c r="NS6" s="35"/>
      <c r="NT6" s="35"/>
      <c r="NU6" s="35"/>
      <c r="NV6" s="35"/>
      <c r="NW6" s="35"/>
      <c r="NX6" s="35"/>
      <c r="NY6" s="35"/>
      <c r="NZ6" s="35"/>
      <c r="OA6" s="35"/>
      <c r="OB6" s="35"/>
      <c r="OC6" s="35"/>
      <c r="OD6" s="35"/>
      <c r="OE6" s="35"/>
      <c r="OF6" s="35"/>
      <c r="OG6" s="35"/>
      <c r="OH6" s="35"/>
      <c r="OI6" s="35"/>
      <c r="OJ6" s="35"/>
      <c r="OK6" s="35"/>
      <c r="OL6" s="35"/>
      <c r="OM6" s="35"/>
      <c r="ON6" s="35"/>
      <c r="OO6" s="35"/>
      <c r="OP6" s="35"/>
      <c r="OQ6" s="35"/>
      <c r="OR6" s="35"/>
      <c r="OS6" s="35"/>
      <c r="OT6" s="35"/>
      <c r="OU6" s="35"/>
      <c r="OV6" s="35"/>
      <c r="OW6" s="35"/>
      <c r="OX6" s="35"/>
      <c r="OY6" s="35"/>
      <c r="OZ6" s="35"/>
      <c r="PA6" s="35"/>
      <c r="PB6" s="35"/>
      <c r="PC6" s="35"/>
      <c r="PD6" s="35"/>
      <c r="PE6" s="35"/>
      <c r="PF6" s="35"/>
      <c r="PG6" s="35"/>
      <c r="PH6" s="35"/>
      <c r="PI6" s="35"/>
      <c r="PJ6" s="35"/>
      <c r="PK6" s="35"/>
      <c r="PL6" s="35"/>
      <c r="PM6" s="35"/>
      <c r="PN6" s="35"/>
      <c r="PO6" s="35"/>
      <c r="PP6" s="35"/>
      <c r="PQ6" s="35"/>
      <c r="PR6" s="35"/>
      <c r="PS6" s="35"/>
      <c r="PT6" s="35"/>
      <c r="PU6" s="35"/>
      <c r="PV6" s="35"/>
      <c r="PW6" s="35"/>
      <c r="PX6" s="35"/>
      <c r="PY6" s="35"/>
      <c r="PZ6" s="35"/>
      <c r="QA6" s="35"/>
      <c r="QB6" s="35"/>
      <c r="QC6" s="35"/>
      <c r="QD6" s="35"/>
      <c r="QE6" s="35"/>
      <c r="QF6" s="35"/>
      <c r="QG6" s="35"/>
      <c r="QH6" s="35"/>
      <c r="QI6" s="35"/>
      <c r="QJ6" s="35"/>
      <c r="QK6" s="35"/>
      <c r="QL6" s="35"/>
      <c r="QM6" s="35"/>
      <c r="QN6" s="35"/>
      <c r="QO6" s="35"/>
      <c r="QP6" s="35"/>
      <c r="QQ6" s="35"/>
      <c r="QR6" s="35"/>
      <c r="QS6" s="35"/>
      <c r="QT6" s="35"/>
      <c r="QU6" s="35"/>
      <c r="QV6" s="35"/>
      <c r="QW6" s="35"/>
      <c r="QX6" s="35"/>
      <c r="QY6" s="35"/>
      <c r="QZ6" s="35"/>
      <c r="RA6" s="35"/>
      <c r="RB6" s="35"/>
      <c r="RC6" s="35"/>
      <c r="RD6" s="35"/>
      <c r="RE6" s="35"/>
      <c r="RF6" s="35"/>
      <c r="RG6" s="35"/>
      <c r="RH6" s="35"/>
      <c r="RI6" s="35"/>
      <c r="RJ6" s="35"/>
      <c r="RK6" s="35"/>
      <c r="RL6" s="35"/>
      <c r="RM6" s="35"/>
      <c r="RN6" s="35"/>
      <c r="RO6" s="35"/>
      <c r="RP6" s="35"/>
      <c r="RQ6" s="35"/>
      <c r="RR6" s="35"/>
      <c r="RS6" s="35"/>
      <c r="RT6" s="35"/>
      <c r="RU6" s="35"/>
      <c r="RV6" s="35"/>
      <c r="RW6" s="35"/>
      <c r="RX6" s="35"/>
      <c r="RY6" s="35"/>
      <c r="RZ6" s="35"/>
      <c r="SA6" s="35"/>
      <c r="SB6" s="35"/>
      <c r="SC6" s="35"/>
      <c r="SD6" s="35"/>
      <c r="SE6" s="35"/>
      <c r="SF6" s="35"/>
      <c r="SG6" s="35"/>
      <c r="SH6" s="35"/>
      <c r="SI6" s="35"/>
      <c r="SJ6" s="35"/>
      <c r="SK6" s="35"/>
      <c r="SL6" s="35"/>
      <c r="SM6" s="35"/>
      <c r="SN6" s="35"/>
      <c r="SO6" s="35"/>
      <c r="SP6" s="35"/>
      <c r="SQ6" s="35"/>
      <c r="SR6" s="35"/>
      <c r="SS6" s="35"/>
      <c r="ST6" s="35"/>
      <c r="SU6" s="35"/>
      <c r="SV6" s="35"/>
      <c r="SW6" s="35"/>
      <c r="SX6" s="35"/>
      <c r="SY6" s="35"/>
      <c r="SZ6" s="35"/>
      <c r="TA6" s="35"/>
      <c r="TB6" s="35"/>
      <c r="TC6" s="35"/>
      <c r="TD6" s="35"/>
      <c r="TE6" s="35"/>
      <c r="TF6" s="35"/>
      <c r="TG6" s="35"/>
      <c r="TH6" s="35"/>
      <c r="TI6" s="35"/>
      <c r="TJ6" s="35"/>
      <c r="TK6" s="35"/>
      <c r="TL6" s="35"/>
      <c r="TM6" s="35"/>
      <c r="TN6" s="35"/>
      <c r="TO6" s="35"/>
      <c r="TP6" s="35"/>
      <c r="TQ6" s="35"/>
      <c r="TR6" s="35"/>
      <c r="TS6" s="35"/>
      <c r="TT6" s="35"/>
      <c r="TU6" s="35"/>
      <c r="TV6" s="35"/>
      <c r="TW6" s="35"/>
      <c r="TX6" s="35"/>
      <c r="TY6" s="35"/>
      <c r="TZ6" s="35"/>
      <c r="UA6" s="35"/>
      <c r="UB6" s="35"/>
      <c r="UC6" s="35"/>
      <c r="UD6" s="35"/>
      <c r="UE6" s="35"/>
      <c r="UF6" s="35"/>
      <c r="UG6" s="35"/>
      <c r="UH6" s="35"/>
      <c r="UI6" s="35"/>
      <c r="UJ6" s="35"/>
      <c r="UK6" s="35"/>
      <c r="UL6" s="35"/>
      <c r="UM6" s="35"/>
      <c r="UN6" s="35"/>
      <c r="UO6" s="35"/>
      <c r="UP6" s="35"/>
      <c r="UQ6" s="35"/>
      <c r="UR6" s="35"/>
      <c r="US6" s="35"/>
      <c r="UT6" s="35"/>
      <c r="UU6" s="35"/>
      <c r="UV6" s="35"/>
      <c r="UW6" s="35"/>
      <c r="UX6" s="35"/>
      <c r="UY6" s="35"/>
      <c r="UZ6" s="35"/>
      <c r="VA6" s="35"/>
      <c r="VB6" s="35"/>
      <c r="VC6" s="35"/>
      <c r="VD6" s="35"/>
      <c r="VE6" s="35"/>
      <c r="VF6" s="35"/>
      <c r="VG6" s="35"/>
      <c r="VH6" s="35"/>
      <c r="VI6" s="35"/>
      <c r="VJ6" s="35"/>
      <c r="VK6" s="35"/>
      <c r="VL6" s="35"/>
      <c r="VM6" s="35"/>
      <c r="VN6" s="35"/>
      <c r="VO6" s="35"/>
      <c r="VP6" s="35"/>
      <c r="VQ6" s="35"/>
      <c r="VR6" s="35"/>
      <c r="VS6" s="35"/>
      <c r="VT6" s="35"/>
      <c r="VU6" s="35"/>
      <c r="VV6" s="35"/>
      <c r="VW6" s="35"/>
      <c r="VX6" s="35"/>
      <c r="VY6" s="35"/>
      <c r="VZ6" s="35"/>
      <c r="WA6" s="35"/>
      <c r="WB6" s="35"/>
      <c r="WC6" s="35"/>
      <c r="WD6" s="35"/>
      <c r="WE6" s="35"/>
      <c r="WF6" s="35"/>
      <c r="WG6" s="35"/>
      <c r="WH6" s="35"/>
      <c r="WI6" s="35"/>
      <c r="WJ6" s="35"/>
      <c r="WK6" s="35"/>
      <c r="WL6" s="35"/>
      <c r="WM6" s="35"/>
      <c r="WN6" s="35"/>
      <c r="WO6" s="35"/>
      <c r="WP6" s="35"/>
      <c r="WQ6" s="35"/>
      <c r="WR6" s="35"/>
      <c r="WS6" s="35"/>
      <c r="WT6" s="35"/>
      <c r="WU6" s="35"/>
      <c r="WV6" s="35"/>
      <c r="WW6" s="35"/>
      <c r="WX6" s="35"/>
      <c r="WY6" s="35"/>
      <c r="WZ6" s="35"/>
      <c r="XA6" s="35"/>
      <c r="XB6" s="35"/>
      <c r="XC6" s="35"/>
      <c r="XD6" s="35"/>
      <c r="XE6" s="35"/>
      <c r="XF6" s="35"/>
      <c r="XG6" s="35"/>
      <c r="XH6" s="35"/>
      <c r="XI6" s="35"/>
      <c r="XJ6" s="35"/>
      <c r="XK6" s="35"/>
      <c r="XL6" s="35"/>
      <c r="XM6" s="35"/>
      <c r="XN6" s="35"/>
      <c r="XO6" s="35"/>
      <c r="XP6" s="35"/>
      <c r="XQ6" s="35"/>
      <c r="XR6" s="35"/>
      <c r="XS6" s="35"/>
      <c r="XT6" s="35"/>
      <c r="XU6" s="35"/>
      <c r="XV6" s="35"/>
      <c r="XW6" s="35"/>
      <c r="XX6" s="35"/>
      <c r="XY6" s="35"/>
      <c r="XZ6" s="35"/>
      <c r="YA6" s="35"/>
      <c r="YB6" s="35"/>
      <c r="YC6" s="35"/>
      <c r="YD6" s="35"/>
      <c r="YE6" s="35"/>
      <c r="YF6" s="35"/>
      <c r="YG6" s="35"/>
      <c r="YH6" s="35"/>
      <c r="YI6" s="35"/>
      <c r="YJ6" s="35"/>
      <c r="YK6" s="35"/>
      <c r="YL6" s="35"/>
      <c r="YM6" s="35"/>
      <c r="YN6" s="35"/>
      <c r="YO6" s="35"/>
      <c r="YP6" s="35"/>
      <c r="YQ6" s="35"/>
      <c r="YR6" s="35"/>
      <c r="YS6" s="35"/>
      <c r="YT6" s="35"/>
      <c r="YU6" s="35"/>
      <c r="YV6" s="35"/>
      <c r="YW6" s="35"/>
      <c r="YX6" s="35"/>
      <c r="YY6" s="35"/>
      <c r="YZ6" s="35"/>
      <c r="ZA6" s="35"/>
      <c r="ZB6" s="35"/>
      <c r="ZC6" s="35"/>
      <c r="ZD6" s="35"/>
      <c r="ZE6" s="35"/>
      <c r="ZF6" s="35"/>
      <c r="ZG6" s="35"/>
      <c r="ZH6" s="35"/>
      <c r="ZI6" s="35"/>
      <c r="ZJ6" s="35"/>
      <c r="ZK6" s="35"/>
      <c r="ZL6" s="35"/>
      <c r="ZM6" s="35"/>
      <c r="ZN6" s="35"/>
      <c r="ZO6" s="35"/>
      <c r="ZP6" s="35"/>
      <c r="ZQ6" s="35"/>
      <c r="ZR6" s="35"/>
      <c r="ZS6" s="35"/>
      <c r="ZT6" s="35"/>
      <c r="ZU6" s="35"/>
      <c r="ZV6" s="35"/>
      <c r="ZW6" s="35"/>
      <c r="ZX6" s="35"/>
      <c r="ZY6" s="35"/>
      <c r="ZZ6" s="35"/>
      <c r="AAA6" s="35"/>
      <c r="AAB6" s="35"/>
      <c r="AAC6" s="35"/>
      <c r="AAD6" s="35"/>
      <c r="AAE6" s="35"/>
      <c r="AAF6" s="35"/>
      <c r="AAG6" s="35"/>
      <c r="AAH6" s="35"/>
      <c r="AAI6" s="35"/>
      <c r="AAJ6" s="35"/>
      <c r="AAK6" s="35"/>
      <c r="AAL6" s="35"/>
      <c r="AAM6" s="35"/>
      <c r="AAN6" s="35"/>
      <c r="AAO6" s="35"/>
      <c r="AAP6" s="35"/>
      <c r="AAQ6" s="35"/>
      <c r="AAR6" s="35"/>
      <c r="AAS6" s="35"/>
      <c r="AAT6" s="35"/>
      <c r="AAU6" s="35"/>
      <c r="AAV6" s="35"/>
      <c r="AAW6" s="35"/>
      <c r="AAX6" s="35"/>
      <c r="AAY6" s="35"/>
      <c r="AAZ6" s="35"/>
      <c r="ABA6" s="35"/>
      <c r="ABB6" s="35"/>
      <c r="ABC6" s="35"/>
      <c r="ABD6" s="35"/>
      <c r="ABE6" s="35"/>
      <c r="ABF6" s="35"/>
      <c r="ABG6" s="35"/>
      <c r="ABH6" s="35"/>
      <c r="ABI6" s="35"/>
      <c r="ABJ6" s="35"/>
      <c r="ABK6" s="35"/>
      <c r="ABL6" s="35"/>
      <c r="ABM6" s="35"/>
      <c r="ABN6" s="35"/>
      <c r="ABO6" s="35"/>
      <c r="ABP6" s="35"/>
      <c r="ABQ6" s="35"/>
      <c r="ABR6" s="35"/>
      <c r="ABS6" s="35"/>
      <c r="ABT6" s="35"/>
      <c r="ABU6" s="35"/>
      <c r="ABV6" s="35"/>
      <c r="ABW6" s="35"/>
      <c r="ABX6" s="35"/>
      <c r="ABY6" s="35"/>
      <c r="ABZ6" s="35"/>
      <c r="ACA6" s="35"/>
      <c r="ACB6" s="35"/>
      <c r="ACC6" s="35"/>
      <c r="ACD6" s="35"/>
      <c r="ACE6" s="35"/>
      <c r="ACF6" s="35"/>
      <c r="ACG6" s="35"/>
      <c r="ACH6" s="35"/>
      <c r="ACI6" s="35"/>
      <c r="ACJ6" s="35"/>
      <c r="ACK6" s="35"/>
      <c r="ACL6" s="35"/>
      <c r="ACM6" s="35"/>
      <c r="ACN6" s="35"/>
      <c r="ACO6" s="35"/>
      <c r="ACP6" s="35"/>
      <c r="ACQ6" s="35"/>
      <c r="ACR6" s="35"/>
      <c r="ACS6" s="35"/>
      <c r="ACT6" s="35"/>
      <c r="ACU6" s="35"/>
      <c r="ACV6" s="35"/>
      <c r="ACW6" s="35"/>
      <c r="ACX6" s="35"/>
      <c r="ACY6" s="35"/>
      <c r="ACZ6" s="35"/>
      <c r="ADA6" s="35"/>
      <c r="ADB6" s="35"/>
      <c r="ADC6" s="35"/>
      <c r="ADD6" s="35"/>
      <c r="ADE6" s="35"/>
      <c r="ADF6" s="35"/>
      <c r="ADG6" s="35"/>
      <c r="ADH6" s="35"/>
      <c r="ADI6" s="35"/>
      <c r="ADJ6" s="35"/>
      <c r="ADK6" s="35"/>
      <c r="ADL6" s="35"/>
      <c r="ADM6" s="35"/>
      <c r="ADN6" s="35"/>
      <c r="ADO6" s="35"/>
      <c r="ADP6" s="35"/>
      <c r="ADQ6" s="35"/>
      <c r="ADR6" s="35"/>
      <c r="ADS6" s="35"/>
      <c r="ADT6" s="35"/>
      <c r="ADU6" s="35"/>
      <c r="ADV6" s="35"/>
      <c r="ADW6" s="35"/>
      <c r="ADX6" s="35"/>
      <c r="ADY6" s="35"/>
      <c r="ADZ6" s="35"/>
      <c r="AEA6" s="35"/>
      <c r="AEB6" s="35"/>
      <c r="AEC6" s="35"/>
      <c r="AED6" s="35"/>
      <c r="AEE6" s="35"/>
      <c r="AEF6" s="35"/>
      <c r="AEG6" s="35"/>
      <c r="AEH6" s="35"/>
      <c r="AEI6" s="35"/>
      <c r="AEJ6" s="35"/>
      <c r="AEK6" s="35"/>
      <c r="AEL6" s="35"/>
      <c r="AEM6" s="35"/>
      <c r="AEN6" s="35"/>
      <c r="AEO6" s="35"/>
      <c r="AEP6" s="35"/>
      <c r="AEQ6" s="35"/>
      <c r="AER6" s="35"/>
      <c r="AES6" s="35"/>
      <c r="AET6" s="35"/>
      <c r="AEU6" s="35"/>
      <c r="AEV6" s="35"/>
      <c r="AEW6" s="35"/>
      <c r="AEX6" s="35"/>
      <c r="AEY6" s="35"/>
      <c r="AEZ6" s="35"/>
      <c r="AFA6" s="35"/>
      <c r="AFB6" s="35"/>
      <c r="AFC6" s="35"/>
      <c r="AFD6" s="35"/>
      <c r="AFE6" s="35"/>
      <c r="AFF6" s="35"/>
      <c r="AFG6" s="35"/>
      <c r="AFH6" s="35"/>
      <c r="AFI6" s="35"/>
      <c r="AFJ6" s="35"/>
      <c r="AFK6" s="35"/>
      <c r="AFL6" s="35"/>
      <c r="AFM6" s="35"/>
      <c r="AFN6" s="35"/>
      <c r="AFO6" s="35"/>
      <c r="AFP6" s="35"/>
      <c r="AFQ6" s="35"/>
      <c r="AFR6" s="35"/>
      <c r="AFS6" s="35"/>
      <c r="AFT6" s="35"/>
      <c r="AFU6" s="35"/>
      <c r="AFV6" s="35"/>
      <c r="AFW6" s="35"/>
      <c r="AFX6" s="35"/>
      <c r="AFY6" s="35"/>
      <c r="AFZ6" s="35"/>
      <c r="AGA6" s="35"/>
      <c r="AGB6" s="35"/>
      <c r="AGC6" s="35"/>
      <c r="AGD6" s="35"/>
      <c r="AGE6" s="35"/>
      <c r="AGF6" s="35"/>
      <c r="AGG6" s="35"/>
      <c r="AGH6" s="35"/>
      <c r="AGI6" s="35"/>
      <c r="AGJ6" s="35"/>
      <c r="AGK6" s="35"/>
      <c r="AGL6" s="35"/>
      <c r="AGM6" s="35"/>
      <c r="AGN6" s="35"/>
      <c r="AGO6" s="35"/>
      <c r="AGP6" s="35"/>
      <c r="AGQ6" s="35"/>
      <c r="AGR6" s="35"/>
      <c r="AGS6" s="35"/>
      <c r="AGT6" s="35"/>
      <c r="AGU6" s="35"/>
      <c r="AGV6" s="35"/>
      <c r="AGW6" s="35"/>
      <c r="AGX6" s="35"/>
      <c r="AGY6" s="35"/>
      <c r="AGZ6" s="35"/>
      <c r="AHA6" s="35"/>
      <c r="AHB6" s="35"/>
      <c r="AHC6" s="35"/>
      <c r="AHD6" s="35"/>
      <c r="AHE6" s="35"/>
      <c r="AHF6" s="35"/>
      <c r="AHG6" s="35"/>
      <c r="AHH6" s="35"/>
      <c r="AHI6" s="35"/>
      <c r="AHJ6" s="35"/>
      <c r="AHK6" s="35"/>
      <c r="AHL6" s="35"/>
      <c r="AHM6" s="35"/>
      <c r="AHN6" s="35"/>
      <c r="AHO6" s="35"/>
      <c r="AHP6" s="35"/>
      <c r="AHQ6" s="35"/>
      <c r="AHR6" s="35"/>
      <c r="AHS6" s="35"/>
      <c r="AHT6" s="35"/>
      <c r="AHU6" s="35"/>
      <c r="AHV6" s="35"/>
      <c r="AHW6" s="35"/>
      <c r="AHX6" s="35"/>
      <c r="AHY6" s="35"/>
      <c r="AHZ6" s="35"/>
      <c r="AIA6" s="35"/>
      <c r="AIB6" s="35"/>
      <c r="AIC6" s="35"/>
      <c r="AID6" s="35"/>
      <c r="AIE6" s="35"/>
      <c r="AIF6" s="35"/>
      <c r="AIG6" s="35"/>
      <c r="AIH6" s="35"/>
      <c r="AII6" s="35"/>
      <c r="AIJ6" s="35"/>
      <c r="AIK6" s="35"/>
      <c r="AIL6" s="35"/>
      <c r="AIM6" s="35"/>
      <c r="AIN6" s="35"/>
      <c r="AIO6" s="35"/>
      <c r="AIP6" s="35"/>
      <c r="AIQ6" s="35"/>
      <c r="AIR6" s="35"/>
      <c r="AIS6" s="35"/>
      <c r="AIT6" s="35"/>
      <c r="AIU6" s="35"/>
      <c r="AIV6" s="35"/>
      <c r="AIW6" s="35"/>
      <c r="AIX6" s="35"/>
      <c r="AIY6" s="35"/>
      <c r="AIZ6" s="35"/>
      <c r="AJA6" s="35"/>
      <c r="AJB6" s="35"/>
      <c r="AJC6" s="35"/>
      <c r="AJD6" s="35"/>
      <c r="AJE6" s="35"/>
      <c r="AJF6" s="35"/>
      <c r="AJG6" s="35"/>
      <c r="AJH6" s="35"/>
      <c r="AJI6" s="35"/>
      <c r="AJJ6" s="35"/>
      <c r="AJK6" s="35"/>
      <c r="AJL6" s="35"/>
      <c r="AJM6" s="35"/>
      <c r="AJN6" s="35"/>
      <c r="AJO6" s="35"/>
      <c r="AJP6" s="35"/>
      <c r="AJQ6" s="35"/>
      <c r="AJR6" s="35"/>
      <c r="AJS6" s="35"/>
      <c r="AJT6" s="35"/>
      <c r="AJU6" s="35"/>
      <c r="AJV6" s="35"/>
      <c r="AJW6" s="35"/>
      <c r="AJX6" s="35"/>
      <c r="AJY6" s="35"/>
      <c r="AJZ6" s="35"/>
      <c r="AKA6" s="35"/>
      <c r="AKB6" s="35"/>
      <c r="AKC6" s="35"/>
      <c r="AKD6" s="35"/>
      <c r="AKE6" s="35"/>
      <c r="AKF6" s="35"/>
      <c r="AKG6" s="35"/>
      <c r="AKH6" s="35"/>
      <c r="AKI6" s="35"/>
      <c r="AKJ6" s="35"/>
      <c r="AKK6" s="35"/>
      <c r="AKL6" s="35"/>
      <c r="AKM6" s="35"/>
      <c r="AKN6" s="35"/>
      <c r="AKO6" s="35"/>
      <c r="AKP6" s="35"/>
      <c r="AKQ6" s="35"/>
      <c r="AKR6" s="35"/>
      <c r="AKS6" s="35"/>
      <c r="AKT6" s="35"/>
      <c r="AKU6" s="35"/>
      <c r="AKV6" s="35"/>
      <c r="AKW6" s="35"/>
      <c r="AKX6" s="35"/>
      <c r="AKY6" s="35"/>
      <c r="AKZ6" s="35"/>
      <c r="ALA6" s="35"/>
      <c r="ALB6" s="35"/>
      <c r="ALC6" s="35"/>
      <c r="ALD6" s="35"/>
      <c r="ALE6" s="35"/>
      <c r="ALF6" s="35"/>
      <c r="ALG6" s="35"/>
      <c r="ALH6" s="35"/>
      <c r="ALI6" s="35"/>
      <c r="ALJ6" s="35"/>
      <c r="ALK6" s="35"/>
      <c r="ALL6" s="35"/>
      <c r="ALM6" s="35"/>
      <c r="ALN6" s="35"/>
      <c r="ALO6" s="35"/>
      <c r="ALP6" s="35"/>
      <c r="ALQ6" s="35"/>
      <c r="ALR6" s="35"/>
      <c r="ALS6" s="35"/>
      <c r="ALT6" s="35"/>
      <c r="ALU6" s="35"/>
      <c r="ALV6" s="35"/>
      <c r="ALW6" s="35"/>
      <c r="ALX6" s="35"/>
      <c r="ALY6" s="35"/>
      <c r="ALZ6" s="35"/>
      <c r="AMA6" s="35"/>
      <c r="AMB6" s="35"/>
      <c r="AMC6" s="35"/>
      <c r="AMD6" s="35"/>
      <c r="AME6" s="35"/>
      <c r="AMF6" s="35"/>
      <c r="AMG6" s="35"/>
      <c r="AMH6" s="35"/>
      <c r="AMI6" s="35"/>
      <c r="AMJ6" s="35"/>
      <c r="AMK6" s="35"/>
      <c r="AML6" s="35"/>
      <c r="AMM6" s="35"/>
      <c r="AMN6" s="35"/>
      <c r="AMO6" s="35"/>
      <c r="AMP6" s="35"/>
      <c r="AMQ6" s="35"/>
      <c r="AMR6" s="35"/>
      <c r="AMS6" s="35"/>
      <c r="AMT6" s="35"/>
      <c r="AMU6" s="35"/>
      <c r="AMV6" s="35"/>
      <c r="AMW6" s="35"/>
      <c r="AMX6" s="35"/>
      <c r="AMY6" s="35"/>
      <c r="AMZ6" s="35"/>
      <c r="ANA6" s="35"/>
      <c r="ANB6" s="35"/>
      <c r="ANC6" s="35"/>
      <c r="AND6" s="35"/>
      <c r="ANE6" s="35"/>
      <c r="ANF6" s="35"/>
      <c r="ANG6" s="35"/>
      <c r="ANH6" s="35"/>
      <c r="ANI6" s="35"/>
      <c r="ANJ6" s="35"/>
      <c r="ANK6" s="35"/>
      <c r="ANL6" s="35"/>
      <c r="ANM6" s="35"/>
      <c r="ANN6" s="35"/>
      <c r="ANO6" s="35"/>
      <c r="ANP6" s="35"/>
      <c r="ANQ6" s="35"/>
      <c r="ANR6" s="35"/>
      <c r="ANS6" s="35"/>
      <c r="ANT6" s="35"/>
      <c r="ANU6" s="35"/>
      <c r="ANV6" s="35"/>
      <c r="ANW6" s="35"/>
      <c r="ANX6" s="35"/>
      <c r="ANY6" s="35"/>
      <c r="ANZ6" s="35"/>
      <c r="AOA6" s="35"/>
      <c r="AOB6" s="35"/>
      <c r="AOC6" s="35"/>
      <c r="AOD6" s="35"/>
      <c r="AOE6" s="35"/>
      <c r="AOF6" s="35"/>
      <c r="AOG6" s="35"/>
      <c r="AOH6" s="35"/>
      <c r="AOI6" s="35"/>
      <c r="AOJ6" s="35"/>
      <c r="AOK6" s="35"/>
      <c r="AOL6" s="35"/>
      <c r="AOM6" s="35"/>
      <c r="AON6" s="35"/>
      <c r="AOO6" s="35"/>
      <c r="AOP6" s="35"/>
      <c r="AOQ6" s="35"/>
      <c r="AOR6" s="35"/>
      <c r="AOS6" s="35"/>
      <c r="AOT6" s="35"/>
      <c r="AOU6" s="35"/>
      <c r="AOV6" s="35"/>
      <c r="AOW6" s="35"/>
      <c r="AOX6" s="35"/>
      <c r="AOY6" s="35"/>
      <c r="AOZ6" s="35"/>
      <c r="APA6" s="35"/>
      <c r="APB6" s="35"/>
      <c r="APC6" s="35"/>
      <c r="APD6" s="35"/>
      <c r="APE6" s="35"/>
      <c r="APF6" s="35"/>
      <c r="APG6" s="35"/>
      <c r="APH6" s="35"/>
      <c r="API6" s="35"/>
      <c r="APJ6" s="35"/>
      <c r="APK6" s="35"/>
      <c r="APL6" s="35"/>
      <c r="APM6" s="35"/>
      <c r="APN6" s="35"/>
      <c r="APO6" s="35"/>
      <c r="APP6" s="35"/>
      <c r="APQ6" s="35"/>
      <c r="APR6" s="35"/>
      <c r="APS6" s="35"/>
      <c r="APT6" s="35"/>
      <c r="APU6" s="35"/>
      <c r="APV6" s="35"/>
      <c r="APW6" s="35"/>
      <c r="APX6" s="35"/>
      <c r="APY6" s="35"/>
      <c r="APZ6" s="35"/>
      <c r="AQA6" s="35"/>
      <c r="AQB6" s="35"/>
      <c r="AQC6" s="35"/>
      <c r="AQD6" s="35"/>
      <c r="AQE6" s="35"/>
      <c r="AQF6" s="35"/>
      <c r="AQG6" s="35"/>
      <c r="AQH6" s="35"/>
      <c r="AQI6" s="35"/>
      <c r="AQJ6" s="35"/>
      <c r="AQK6" s="35"/>
      <c r="AQL6" s="35"/>
      <c r="AQM6" s="35"/>
      <c r="AQN6" s="35"/>
      <c r="AQO6" s="35"/>
      <c r="AQP6" s="35"/>
      <c r="AQQ6" s="35"/>
      <c r="AQR6" s="35"/>
      <c r="AQS6" s="35"/>
      <c r="AQT6" s="35"/>
      <c r="AQU6" s="35"/>
      <c r="AQV6" s="35"/>
      <c r="AQW6" s="35"/>
      <c r="AQX6" s="35"/>
      <c r="AQY6" s="35"/>
      <c r="AQZ6" s="35"/>
      <c r="ARA6" s="35"/>
      <c r="ARB6" s="35"/>
      <c r="ARC6" s="35"/>
      <c r="ARD6" s="35"/>
      <c r="ARE6" s="35"/>
      <c r="ARF6" s="35"/>
      <c r="ARG6" s="35"/>
      <c r="ARH6" s="35"/>
      <c r="ARI6" s="35"/>
      <c r="ARJ6" s="35"/>
      <c r="ARK6" s="35"/>
      <c r="ARL6" s="35"/>
      <c r="ARM6" s="35"/>
      <c r="ARN6" s="35"/>
      <c r="ARO6" s="35"/>
      <c r="ARP6" s="35"/>
      <c r="ARQ6" s="35"/>
      <c r="ARR6" s="35"/>
      <c r="ARS6" s="35"/>
      <c r="ART6" s="35"/>
      <c r="ARU6" s="35"/>
      <c r="ARV6" s="35"/>
      <c r="ARW6" s="35"/>
      <c r="ARX6" s="35"/>
      <c r="ARY6" s="35"/>
      <c r="ARZ6" s="35"/>
      <c r="ASA6" s="35"/>
      <c r="ASB6" s="35"/>
      <c r="ASC6" s="35"/>
      <c r="ASD6" s="35"/>
      <c r="ASE6" s="35"/>
      <c r="ASF6" s="35"/>
      <c r="ASG6" s="35"/>
      <c r="ASH6" s="35"/>
      <c r="ASI6" s="35"/>
      <c r="ASJ6" s="35"/>
      <c r="ASK6" s="35"/>
      <c r="ASL6" s="35"/>
      <c r="ASM6" s="35"/>
      <c r="ASN6" s="35"/>
      <c r="ASO6" s="35"/>
      <c r="ASP6" s="35"/>
      <c r="ASQ6" s="35"/>
      <c r="ASR6" s="35"/>
      <c r="ASS6" s="35"/>
      <c r="AST6" s="35"/>
      <c r="ASU6" s="35"/>
      <c r="ASV6" s="35"/>
      <c r="ASW6" s="35"/>
      <c r="ASX6" s="35"/>
      <c r="ASY6" s="35"/>
      <c r="ASZ6" s="35"/>
      <c r="ATA6" s="35"/>
      <c r="ATB6" s="35"/>
      <c r="ATC6" s="35"/>
      <c r="ATD6" s="35"/>
      <c r="ATE6" s="35"/>
      <c r="ATF6" s="35"/>
      <c r="ATG6" s="35"/>
      <c r="ATH6" s="35"/>
      <c r="ATI6" s="35"/>
      <c r="ATJ6" s="35"/>
      <c r="ATK6" s="35"/>
      <c r="ATL6" s="35"/>
      <c r="ATM6" s="35"/>
      <c r="ATN6" s="35"/>
      <c r="ATO6" s="35"/>
      <c r="ATP6" s="35"/>
      <c r="ATQ6" s="35"/>
      <c r="ATR6" s="35"/>
      <c r="ATS6" s="35"/>
      <c r="ATT6" s="35"/>
      <c r="ATU6" s="35"/>
      <c r="ATV6" s="35"/>
      <c r="ATW6" s="35"/>
      <c r="ATX6" s="35"/>
      <c r="ATY6" s="35"/>
      <c r="ATZ6" s="35"/>
      <c r="AUA6" s="35"/>
      <c r="AUB6" s="35"/>
      <c r="AUC6" s="35"/>
      <c r="AUD6" s="35"/>
      <c r="AUE6" s="35"/>
      <c r="AUF6" s="35"/>
      <c r="AUG6" s="35"/>
      <c r="AUH6" s="35"/>
      <c r="AUI6" s="35"/>
      <c r="AUJ6" s="35"/>
      <c r="AUK6" s="35"/>
      <c r="AUL6" s="35"/>
      <c r="AUM6" s="35"/>
      <c r="AUN6" s="35"/>
      <c r="AUO6" s="35"/>
      <c r="AUP6" s="35"/>
      <c r="AUQ6" s="35"/>
      <c r="AUR6" s="35"/>
      <c r="AUS6" s="35"/>
      <c r="AUT6" s="35"/>
      <c r="AUU6" s="35"/>
      <c r="AUV6" s="35"/>
      <c r="AUW6" s="35"/>
      <c r="AUX6" s="35"/>
      <c r="AUY6" s="35"/>
      <c r="AUZ6" s="35"/>
      <c r="AVA6" s="35"/>
      <c r="AVB6" s="35"/>
      <c r="AVC6" s="35"/>
      <c r="AVD6" s="35"/>
      <c r="AVE6" s="35"/>
      <c r="AVF6" s="35"/>
      <c r="AVG6" s="35"/>
      <c r="AVH6" s="35"/>
      <c r="AVI6" s="35"/>
      <c r="AVJ6" s="35"/>
      <c r="AVK6" s="35"/>
      <c r="AVL6" s="35"/>
      <c r="AVM6" s="35"/>
      <c r="AVN6" s="35"/>
      <c r="AVO6" s="35"/>
      <c r="AVP6" s="35"/>
      <c r="AVQ6" s="35"/>
      <c r="AVR6" s="35"/>
      <c r="AVS6" s="35"/>
      <c r="AVT6" s="35"/>
      <c r="AVU6" s="35"/>
      <c r="AVV6" s="35"/>
      <c r="AVW6" s="35"/>
      <c r="AVX6" s="35"/>
      <c r="AVY6" s="35"/>
      <c r="AVZ6" s="35"/>
      <c r="AWA6" s="35"/>
      <c r="AWB6" s="35"/>
      <c r="AWC6" s="35"/>
      <c r="AWD6" s="35"/>
      <c r="AWE6" s="35"/>
      <c r="AWF6" s="35"/>
      <c r="AWG6" s="35"/>
      <c r="AWH6" s="35"/>
      <c r="AWI6" s="35"/>
      <c r="AWJ6" s="35"/>
      <c r="AWK6" s="35"/>
      <c r="AWL6" s="35"/>
      <c r="AWM6" s="35"/>
      <c r="AWN6" s="35"/>
      <c r="AWO6" s="35"/>
      <c r="AWP6" s="35"/>
      <c r="AWQ6" s="35"/>
      <c r="AWR6" s="35"/>
      <c r="AWS6" s="35"/>
      <c r="AWT6" s="35"/>
      <c r="AWU6" s="35"/>
      <c r="AWV6" s="35"/>
      <c r="AWW6" s="35"/>
      <c r="AWX6" s="35"/>
      <c r="AWY6" s="35"/>
      <c r="AWZ6" s="35"/>
      <c r="AXA6" s="35"/>
      <c r="AXB6" s="35"/>
      <c r="AXC6" s="35"/>
      <c r="AXD6" s="35"/>
      <c r="AXE6" s="35"/>
      <c r="AXF6" s="35"/>
      <c r="AXG6" s="35"/>
      <c r="AXH6" s="35"/>
      <c r="AXI6" s="35"/>
      <c r="AXJ6" s="35"/>
      <c r="AXK6" s="35"/>
      <c r="AXL6" s="35"/>
      <c r="AXM6" s="35"/>
      <c r="AXN6" s="35"/>
      <c r="AXO6" s="35"/>
      <c r="AXP6" s="35"/>
      <c r="AXQ6" s="35"/>
      <c r="AXR6" s="35"/>
      <c r="AXS6" s="35"/>
      <c r="AXT6" s="35"/>
      <c r="AXU6" s="35"/>
      <c r="AXV6" s="35"/>
      <c r="AXW6" s="35"/>
      <c r="AXX6" s="35"/>
      <c r="AXY6" s="35"/>
      <c r="AXZ6" s="35"/>
      <c r="AYA6" s="35"/>
      <c r="AYB6" s="35"/>
      <c r="AYC6" s="35"/>
      <c r="AYD6" s="35"/>
      <c r="AYE6" s="35"/>
      <c r="AYF6" s="35"/>
      <c r="AYG6" s="35"/>
      <c r="AYH6" s="35"/>
      <c r="AYI6" s="35"/>
      <c r="AYJ6" s="35"/>
      <c r="AYK6" s="35"/>
      <c r="AYL6" s="35"/>
      <c r="AYM6" s="35"/>
      <c r="AYN6" s="35"/>
      <c r="AYO6" s="35"/>
      <c r="AYP6" s="35"/>
      <c r="AYQ6" s="35"/>
      <c r="AYR6" s="35"/>
      <c r="AYS6" s="35"/>
      <c r="AYT6" s="35"/>
      <c r="AYU6" s="35"/>
      <c r="AYV6" s="35"/>
      <c r="AYW6" s="35"/>
      <c r="AYX6" s="35"/>
      <c r="AYY6" s="35"/>
      <c r="AYZ6" s="35"/>
      <c r="AZA6" s="35"/>
      <c r="AZB6" s="35"/>
      <c r="AZC6" s="35"/>
      <c r="AZD6" s="35"/>
      <c r="AZE6" s="35"/>
      <c r="AZF6" s="35"/>
      <c r="AZG6" s="35"/>
      <c r="AZH6" s="35"/>
      <c r="AZI6" s="35"/>
      <c r="AZJ6" s="35"/>
      <c r="AZK6" s="35"/>
      <c r="AZL6" s="35"/>
      <c r="AZM6" s="35"/>
      <c r="AZN6" s="35"/>
      <c r="AZO6" s="35"/>
      <c r="AZP6" s="35"/>
      <c r="AZQ6" s="35"/>
      <c r="AZR6" s="35"/>
      <c r="AZS6" s="35"/>
      <c r="AZT6" s="35"/>
      <c r="AZU6" s="35"/>
      <c r="AZV6" s="35"/>
      <c r="AZW6" s="35"/>
      <c r="AZX6" s="35"/>
      <c r="AZY6" s="35"/>
      <c r="AZZ6" s="35"/>
      <c r="BAA6" s="35"/>
      <c r="BAB6" s="35"/>
      <c r="BAC6" s="35"/>
      <c r="BAD6" s="35"/>
      <c r="BAE6" s="35"/>
      <c r="BAF6" s="35"/>
      <c r="BAG6" s="35"/>
      <c r="BAH6" s="35"/>
      <c r="BAI6" s="35"/>
      <c r="BAJ6" s="35"/>
      <c r="BAK6" s="35"/>
      <c r="BAL6" s="35"/>
      <c r="BAM6" s="35"/>
      <c r="BAN6" s="35"/>
      <c r="BAO6" s="35"/>
      <c r="BAP6" s="35"/>
      <c r="BAQ6" s="35"/>
      <c r="BAR6" s="35"/>
      <c r="BAS6" s="35"/>
      <c r="BAT6" s="35"/>
      <c r="BAU6" s="35"/>
      <c r="BAV6" s="35"/>
      <c r="BAW6" s="35"/>
      <c r="BAX6" s="35"/>
      <c r="BAY6" s="35"/>
      <c r="BAZ6" s="35"/>
      <c r="BBA6" s="35"/>
      <c r="BBB6" s="35"/>
      <c r="BBC6" s="35"/>
      <c r="BBD6" s="35"/>
      <c r="BBE6" s="35"/>
      <c r="BBF6" s="35"/>
      <c r="BBG6" s="35"/>
      <c r="BBH6" s="35"/>
      <c r="BBI6" s="35"/>
      <c r="BBJ6" s="35"/>
      <c r="BBK6" s="35"/>
      <c r="BBL6" s="35"/>
      <c r="BBM6" s="35"/>
      <c r="BBN6" s="35"/>
      <c r="BBO6" s="35"/>
      <c r="BBP6" s="35"/>
      <c r="BBQ6" s="35"/>
      <c r="BBR6" s="35"/>
      <c r="BBS6" s="35"/>
      <c r="BBT6" s="35"/>
      <c r="BBU6" s="35"/>
      <c r="BBV6" s="35"/>
      <c r="BBW6" s="35"/>
      <c r="BBX6" s="35"/>
      <c r="BBY6" s="35"/>
      <c r="BBZ6" s="35"/>
      <c r="BCA6" s="35"/>
      <c r="BCB6" s="35"/>
      <c r="BCC6" s="35"/>
      <c r="BCD6" s="35"/>
      <c r="BCE6" s="35"/>
      <c r="BCF6" s="35"/>
      <c r="BCG6" s="35"/>
      <c r="BCH6" s="35"/>
      <c r="BCI6" s="35"/>
      <c r="BCJ6" s="35"/>
      <c r="BCK6" s="35"/>
      <c r="BCL6" s="35"/>
      <c r="BCM6" s="35"/>
      <c r="BCN6" s="35"/>
      <c r="BCO6" s="35"/>
      <c r="BCP6" s="35"/>
      <c r="BCQ6" s="35"/>
      <c r="BCR6" s="35"/>
      <c r="BCS6" s="35"/>
      <c r="BCT6" s="35"/>
      <c r="BCU6" s="35"/>
      <c r="BCV6" s="35"/>
      <c r="BCW6" s="35"/>
      <c r="BCX6" s="35"/>
      <c r="BCY6" s="35"/>
      <c r="BCZ6" s="35"/>
      <c r="BDA6" s="35"/>
      <c r="BDB6" s="35"/>
      <c r="BDC6" s="35"/>
      <c r="BDD6" s="35"/>
      <c r="BDE6" s="35"/>
      <c r="BDF6" s="35"/>
      <c r="BDG6" s="35"/>
      <c r="BDH6" s="35"/>
      <c r="BDI6" s="35"/>
      <c r="BDJ6" s="35"/>
      <c r="BDK6" s="35"/>
      <c r="BDL6" s="35"/>
      <c r="BDM6" s="35"/>
      <c r="BDN6" s="35"/>
      <c r="BDO6" s="35"/>
      <c r="BDP6" s="35"/>
      <c r="BDQ6" s="35"/>
      <c r="BDR6" s="35"/>
      <c r="BDS6" s="35"/>
      <c r="BDT6" s="35"/>
      <c r="BDU6" s="35"/>
      <c r="BDV6" s="35"/>
      <c r="BDW6" s="35"/>
      <c r="BDX6" s="35"/>
      <c r="BDY6" s="35"/>
      <c r="BDZ6" s="35"/>
      <c r="BEA6" s="35"/>
      <c r="BEB6" s="35"/>
      <c r="BEC6" s="35"/>
      <c r="BED6" s="35"/>
      <c r="BEE6" s="35"/>
      <c r="BEF6" s="35"/>
      <c r="BEG6" s="35"/>
      <c r="BEH6" s="35"/>
      <c r="BEI6" s="35"/>
      <c r="BEJ6" s="35"/>
      <c r="BEK6" s="35"/>
      <c r="BEL6" s="35"/>
      <c r="BEM6" s="35"/>
      <c r="BEN6" s="35"/>
      <c r="BEO6" s="35"/>
      <c r="BEP6" s="35"/>
      <c r="BEQ6" s="35"/>
      <c r="BER6" s="35"/>
      <c r="BES6" s="35"/>
      <c r="BET6" s="35"/>
      <c r="BEU6" s="35"/>
      <c r="BEV6" s="35"/>
      <c r="BEW6" s="35"/>
      <c r="BEX6" s="35"/>
      <c r="BEY6" s="35"/>
      <c r="BEZ6" s="35"/>
      <c r="BFA6" s="35"/>
      <c r="BFB6" s="35"/>
      <c r="BFC6" s="35"/>
      <c r="BFD6" s="35"/>
      <c r="BFE6" s="35"/>
      <c r="BFF6" s="35"/>
      <c r="BFG6" s="35"/>
      <c r="BFH6" s="35"/>
      <c r="BFI6" s="35"/>
      <c r="BFJ6" s="35"/>
      <c r="BFK6" s="35"/>
      <c r="BFL6" s="35"/>
      <c r="BFM6" s="35"/>
      <c r="BFN6" s="35"/>
      <c r="BFO6" s="35"/>
      <c r="BFP6" s="35"/>
      <c r="BFQ6" s="35"/>
      <c r="BFR6" s="35"/>
      <c r="BFS6" s="35"/>
      <c r="BFT6" s="35"/>
      <c r="BFU6" s="35"/>
      <c r="BFV6" s="35"/>
      <c r="BFW6" s="35"/>
      <c r="BFX6" s="35"/>
      <c r="BFY6" s="35"/>
      <c r="BFZ6" s="35"/>
      <c r="BGA6" s="35"/>
      <c r="BGB6" s="35"/>
      <c r="BGC6" s="35"/>
      <c r="BGD6" s="35"/>
      <c r="BGE6" s="35"/>
      <c r="BGF6" s="35"/>
      <c r="BGG6" s="35"/>
      <c r="BGH6" s="35"/>
      <c r="BGI6" s="35"/>
      <c r="BGJ6" s="35"/>
      <c r="BGK6" s="35"/>
      <c r="BGL6" s="35"/>
      <c r="BGM6" s="35"/>
      <c r="BGN6" s="35"/>
      <c r="BGO6" s="35"/>
      <c r="BGP6" s="35"/>
      <c r="BGQ6" s="35"/>
      <c r="BGR6" s="35"/>
      <c r="BGS6" s="35"/>
      <c r="BGT6" s="35"/>
      <c r="BGU6" s="35"/>
      <c r="BGV6" s="35"/>
      <c r="BGW6" s="35"/>
      <c r="BGX6" s="35"/>
      <c r="BGY6" s="35"/>
      <c r="BGZ6" s="35"/>
      <c r="BHA6" s="35"/>
      <c r="BHB6" s="35"/>
      <c r="BHC6" s="35"/>
      <c r="BHD6" s="35"/>
      <c r="BHE6" s="35"/>
      <c r="BHF6" s="35"/>
      <c r="BHG6" s="35"/>
      <c r="BHH6" s="35"/>
      <c r="BHI6" s="35"/>
      <c r="BHJ6" s="35"/>
      <c r="BHK6" s="35"/>
      <c r="BHL6" s="35"/>
      <c r="BHM6" s="35"/>
      <c r="BHN6" s="35"/>
      <c r="BHO6" s="35"/>
      <c r="BHP6" s="35"/>
      <c r="BHQ6" s="35"/>
      <c r="BHR6" s="35"/>
      <c r="BHS6" s="35"/>
      <c r="BHT6" s="35"/>
      <c r="BHU6" s="35"/>
      <c r="BHV6" s="35"/>
      <c r="BHW6" s="35"/>
      <c r="BHX6" s="35"/>
      <c r="BHY6" s="35"/>
      <c r="BHZ6" s="35"/>
      <c r="BIA6" s="35"/>
      <c r="BIB6" s="35"/>
      <c r="BIC6" s="35"/>
      <c r="BID6" s="35"/>
      <c r="BIE6" s="35"/>
      <c r="BIF6" s="35"/>
      <c r="BIG6" s="35"/>
      <c r="BIH6" s="35"/>
      <c r="BII6" s="35"/>
      <c r="BIJ6" s="35"/>
      <c r="BIK6" s="35"/>
      <c r="BIL6" s="35"/>
      <c r="BIM6" s="35"/>
      <c r="BIN6" s="35"/>
      <c r="BIO6" s="35"/>
      <c r="BIP6" s="35"/>
      <c r="BIQ6" s="35"/>
      <c r="BIR6" s="35"/>
      <c r="BIS6" s="35"/>
      <c r="BIT6" s="35"/>
      <c r="BIU6" s="35"/>
      <c r="BIV6" s="35"/>
      <c r="BIW6" s="35"/>
      <c r="BIX6" s="35"/>
      <c r="BIY6" s="35"/>
      <c r="BIZ6" s="35"/>
      <c r="BJA6" s="35"/>
      <c r="BJB6" s="35"/>
      <c r="BJC6" s="35"/>
      <c r="BJD6" s="35"/>
      <c r="BJE6" s="35"/>
      <c r="BJF6" s="35"/>
      <c r="BJG6" s="35"/>
      <c r="BJH6" s="35"/>
      <c r="BJI6" s="35"/>
      <c r="BJJ6" s="35"/>
      <c r="BJK6" s="35"/>
      <c r="BJL6" s="35"/>
      <c r="BJM6" s="35"/>
      <c r="BJN6" s="35"/>
      <c r="BJO6" s="35"/>
      <c r="BJP6" s="35"/>
      <c r="BJQ6" s="35"/>
      <c r="BJR6" s="35"/>
      <c r="BJS6" s="35"/>
      <c r="BJT6" s="35"/>
      <c r="BJU6" s="35"/>
      <c r="BJV6" s="35"/>
      <c r="BJW6" s="35"/>
      <c r="BJX6" s="35"/>
      <c r="BJY6" s="35"/>
      <c r="BJZ6" s="35"/>
      <c r="BKA6" s="35"/>
      <c r="BKB6" s="35"/>
      <c r="BKC6" s="35"/>
      <c r="BKD6" s="35"/>
      <c r="BKE6" s="35"/>
      <c r="BKF6" s="35"/>
      <c r="BKG6" s="35"/>
      <c r="BKH6" s="35"/>
      <c r="BKI6" s="35"/>
      <c r="BKJ6" s="35"/>
      <c r="BKK6" s="35"/>
      <c r="BKL6" s="35"/>
      <c r="BKM6" s="35"/>
      <c r="BKN6" s="35"/>
      <c r="BKO6" s="35"/>
      <c r="BKP6" s="35"/>
      <c r="BKQ6" s="35"/>
      <c r="BKR6" s="35"/>
      <c r="BKS6" s="35"/>
      <c r="BKT6" s="35"/>
      <c r="BKU6" s="35"/>
      <c r="BKV6" s="35"/>
      <c r="BKW6" s="35"/>
      <c r="BKX6" s="35"/>
      <c r="BKY6" s="35"/>
      <c r="BKZ6" s="35"/>
      <c r="BLA6" s="35"/>
      <c r="BLB6" s="35"/>
      <c r="BLC6" s="35"/>
      <c r="BLD6" s="35"/>
      <c r="BLE6" s="35"/>
      <c r="BLF6" s="35"/>
      <c r="BLG6" s="35"/>
      <c r="BLH6" s="35"/>
      <c r="BLI6" s="35"/>
      <c r="BLJ6" s="35"/>
      <c r="BLK6" s="35"/>
      <c r="BLL6" s="35"/>
      <c r="BLM6" s="35"/>
      <c r="BLN6" s="35"/>
      <c r="BLO6" s="35"/>
      <c r="BLP6" s="35"/>
      <c r="BLQ6" s="35"/>
      <c r="BLR6" s="35"/>
      <c r="BLS6" s="35"/>
      <c r="BLT6" s="35"/>
      <c r="BLU6" s="35"/>
      <c r="BLV6" s="35"/>
      <c r="BLW6" s="35"/>
      <c r="BLX6" s="35"/>
      <c r="BLY6" s="35"/>
      <c r="BLZ6" s="35"/>
      <c r="BMA6" s="35"/>
      <c r="BMB6" s="35"/>
      <c r="BMC6" s="35"/>
      <c r="BMD6" s="35"/>
      <c r="BME6" s="35"/>
      <c r="BMF6" s="35"/>
      <c r="BMG6" s="35"/>
      <c r="BMH6" s="35"/>
      <c r="BMI6" s="35"/>
      <c r="BMJ6" s="35"/>
      <c r="BMK6" s="35"/>
      <c r="BML6" s="35"/>
      <c r="BMM6" s="35"/>
      <c r="BMN6" s="35"/>
      <c r="BMO6" s="35"/>
      <c r="BMP6" s="35"/>
      <c r="BMQ6" s="35"/>
      <c r="BMR6" s="35"/>
      <c r="BMS6" s="35"/>
      <c r="BMT6" s="35"/>
      <c r="BMU6" s="35"/>
      <c r="BMV6" s="35"/>
      <c r="BMW6" s="35"/>
      <c r="BMX6" s="35"/>
      <c r="BMY6" s="35"/>
      <c r="BMZ6" s="35"/>
      <c r="BNA6" s="35"/>
      <c r="BNB6" s="35"/>
      <c r="BNC6" s="35"/>
      <c r="BND6" s="35"/>
      <c r="BNE6" s="35"/>
      <c r="BNF6" s="35"/>
      <c r="BNG6" s="35"/>
      <c r="BNH6" s="35"/>
      <c r="BNI6" s="35"/>
      <c r="BNJ6" s="35"/>
      <c r="BNK6" s="35"/>
      <c r="BNL6" s="35"/>
      <c r="BNM6" s="35"/>
      <c r="BNN6" s="35"/>
      <c r="BNO6" s="35"/>
      <c r="BNP6" s="35"/>
      <c r="BNQ6" s="35"/>
      <c r="BNR6" s="35"/>
      <c r="BNS6" s="35"/>
      <c r="BNT6" s="35"/>
      <c r="BNU6" s="35"/>
      <c r="BNV6" s="35"/>
      <c r="BNW6" s="35"/>
      <c r="BNX6" s="35"/>
      <c r="BNY6" s="35"/>
      <c r="BNZ6" s="35"/>
      <c r="BOA6" s="35"/>
      <c r="BOB6" s="35"/>
      <c r="BOC6" s="35"/>
      <c r="BOD6" s="35"/>
      <c r="BOE6" s="35"/>
      <c r="BOF6" s="35"/>
      <c r="BOG6" s="35"/>
      <c r="BOH6" s="35"/>
      <c r="BOI6" s="35"/>
      <c r="BOJ6" s="35"/>
      <c r="BOK6" s="35"/>
      <c r="BOL6" s="35"/>
      <c r="BOM6" s="35"/>
      <c r="BON6" s="35"/>
      <c r="BOO6" s="35"/>
      <c r="BOP6" s="35"/>
      <c r="BOQ6" s="35"/>
      <c r="BOR6" s="35"/>
      <c r="BOS6" s="35"/>
      <c r="BOT6" s="35"/>
      <c r="BOU6" s="35"/>
      <c r="BOV6" s="35"/>
      <c r="BOW6" s="35"/>
      <c r="BOX6" s="35"/>
      <c r="BOY6" s="35"/>
      <c r="BOZ6" s="35"/>
      <c r="BPA6" s="35"/>
      <c r="BPB6" s="35"/>
      <c r="BPC6" s="35"/>
      <c r="BPD6" s="35"/>
      <c r="BPE6" s="35"/>
      <c r="BPF6" s="35"/>
      <c r="BPG6" s="35"/>
      <c r="BPH6" s="35"/>
      <c r="BPI6" s="35"/>
      <c r="BPJ6" s="35"/>
      <c r="BPK6" s="35"/>
      <c r="BPL6" s="35"/>
      <c r="BPM6" s="35"/>
      <c r="BPN6" s="35"/>
      <c r="BPO6" s="35"/>
      <c r="BPP6" s="35"/>
      <c r="BPQ6" s="35"/>
      <c r="BPR6" s="35"/>
      <c r="BPS6" s="35"/>
      <c r="BPT6" s="35"/>
      <c r="BPU6" s="35"/>
      <c r="BPV6" s="35"/>
      <c r="BPW6" s="35"/>
      <c r="BPX6" s="35"/>
      <c r="BPY6" s="35"/>
      <c r="BPZ6" s="35"/>
      <c r="BQA6" s="35"/>
      <c r="BQB6" s="35"/>
      <c r="BQC6" s="35"/>
      <c r="BQD6" s="35"/>
      <c r="BQE6" s="35"/>
      <c r="BQF6" s="35"/>
      <c r="BQG6" s="35"/>
      <c r="BQH6" s="35"/>
      <c r="BQI6" s="35"/>
      <c r="BQJ6" s="35"/>
      <c r="BQK6" s="35"/>
      <c r="BQL6" s="35"/>
      <c r="BQM6" s="35"/>
      <c r="BQN6" s="35"/>
      <c r="BQO6" s="35"/>
      <c r="BQP6" s="35"/>
      <c r="BQQ6" s="35"/>
      <c r="BQR6" s="35"/>
      <c r="BQS6" s="35"/>
      <c r="BQT6" s="35"/>
      <c r="BQU6" s="35"/>
      <c r="BQV6" s="35"/>
      <c r="BQW6" s="35"/>
      <c r="BQX6" s="35"/>
      <c r="BQY6" s="35"/>
      <c r="BQZ6" s="35"/>
      <c r="BRA6" s="35"/>
      <c r="BRB6" s="35"/>
      <c r="BRC6" s="35"/>
      <c r="BRD6" s="35"/>
      <c r="BRE6" s="35"/>
      <c r="BRF6" s="35"/>
      <c r="BRG6" s="35"/>
      <c r="BRH6" s="35"/>
      <c r="BRI6" s="35"/>
      <c r="BRJ6" s="35"/>
      <c r="BRK6" s="35"/>
      <c r="BRL6" s="35"/>
      <c r="BRM6" s="35"/>
      <c r="BRN6" s="35"/>
      <c r="BRO6" s="35"/>
      <c r="BRP6" s="35"/>
      <c r="BRQ6" s="35"/>
      <c r="BRR6" s="35"/>
      <c r="BRS6" s="35"/>
      <c r="BRT6" s="35"/>
      <c r="BRU6" s="35"/>
      <c r="BRV6" s="35"/>
      <c r="BRW6" s="35"/>
      <c r="BRX6" s="35"/>
      <c r="BRY6" s="35"/>
      <c r="BRZ6" s="35"/>
      <c r="BSA6" s="35"/>
      <c r="BSB6" s="35"/>
      <c r="BSC6" s="35"/>
      <c r="BSD6" s="35"/>
      <c r="BSE6" s="35"/>
      <c r="BSF6" s="35"/>
      <c r="BSG6" s="35"/>
      <c r="BSH6" s="35"/>
      <c r="BSI6" s="35"/>
      <c r="BSJ6" s="35"/>
      <c r="BSK6" s="35"/>
      <c r="BSL6" s="35"/>
      <c r="BSM6" s="35"/>
      <c r="BSN6" s="35"/>
      <c r="BSO6" s="35"/>
      <c r="BSP6" s="35"/>
      <c r="BSQ6" s="35"/>
      <c r="BSR6" s="35"/>
      <c r="BSS6" s="35"/>
      <c r="BST6" s="35"/>
      <c r="BSU6" s="35"/>
      <c r="BSV6" s="35"/>
      <c r="BSW6" s="35"/>
      <c r="BSX6" s="35"/>
      <c r="BSY6" s="35"/>
      <c r="BSZ6" s="35"/>
      <c r="BTA6" s="35"/>
      <c r="BTB6" s="35"/>
      <c r="BTC6" s="35"/>
      <c r="BTD6" s="35"/>
      <c r="BTE6" s="35"/>
      <c r="BTF6" s="35"/>
      <c r="BTG6" s="35"/>
      <c r="BTH6" s="35"/>
      <c r="BTI6" s="35"/>
      <c r="BTJ6" s="35"/>
      <c r="BTK6" s="35"/>
      <c r="BTL6" s="35"/>
      <c r="BTM6" s="35"/>
      <c r="BTN6" s="35"/>
      <c r="BTO6" s="35"/>
      <c r="BTP6" s="35"/>
      <c r="BTQ6" s="35"/>
      <c r="BTR6" s="35"/>
      <c r="BTS6" s="35"/>
      <c r="BTT6" s="35"/>
      <c r="BTU6" s="35"/>
      <c r="BTV6" s="35"/>
      <c r="BTW6" s="35"/>
      <c r="BTX6" s="35"/>
      <c r="BTY6" s="35"/>
      <c r="BTZ6" s="35"/>
      <c r="BUA6" s="35"/>
      <c r="BUB6" s="35"/>
      <c r="BUC6" s="35"/>
      <c r="BUD6" s="35"/>
      <c r="BUE6" s="35"/>
      <c r="BUF6" s="35"/>
      <c r="BUG6" s="35"/>
      <c r="BUH6" s="35"/>
      <c r="BUI6" s="35"/>
      <c r="BUJ6" s="35"/>
      <c r="BUK6" s="35"/>
      <c r="BUL6" s="35"/>
      <c r="BUM6" s="35"/>
      <c r="BUN6" s="35"/>
      <c r="BUO6" s="35"/>
      <c r="BUP6" s="35"/>
      <c r="BUQ6" s="35"/>
      <c r="BUR6" s="35"/>
      <c r="BUS6" s="35"/>
      <c r="BUT6" s="35"/>
      <c r="BUU6" s="35"/>
      <c r="BUV6" s="35"/>
      <c r="BUW6" s="35"/>
      <c r="BUX6" s="35"/>
      <c r="BUY6" s="35"/>
      <c r="BUZ6" s="35"/>
      <c r="BVA6" s="35"/>
      <c r="BVB6" s="35"/>
      <c r="BVC6" s="35"/>
      <c r="BVD6" s="35"/>
      <c r="BVE6" s="35"/>
      <c r="BVF6" s="35"/>
      <c r="BVG6" s="35"/>
      <c r="BVH6" s="35"/>
      <c r="BVI6" s="35"/>
      <c r="BVJ6" s="35"/>
      <c r="BVK6" s="35"/>
      <c r="BVL6" s="35"/>
      <c r="BVM6" s="35"/>
      <c r="BVN6" s="35"/>
      <c r="BVO6" s="35"/>
      <c r="BVP6" s="35"/>
      <c r="BVQ6" s="35"/>
      <c r="BVR6" s="35"/>
      <c r="BVS6" s="35"/>
      <c r="BVT6" s="35"/>
      <c r="BVU6" s="35"/>
      <c r="BVV6" s="35"/>
      <c r="BVW6" s="35"/>
      <c r="BVX6" s="35"/>
      <c r="BVY6" s="35"/>
      <c r="BVZ6" s="35"/>
      <c r="BWA6" s="35"/>
      <c r="BWB6" s="35"/>
      <c r="BWC6" s="35"/>
      <c r="BWD6" s="35"/>
      <c r="BWE6" s="35"/>
      <c r="BWF6" s="35"/>
      <c r="BWG6" s="35"/>
      <c r="BWH6" s="35"/>
      <c r="BWI6" s="35"/>
      <c r="BWJ6" s="35"/>
      <c r="BWK6" s="35"/>
      <c r="BWL6" s="35"/>
      <c r="BWM6" s="35"/>
      <c r="BWN6" s="35"/>
      <c r="BWO6" s="35"/>
      <c r="BWP6" s="35"/>
      <c r="BWQ6" s="35"/>
      <c r="BWR6" s="35"/>
      <c r="BWS6" s="35"/>
      <c r="BWT6" s="35"/>
      <c r="BWU6" s="35"/>
      <c r="BWV6" s="35"/>
      <c r="BWW6" s="35"/>
      <c r="BWX6" s="35"/>
      <c r="BWY6" s="35"/>
      <c r="BWZ6" s="35"/>
      <c r="BXA6" s="35"/>
      <c r="BXB6" s="35"/>
      <c r="BXC6" s="35"/>
      <c r="BXD6" s="35"/>
      <c r="BXE6" s="35"/>
      <c r="BXF6" s="35"/>
      <c r="BXG6" s="35"/>
      <c r="BXH6" s="35"/>
      <c r="BXI6" s="35"/>
      <c r="BXJ6" s="35"/>
      <c r="BXK6" s="35"/>
      <c r="BXL6" s="35"/>
      <c r="BXM6" s="35"/>
      <c r="BXN6" s="35"/>
      <c r="BXO6" s="35"/>
      <c r="BXP6" s="35"/>
      <c r="BXQ6" s="35"/>
      <c r="BXR6" s="35"/>
      <c r="BXS6" s="35"/>
      <c r="BXT6" s="35"/>
      <c r="BXU6" s="35"/>
      <c r="BXV6" s="35"/>
      <c r="BXW6" s="35"/>
      <c r="BXX6" s="35"/>
      <c r="BXY6" s="35"/>
      <c r="BXZ6" s="35"/>
      <c r="BYA6" s="35"/>
      <c r="BYB6" s="35"/>
      <c r="BYC6" s="35"/>
      <c r="BYD6" s="35"/>
      <c r="BYE6" s="35"/>
      <c r="BYF6" s="35"/>
      <c r="BYG6" s="35"/>
      <c r="BYH6" s="35"/>
      <c r="BYI6" s="35"/>
      <c r="BYJ6" s="35"/>
      <c r="BYK6" s="35"/>
      <c r="BYL6" s="35"/>
      <c r="BYM6" s="35"/>
      <c r="BYN6" s="35"/>
      <c r="BYO6" s="35"/>
      <c r="BYP6" s="35"/>
      <c r="BYQ6" s="35"/>
      <c r="BYR6" s="35"/>
      <c r="BYS6" s="35"/>
      <c r="BYT6" s="35"/>
      <c r="BYU6" s="35"/>
      <c r="BYV6" s="35"/>
      <c r="BYW6" s="35"/>
      <c r="BYX6" s="35"/>
      <c r="BYY6" s="35"/>
      <c r="BYZ6" s="35"/>
      <c r="BZA6" s="35"/>
      <c r="BZB6" s="35"/>
      <c r="BZC6" s="35"/>
      <c r="BZD6" s="35"/>
      <c r="BZE6" s="35"/>
      <c r="BZF6" s="35"/>
      <c r="BZG6" s="35"/>
      <c r="BZH6" s="35"/>
      <c r="BZI6" s="35"/>
      <c r="BZJ6" s="35"/>
      <c r="BZK6" s="35"/>
      <c r="BZL6" s="35"/>
      <c r="BZM6" s="35"/>
      <c r="BZN6" s="35"/>
      <c r="BZO6" s="35"/>
      <c r="BZP6" s="35"/>
      <c r="BZQ6" s="35"/>
      <c r="BZR6" s="35"/>
      <c r="BZS6" s="35"/>
      <c r="BZT6" s="35"/>
      <c r="BZU6" s="35"/>
      <c r="BZV6" s="35"/>
      <c r="BZW6" s="35"/>
      <c r="BZX6" s="35"/>
      <c r="BZY6" s="35"/>
      <c r="BZZ6" s="35"/>
      <c r="CAA6" s="35"/>
      <c r="CAB6" s="35"/>
      <c r="CAC6" s="35"/>
      <c r="CAD6" s="35"/>
      <c r="CAE6" s="35"/>
      <c r="CAF6" s="35"/>
      <c r="CAG6" s="35"/>
      <c r="CAH6" s="35"/>
      <c r="CAI6" s="35"/>
      <c r="CAJ6" s="35"/>
      <c r="CAK6" s="35"/>
      <c r="CAL6" s="35"/>
      <c r="CAM6" s="35"/>
      <c r="CAN6" s="35"/>
      <c r="CAO6" s="35"/>
      <c r="CAP6" s="35"/>
      <c r="CAQ6" s="35"/>
      <c r="CAR6" s="35"/>
      <c r="CAS6" s="35"/>
      <c r="CAT6" s="35"/>
      <c r="CAU6" s="35"/>
      <c r="CAV6" s="35"/>
      <c r="CAW6" s="35"/>
      <c r="CAX6" s="35"/>
      <c r="CAY6" s="35"/>
      <c r="CAZ6" s="35"/>
      <c r="CBA6" s="35"/>
      <c r="CBB6" s="35"/>
      <c r="CBC6" s="35"/>
      <c r="CBD6" s="35"/>
      <c r="CBE6" s="35"/>
      <c r="CBF6" s="35"/>
      <c r="CBG6" s="35"/>
      <c r="CBH6" s="35"/>
      <c r="CBI6" s="35"/>
      <c r="CBJ6" s="35"/>
      <c r="CBK6" s="35"/>
      <c r="CBL6" s="35"/>
      <c r="CBM6" s="35"/>
      <c r="CBN6" s="35"/>
      <c r="CBO6" s="35"/>
      <c r="CBP6" s="35"/>
      <c r="CBQ6" s="35"/>
      <c r="CBR6" s="35"/>
      <c r="CBS6" s="35"/>
      <c r="CBT6" s="35"/>
      <c r="CBU6" s="35"/>
      <c r="CBV6" s="35"/>
      <c r="CBW6" s="35"/>
      <c r="CBX6" s="35"/>
      <c r="CBY6" s="35"/>
      <c r="CBZ6" s="35"/>
      <c r="CCA6" s="35"/>
      <c r="CCB6" s="35"/>
      <c r="CCC6" s="35"/>
      <c r="CCD6" s="35"/>
      <c r="CCE6" s="35"/>
      <c r="CCF6" s="35"/>
      <c r="CCG6" s="35"/>
      <c r="CCH6" s="35"/>
      <c r="CCI6" s="35"/>
      <c r="CCJ6" s="35"/>
      <c r="CCK6" s="35"/>
      <c r="CCL6" s="35"/>
      <c r="CCM6" s="35"/>
      <c r="CCN6" s="35"/>
      <c r="CCO6" s="35"/>
      <c r="CCP6" s="35"/>
      <c r="CCQ6" s="35"/>
      <c r="CCR6" s="35"/>
      <c r="CCS6" s="35"/>
      <c r="CCT6" s="35"/>
      <c r="CCU6" s="35"/>
      <c r="CCV6" s="35"/>
      <c r="CCW6" s="35"/>
      <c r="CCX6" s="35"/>
      <c r="CCY6" s="35"/>
      <c r="CCZ6" s="35"/>
      <c r="CDA6" s="35"/>
      <c r="CDB6" s="35"/>
      <c r="CDC6" s="35"/>
      <c r="CDD6" s="35"/>
      <c r="CDE6" s="35"/>
      <c r="CDF6" s="35"/>
      <c r="CDG6" s="35"/>
      <c r="CDH6" s="35"/>
      <c r="CDI6" s="35"/>
      <c r="CDJ6" s="35"/>
      <c r="CDK6" s="35"/>
      <c r="CDL6" s="35"/>
      <c r="CDM6" s="35"/>
      <c r="CDN6" s="35"/>
      <c r="CDO6" s="35"/>
      <c r="CDP6" s="35"/>
      <c r="CDQ6" s="35"/>
      <c r="CDR6" s="35"/>
      <c r="CDS6" s="35"/>
      <c r="CDT6" s="35"/>
      <c r="CDU6" s="35"/>
      <c r="CDV6" s="35"/>
      <c r="CDW6" s="35"/>
      <c r="CDX6" s="35"/>
      <c r="CDY6" s="35"/>
      <c r="CDZ6" s="35"/>
      <c r="CEA6" s="35"/>
      <c r="CEB6" s="35"/>
      <c r="CEC6" s="35"/>
      <c r="CED6" s="35"/>
      <c r="CEE6" s="35"/>
      <c r="CEF6" s="35"/>
      <c r="CEG6" s="35"/>
      <c r="CEH6" s="35"/>
      <c r="CEI6" s="35"/>
      <c r="CEJ6" s="35"/>
      <c r="CEK6" s="35"/>
      <c r="CEL6" s="35"/>
      <c r="CEM6" s="35"/>
      <c r="CEN6" s="35"/>
      <c r="CEO6" s="35"/>
      <c r="CEP6" s="35"/>
      <c r="CEQ6" s="35"/>
      <c r="CER6" s="35"/>
      <c r="CES6" s="35"/>
      <c r="CET6" s="35"/>
      <c r="CEU6" s="35"/>
      <c r="CEV6" s="35"/>
      <c r="CEW6" s="35"/>
      <c r="CEX6" s="35"/>
      <c r="CEY6" s="35"/>
      <c r="CEZ6" s="35"/>
      <c r="CFA6" s="35"/>
      <c r="CFB6" s="35"/>
      <c r="CFC6" s="35"/>
      <c r="CFD6" s="35"/>
      <c r="CFE6" s="35"/>
      <c r="CFF6" s="35"/>
      <c r="CFG6" s="35"/>
      <c r="CFH6" s="35"/>
      <c r="CFI6" s="35"/>
      <c r="CFJ6" s="35"/>
      <c r="CFK6" s="35"/>
      <c r="CFL6" s="35"/>
      <c r="CFM6" s="35"/>
      <c r="CFN6" s="35"/>
      <c r="CFO6" s="35"/>
      <c r="CFP6" s="35"/>
      <c r="CFQ6" s="35"/>
      <c r="CFR6" s="35"/>
      <c r="CFS6" s="35"/>
      <c r="CFT6" s="35"/>
      <c r="CFU6" s="35"/>
      <c r="CFV6" s="35"/>
      <c r="CFW6" s="35"/>
      <c r="CFX6" s="35"/>
      <c r="CFY6" s="35"/>
      <c r="CFZ6" s="35"/>
      <c r="CGA6" s="35"/>
      <c r="CGB6" s="35"/>
      <c r="CGC6" s="35"/>
      <c r="CGD6" s="35"/>
      <c r="CGE6" s="35"/>
      <c r="CGF6" s="35"/>
      <c r="CGG6" s="35"/>
      <c r="CGH6" s="35"/>
      <c r="CGI6" s="35"/>
      <c r="CGJ6" s="35"/>
      <c r="CGK6" s="35"/>
      <c r="CGL6" s="35"/>
      <c r="CGM6" s="35"/>
      <c r="CGN6" s="35"/>
      <c r="CGO6" s="35"/>
      <c r="CGP6" s="35"/>
      <c r="CGQ6" s="35"/>
      <c r="CGR6" s="35"/>
      <c r="CGS6" s="35"/>
      <c r="CGT6" s="35"/>
      <c r="CGU6" s="35"/>
      <c r="CGV6" s="35"/>
      <c r="CGW6" s="35"/>
      <c r="CGX6" s="35"/>
      <c r="CGY6" s="35"/>
      <c r="CGZ6" s="35"/>
      <c r="CHA6" s="35"/>
      <c r="CHB6" s="35"/>
      <c r="CHC6" s="35"/>
      <c r="CHD6" s="35"/>
      <c r="CHE6" s="35"/>
      <c r="CHF6" s="35"/>
      <c r="CHG6" s="35"/>
      <c r="CHH6" s="35"/>
      <c r="CHI6" s="35"/>
      <c r="CHJ6" s="35"/>
      <c r="CHK6" s="35"/>
      <c r="CHL6" s="35"/>
      <c r="CHM6" s="35"/>
      <c r="CHN6" s="35"/>
      <c r="CHO6" s="35"/>
      <c r="CHP6" s="35"/>
      <c r="CHQ6" s="35"/>
      <c r="CHR6" s="35"/>
      <c r="CHS6" s="35"/>
      <c r="CHT6" s="35"/>
      <c r="CHU6" s="35"/>
      <c r="CHV6" s="35"/>
      <c r="CHW6" s="35"/>
      <c r="CHX6" s="35"/>
      <c r="CHY6" s="35"/>
      <c r="CHZ6" s="35"/>
      <c r="CIA6" s="35"/>
      <c r="CIB6" s="35"/>
      <c r="CIC6" s="35"/>
      <c r="CID6" s="35"/>
      <c r="CIE6" s="35"/>
      <c r="CIF6" s="35"/>
      <c r="CIG6" s="35"/>
      <c r="CIH6" s="35"/>
      <c r="CII6" s="35"/>
      <c r="CIJ6" s="35"/>
      <c r="CIK6" s="35"/>
      <c r="CIL6" s="35"/>
      <c r="CIM6" s="35"/>
      <c r="CIN6" s="35"/>
      <c r="CIO6" s="35"/>
      <c r="CIP6" s="35"/>
      <c r="CIQ6" s="35"/>
      <c r="CIR6" s="35"/>
      <c r="CIS6" s="35"/>
      <c r="CIT6" s="35"/>
      <c r="CIU6" s="35"/>
      <c r="CIV6" s="35"/>
      <c r="CIW6" s="35"/>
      <c r="CIX6" s="35"/>
      <c r="CIY6" s="35"/>
      <c r="CIZ6" s="35"/>
      <c r="CJA6" s="35"/>
      <c r="CJB6" s="35"/>
      <c r="CJC6" s="35"/>
      <c r="CJD6" s="35"/>
      <c r="CJE6" s="35"/>
      <c r="CJF6" s="35"/>
      <c r="CJG6" s="35"/>
      <c r="CJH6" s="35"/>
      <c r="CJI6" s="35"/>
      <c r="CJJ6" s="35"/>
      <c r="CJK6" s="35"/>
      <c r="CJL6" s="35"/>
      <c r="CJM6" s="35"/>
      <c r="CJN6" s="35"/>
      <c r="CJO6" s="35"/>
      <c r="CJP6" s="35"/>
      <c r="CJQ6" s="35"/>
      <c r="CJR6" s="35"/>
      <c r="CJS6" s="35"/>
      <c r="CJT6" s="35"/>
      <c r="CJU6" s="35"/>
      <c r="CJV6" s="35"/>
      <c r="CJW6" s="35"/>
      <c r="CJX6" s="35"/>
      <c r="CJY6" s="35"/>
      <c r="CJZ6" s="35"/>
      <c r="CKA6" s="35"/>
      <c r="CKB6" s="35"/>
      <c r="CKC6" s="35"/>
      <c r="CKD6" s="35"/>
      <c r="CKE6" s="35"/>
      <c r="CKF6" s="35"/>
      <c r="CKG6" s="35"/>
      <c r="CKH6" s="35"/>
      <c r="CKI6" s="35"/>
      <c r="CKJ6" s="35"/>
      <c r="CKK6" s="35"/>
      <c r="CKL6" s="35"/>
      <c r="CKM6" s="35"/>
      <c r="CKN6" s="35"/>
      <c r="CKO6" s="35"/>
      <c r="CKP6" s="35"/>
      <c r="CKQ6" s="35"/>
      <c r="CKR6" s="35"/>
      <c r="CKS6" s="35"/>
      <c r="CKT6" s="35"/>
      <c r="CKU6" s="35"/>
      <c r="CKV6" s="35"/>
      <c r="CKW6" s="35"/>
      <c r="CKX6" s="35"/>
      <c r="CKY6" s="35"/>
      <c r="CKZ6" s="35"/>
      <c r="CLA6" s="35"/>
      <c r="CLB6" s="35"/>
      <c r="CLC6" s="35"/>
      <c r="CLD6" s="35"/>
      <c r="CLE6" s="35"/>
      <c r="CLF6" s="35"/>
      <c r="CLG6" s="35"/>
      <c r="CLH6" s="35"/>
      <c r="CLI6" s="35"/>
      <c r="CLJ6" s="35"/>
      <c r="CLK6" s="35"/>
      <c r="CLL6" s="35"/>
      <c r="CLM6" s="35"/>
      <c r="CLN6" s="35"/>
      <c r="CLO6" s="35"/>
      <c r="CLP6" s="35"/>
      <c r="CLQ6" s="35"/>
      <c r="CLR6" s="35"/>
      <c r="CLS6" s="35"/>
      <c r="CLT6" s="35"/>
      <c r="CLU6" s="35"/>
      <c r="CLV6" s="35"/>
      <c r="CLW6" s="35"/>
      <c r="CLX6" s="35"/>
      <c r="CLY6" s="35"/>
      <c r="CLZ6" s="35"/>
      <c r="CMA6" s="35"/>
      <c r="CMB6" s="35"/>
      <c r="CMC6" s="35"/>
      <c r="CMD6" s="35"/>
      <c r="CME6" s="35"/>
      <c r="CMF6" s="35"/>
      <c r="CMG6" s="35"/>
      <c r="CMH6" s="35"/>
      <c r="CMI6" s="35"/>
      <c r="CMJ6" s="35"/>
      <c r="CMK6" s="35"/>
      <c r="CML6" s="35"/>
      <c r="CMM6" s="35"/>
      <c r="CMN6" s="35"/>
      <c r="CMO6" s="35"/>
      <c r="CMP6" s="35"/>
      <c r="CMQ6" s="35"/>
      <c r="CMR6" s="35"/>
      <c r="CMS6" s="35"/>
      <c r="CMT6" s="35"/>
      <c r="CMU6" s="35"/>
      <c r="CMV6" s="35"/>
      <c r="CMW6" s="35"/>
      <c r="CMX6" s="35"/>
      <c r="CMY6" s="35"/>
      <c r="CMZ6" s="35"/>
      <c r="CNA6" s="35"/>
      <c r="CNB6" s="35"/>
      <c r="CNC6" s="35"/>
      <c r="CND6" s="35"/>
      <c r="CNE6" s="35"/>
      <c r="CNF6" s="35"/>
      <c r="CNG6" s="35"/>
      <c r="CNH6" s="35"/>
      <c r="CNI6" s="35"/>
      <c r="CNJ6" s="35"/>
      <c r="CNK6" s="35"/>
      <c r="CNL6" s="35"/>
      <c r="CNM6" s="35"/>
      <c r="CNN6" s="35"/>
      <c r="CNO6" s="35"/>
      <c r="CNP6" s="35"/>
      <c r="CNQ6" s="35"/>
      <c r="CNR6" s="35"/>
      <c r="CNS6" s="35"/>
      <c r="CNT6" s="35"/>
      <c r="CNU6" s="35"/>
      <c r="CNV6" s="35"/>
      <c r="CNW6" s="35"/>
      <c r="CNX6" s="35"/>
      <c r="CNY6" s="35"/>
      <c r="CNZ6" s="35"/>
      <c r="COA6" s="35"/>
      <c r="COB6" s="35"/>
      <c r="COC6" s="35"/>
      <c r="COD6" s="35"/>
      <c r="COE6" s="35"/>
      <c r="COF6" s="35"/>
      <c r="COG6" s="35"/>
      <c r="COH6" s="35"/>
      <c r="COI6" s="35"/>
      <c r="COJ6" s="35"/>
      <c r="COK6" s="35"/>
      <c r="COL6" s="35"/>
      <c r="COM6" s="35"/>
      <c r="CON6" s="35"/>
      <c r="COO6" s="35"/>
      <c r="COP6" s="35"/>
      <c r="COQ6" s="35"/>
      <c r="COR6" s="35"/>
      <c r="COS6" s="35"/>
      <c r="COT6" s="35"/>
      <c r="COU6" s="35"/>
      <c r="COV6" s="35"/>
      <c r="COW6" s="35"/>
      <c r="COX6" s="35"/>
      <c r="COY6" s="35"/>
      <c r="COZ6" s="35"/>
      <c r="CPA6" s="35"/>
      <c r="CPB6" s="35"/>
      <c r="CPC6" s="35"/>
      <c r="CPD6" s="35"/>
      <c r="CPE6" s="35"/>
      <c r="CPF6" s="35"/>
      <c r="CPG6" s="35"/>
      <c r="CPH6" s="35"/>
      <c r="CPI6" s="35"/>
      <c r="CPJ6" s="35"/>
      <c r="CPK6" s="35"/>
      <c r="CPL6" s="35"/>
      <c r="CPM6" s="35"/>
      <c r="CPN6" s="35"/>
      <c r="CPO6" s="35"/>
      <c r="CPP6" s="35"/>
      <c r="CPQ6" s="35"/>
      <c r="CPR6" s="35"/>
      <c r="CPS6" s="35"/>
      <c r="CPT6" s="35"/>
      <c r="CPU6" s="35"/>
      <c r="CPV6" s="35"/>
      <c r="CPW6" s="35"/>
      <c r="CPX6" s="35"/>
      <c r="CPY6" s="35"/>
      <c r="CPZ6" s="35"/>
      <c r="CQA6" s="35"/>
      <c r="CQB6" s="35"/>
      <c r="CQC6" s="35"/>
      <c r="CQD6" s="35"/>
      <c r="CQE6" s="35"/>
      <c r="CQF6" s="35"/>
      <c r="CQG6" s="35"/>
      <c r="CQH6" s="35"/>
      <c r="CQI6" s="35"/>
      <c r="CQJ6" s="35"/>
      <c r="CQK6" s="35"/>
      <c r="CQL6" s="35"/>
      <c r="CQM6" s="35"/>
      <c r="CQN6" s="35"/>
      <c r="CQO6" s="35"/>
      <c r="CQP6" s="35"/>
      <c r="CQQ6" s="35"/>
      <c r="CQR6" s="35"/>
      <c r="CQS6" s="35"/>
      <c r="CQT6" s="35"/>
      <c r="CQU6" s="35"/>
      <c r="CQV6" s="35"/>
      <c r="CQW6" s="35"/>
      <c r="CQX6" s="35"/>
      <c r="CQY6" s="35"/>
      <c r="CQZ6" s="35"/>
      <c r="CRA6" s="35"/>
      <c r="CRB6" s="35"/>
      <c r="CRC6" s="35"/>
      <c r="CRD6" s="35"/>
      <c r="CRE6" s="35"/>
      <c r="CRF6" s="35"/>
      <c r="CRG6" s="35"/>
      <c r="CRH6" s="35"/>
      <c r="CRI6" s="35"/>
      <c r="CRJ6" s="35"/>
      <c r="CRK6" s="35"/>
      <c r="CRL6" s="35"/>
      <c r="CRM6" s="35"/>
      <c r="CRN6" s="35"/>
      <c r="CRO6" s="35"/>
      <c r="CRP6" s="35"/>
      <c r="CRQ6" s="35"/>
      <c r="CRR6" s="35"/>
      <c r="CRS6" s="35"/>
      <c r="CRT6" s="35"/>
      <c r="CRU6" s="35"/>
      <c r="CRV6" s="35"/>
      <c r="CRW6" s="35"/>
      <c r="CRX6" s="35"/>
      <c r="CRY6" s="35"/>
      <c r="CRZ6" s="35"/>
      <c r="CSA6" s="35"/>
      <c r="CSB6" s="35"/>
      <c r="CSC6" s="35"/>
      <c r="CSD6" s="35"/>
      <c r="CSE6" s="35"/>
      <c r="CSF6" s="35"/>
      <c r="CSG6" s="35"/>
      <c r="CSH6" s="35"/>
      <c r="CSI6" s="35"/>
      <c r="CSJ6" s="35"/>
      <c r="CSK6" s="35"/>
      <c r="CSL6" s="35"/>
      <c r="CSM6" s="35"/>
      <c r="CSN6" s="35"/>
      <c r="CSO6" s="35"/>
      <c r="CSP6" s="35"/>
      <c r="CSQ6" s="35"/>
      <c r="CSR6" s="35"/>
      <c r="CSS6" s="35"/>
      <c r="CST6" s="35"/>
      <c r="CSU6" s="35"/>
      <c r="CSV6" s="35"/>
      <c r="CSW6" s="35"/>
      <c r="CSX6" s="35"/>
      <c r="CSY6" s="35"/>
      <c r="CSZ6" s="35"/>
      <c r="CTA6" s="35"/>
      <c r="CTB6" s="35"/>
      <c r="CTC6" s="35"/>
      <c r="CTD6" s="35"/>
      <c r="CTE6" s="35"/>
      <c r="CTF6" s="35"/>
      <c r="CTG6" s="35"/>
      <c r="CTH6" s="35"/>
      <c r="CTI6" s="35"/>
      <c r="CTJ6" s="35"/>
      <c r="CTK6" s="35"/>
      <c r="CTL6" s="35"/>
      <c r="CTM6" s="35"/>
      <c r="CTN6" s="35"/>
      <c r="CTO6" s="35"/>
      <c r="CTP6" s="35"/>
      <c r="CTQ6" s="35"/>
      <c r="CTR6" s="35"/>
      <c r="CTS6" s="35"/>
      <c r="CTT6" s="35"/>
      <c r="CTU6" s="35"/>
      <c r="CTV6" s="35"/>
      <c r="CTW6" s="35"/>
      <c r="CTX6" s="35"/>
      <c r="CTY6" s="35"/>
      <c r="CTZ6" s="35"/>
      <c r="CUA6" s="35"/>
      <c r="CUB6" s="35"/>
      <c r="CUC6" s="35"/>
      <c r="CUD6" s="35"/>
      <c r="CUE6" s="35"/>
      <c r="CUF6" s="35"/>
      <c r="CUG6" s="35"/>
      <c r="CUH6" s="35"/>
      <c r="CUI6" s="35"/>
      <c r="CUJ6" s="35"/>
      <c r="CUK6" s="35"/>
      <c r="CUL6" s="35"/>
      <c r="CUM6" s="35"/>
      <c r="CUN6" s="35"/>
      <c r="CUO6" s="35"/>
      <c r="CUP6" s="35"/>
      <c r="CUQ6" s="35"/>
      <c r="CUR6" s="35"/>
      <c r="CUS6" s="35"/>
      <c r="CUT6" s="35"/>
      <c r="CUU6" s="35"/>
      <c r="CUV6" s="35"/>
      <c r="CUW6" s="35"/>
      <c r="CUX6" s="35"/>
      <c r="CUY6" s="35"/>
      <c r="CUZ6" s="35"/>
      <c r="CVA6" s="35"/>
      <c r="CVB6" s="35"/>
      <c r="CVC6" s="35"/>
      <c r="CVD6" s="35"/>
      <c r="CVE6" s="35"/>
      <c r="CVF6" s="35"/>
      <c r="CVG6" s="35"/>
      <c r="CVH6" s="35"/>
      <c r="CVI6" s="35"/>
      <c r="CVJ6" s="35"/>
      <c r="CVK6" s="35"/>
      <c r="CVL6" s="35"/>
      <c r="CVM6" s="35"/>
      <c r="CVN6" s="35"/>
      <c r="CVO6" s="35"/>
      <c r="CVP6" s="35"/>
      <c r="CVQ6" s="35"/>
      <c r="CVR6" s="35"/>
      <c r="CVS6" s="35"/>
      <c r="CVT6" s="35"/>
      <c r="CVU6" s="35"/>
      <c r="CVV6" s="35"/>
      <c r="CVW6" s="35"/>
      <c r="CVX6" s="35"/>
      <c r="CVY6" s="35"/>
      <c r="CVZ6" s="35"/>
      <c r="CWA6" s="35"/>
      <c r="CWB6" s="35"/>
      <c r="CWC6" s="35"/>
      <c r="CWD6" s="35"/>
      <c r="CWE6" s="35"/>
      <c r="CWF6" s="35"/>
      <c r="CWG6" s="35"/>
      <c r="CWH6" s="35"/>
      <c r="CWI6" s="35"/>
      <c r="CWJ6" s="35"/>
      <c r="CWK6" s="35"/>
      <c r="CWL6" s="35"/>
      <c r="CWM6" s="35"/>
      <c r="CWN6" s="35"/>
      <c r="CWO6" s="35"/>
      <c r="CWP6" s="35"/>
      <c r="CWQ6" s="35"/>
      <c r="CWR6" s="35"/>
      <c r="CWS6" s="35"/>
      <c r="CWT6" s="35"/>
      <c r="CWU6" s="35"/>
      <c r="CWV6" s="35"/>
      <c r="CWW6" s="35"/>
      <c r="CWX6" s="35"/>
      <c r="CWY6" s="35"/>
      <c r="CWZ6" s="35"/>
      <c r="CXA6" s="35"/>
      <c r="CXB6" s="35"/>
      <c r="CXC6" s="35"/>
      <c r="CXD6" s="35"/>
      <c r="CXE6" s="35"/>
      <c r="CXF6" s="35"/>
      <c r="CXG6" s="35"/>
      <c r="CXH6" s="35"/>
      <c r="CXI6" s="35"/>
      <c r="CXJ6" s="35"/>
      <c r="CXK6" s="35"/>
      <c r="CXL6" s="35"/>
      <c r="CXM6" s="35"/>
      <c r="CXN6" s="35"/>
      <c r="CXO6" s="35"/>
      <c r="CXP6" s="35"/>
      <c r="CXQ6" s="35"/>
      <c r="CXR6" s="35"/>
      <c r="CXS6" s="35"/>
      <c r="CXT6" s="35"/>
      <c r="CXU6" s="35"/>
      <c r="CXV6" s="35"/>
      <c r="CXW6" s="35"/>
      <c r="CXX6" s="35"/>
      <c r="CXY6" s="35"/>
      <c r="CXZ6" s="35"/>
      <c r="CYA6" s="35"/>
      <c r="CYB6" s="35"/>
      <c r="CYC6" s="35"/>
      <c r="CYD6" s="35"/>
      <c r="CYE6" s="35"/>
      <c r="CYF6" s="35"/>
      <c r="CYG6" s="35"/>
      <c r="CYH6" s="35"/>
      <c r="CYI6" s="35"/>
      <c r="CYJ6" s="35"/>
      <c r="CYK6" s="35"/>
      <c r="CYL6" s="35"/>
      <c r="CYM6" s="35"/>
      <c r="CYN6" s="35"/>
      <c r="CYO6" s="35"/>
      <c r="CYP6" s="35"/>
      <c r="CYQ6" s="35"/>
      <c r="CYR6" s="35"/>
      <c r="CYS6" s="35"/>
      <c r="CYT6" s="35"/>
      <c r="CYU6" s="35"/>
      <c r="CYV6" s="35"/>
      <c r="CYW6" s="35"/>
      <c r="CYX6" s="35"/>
      <c r="CYY6" s="35"/>
      <c r="CYZ6" s="35"/>
      <c r="CZA6" s="35"/>
      <c r="CZB6" s="35"/>
      <c r="CZC6" s="35"/>
      <c r="CZD6" s="35"/>
      <c r="CZE6" s="35"/>
      <c r="CZF6" s="35"/>
      <c r="CZG6" s="35"/>
      <c r="CZH6" s="35"/>
      <c r="CZI6" s="35"/>
      <c r="CZJ6" s="35"/>
      <c r="CZK6" s="35"/>
      <c r="CZL6" s="35"/>
      <c r="CZM6" s="35"/>
      <c r="CZN6" s="35"/>
      <c r="CZO6" s="35"/>
      <c r="CZP6" s="35"/>
      <c r="CZQ6" s="35"/>
      <c r="CZR6" s="35"/>
      <c r="CZS6" s="35"/>
      <c r="CZT6" s="35"/>
      <c r="CZU6" s="35"/>
      <c r="CZV6" s="35"/>
      <c r="CZW6" s="35"/>
      <c r="CZX6" s="35"/>
      <c r="CZY6" s="35"/>
      <c r="CZZ6" s="35"/>
      <c r="DAA6" s="35"/>
      <c r="DAB6" s="35"/>
      <c r="DAC6" s="35"/>
      <c r="DAD6" s="35"/>
      <c r="DAE6" s="35"/>
      <c r="DAF6" s="35"/>
      <c r="DAG6" s="35"/>
      <c r="DAH6" s="35"/>
      <c r="DAI6" s="35"/>
      <c r="DAJ6" s="35"/>
      <c r="DAK6" s="35"/>
      <c r="DAL6" s="35"/>
      <c r="DAM6" s="35"/>
      <c r="DAN6" s="35"/>
      <c r="DAO6" s="35"/>
      <c r="DAP6" s="35"/>
      <c r="DAQ6" s="35"/>
      <c r="DAR6" s="35"/>
      <c r="DAS6" s="35"/>
      <c r="DAT6" s="35"/>
      <c r="DAU6" s="35"/>
      <c r="DAV6" s="35"/>
      <c r="DAW6" s="35"/>
      <c r="DAX6" s="35"/>
      <c r="DAY6" s="35"/>
      <c r="DAZ6" s="35"/>
      <c r="DBA6" s="35"/>
      <c r="DBB6" s="35"/>
      <c r="DBC6" s="35"/>
      <c r="DBD6" s="35"/>
      <c r="DBE6" s="35"/>
      <c r="DBF6" s="35"/>
      <c r="DBG6" s="35"/>
      <c r="DBH6" s="35"/>
      <c r="DBI6" s="35"/>
      <c r="DBJ6" s="35"/>
      <c r="DBK6" s="35"/>
      <c r="DBL6" s="35"/>
      <c r="DBM6" s="35"/>
      <c r="DBN6" s="35"/>
      <c r="DBO6" s="35"/>
      <c r="DBP6" s="35"/>
      <c r="DBQ6" s="35"/>
      <c r="DBR6" s="35"/>
      <c r="DBS6" s="35"/>
      <c r="DBT6" s="35"/>
      <c r="DBU6" s="35"/>
      <c r="DBV6" s="35"/>
      <c r="DBW6" s="35"/>
      <c r="DBX6" s="35"/>
      <c r="DBY6" s="35"/>
      <c r="DBZ6" s="35"/>
      <c r="DCA6" s="35"/>
      <c r="DCB6" s="35"/>
      <c r="DCC6" s="35"/>
      <c r="DCD6" s="35"/>
      <c r="DCE6" s="35"/>
      <c r="DCF6" s="35"/>
      <c r="DCG6" s="35"/>
      <c r="DCH6" s="35"/>
      <c r="DCI6" s="35"/>
      <c r="DCJ6" s="35"/>
      <c r="DCK6" s="35"/>
      <c r="DCL6" s="35"/>
      <c r="DCM6" s="35"/>
      <c r="DCN6" s="35"/>
      <c r="DCO6" s="35"/>
      <c r="DCP6" s="35"/>
      <c r="DCQ6" s="35"/>
      <c r="DCR6" s="35"/>
      <c r="DCS6" s="35"/>
      <c r="DCT6" s="35"/>
      <c r="DCU6" s="35"/>
      <c r="DCV6" s="35"/>
      <c r="DCW6" s="35"/>
      <c r="DCX6" s="35"/>
      <c r="DCY6" s="35"/>
      <c r="DCZ6" s="35"/>
      <c r="DDA6" s="35"/>
      <c r="DDB6" s="35"/>
      <c r="DDC6" s="35"/>
      <c r="DDD6" s="35"/>
      <c r="DDE6" s="35"/>
      <c r="DDF6" s="35"/>
      <c r="DDG6" s="35"/>
      <c r="DDH6" s="35"/>
      <c r="DDI6" s="35"/>
      <c r="DDJ6" s="35"/>
      <c r="DDK6" s="35"/>
      <c r="DDL6" s="35"/>
      <c r="DDM6" s="35"/>
      <c r="DDN6" s="35"/>
      <c r="DDO6" s="35"/>
      <c r="DDP6" s="35"/>
      <c r="DDQ6" s="35"/>
      <c r="DDR6" s="35"/>
      <c r="DDS6" s="35"/>
      <c r="DDT6" s="35"/>
      <c r="DDU6" s="35"/>
      <c r="DDV6" s="35"/>
      <c r="DDW6" s="35"/>
      <c r="DDX6" s="35"/>
      <c r="DDY6" s="35"/>
      <c r="DDZ6" s="35"/>
      <c r="DEA6" s="35"/>
      <c r="DEB6" s="35"/>
      <c r="DEC6" s="35"/>
      <c r="DED6" s="35"/>
      <c r="DEE6" s="35"/>
      <c r="DEF6" s="35"/>
      <c r="DEG6" s="35"/>
      <c r="DEH6" s="35"/>
      <c r="DEI6" s="35"/>
      <c r="DEJ6" s="35"/>
      <c r="DEK6" s="35"/>
      <c r="DEL6" s="35"/>
      <c r="DEM6" s="35"/>
      <c r="DEN6" s="35"/>
      <c r="DEO6" s="35"/>
      <c r="DEP6" s="35"/>
      <c r="DEQ6" s="35"/>
      <c r="DER6" s="35"/>
      <c r="DES6" s="35"/>
      <c r="DET6" s="35"/>
      <c r="DEU6" s="35"/>
      <c r="DEV6" s="35"/>
      <c r="DEW6" s="35"/>
      <c r="DEX6" s="35"/>
      <c r="DEY6" s="35"/>
      <c r="DEZ6" s="35"/>
      <c r="DFA6" s="35"/>
      <c r="DFB6" s="35"/>
      <c r="DFC6" s="35"/>
      <c r="DFD6" s="35"/>
      <c r="DFE6" s="35"/>
      <c r="DFF6" s="35"/>
      <c r="DFG6" s="35"/>
      <c r="DFH6" s="35"/>
      <c r="DFI6" s="35"/>
      <c r="DFJ6" s="35"/>
      <c r="DFK6" s="35"/>
      <c r="DFL6" s="35"/>
      <c r="DFM6" s="35"/>
      <c r="DFN6" s="35"/>
      <c r="DFO6" s="35"/>
      <c r="DFP6" s="35"/>
      <c r="DFQ6" s="35"/>
      <c r="DFR6" s="35"/>
      <c r="DFS6" s="35"/>
      <c r="DFT6" s="35"/>
      <c r="DFU6" s="35"/>
      <c r="DFV6" s="35"/>
      <c r="DFW6" s="35"/>
      <c r="DFX6" s="35"/>
      <c r="DFY6" s="35"/>
      <c r="DFZ6" s="35"/>
      <c r="DGA6" s="35"/>
      <c r="DGB6" s="35"/>
      <c r="DGC6" s="35"/>
      <c r="DGD6" s="35"/>
      <c r="DGE6" s="35"/>
      <c r="DGF6" s="35"/>
      <c r="DGG6" s="35"/>
      <c r="DGH6" s="35"/>
      <c r="DGI6" s="35"/>
      <c r="DGJ6" s="35"/>
      <c r="DGK6" s="35"/>
      <c r="DGL6" s="35"/>
      <c r="DGM6" s="35"/>
      <c r="DGN6" s="35"/>
      <c r="DGO6" s="35"/>
      <c r="DGP6" s="35"/>
      <c r="DGQ6" s="35"/>
      <c r="DGR6" s="35"/>
      <c r="DGS6" s="35"/>
      <c r="DGT6" s="35"/>
      <c r="DGU6" s="35"/>
      <c r="DGV6" s="35"/>
      <c r="DGW6" s="35"/>
      <c r="DGX6" s="35"/>
      <c r="DGY6" s="35"/>
      <c r="DGZ6" s="35"/>
      <c r="DHA6" s="35"/>
      <c r="DHB6" s="35"/>
      <c r="DHC6" s="35"/>
      <c r="DHD6" s="35"/>
      <c r="DHE6" s="35"/>
      <c r="DHF6" s="35"/>
      <c r="DHG6" s="35"/>
      <c r="DHH6" s="35"/>
      <c r="DHI6" s="35"/>
      <c r="DHJ6" s="35"/>
      <c r="DHK6" s="35"/>
      <c r="DHL6" s="35"/>
      <c r="DHM6" s="35"/>
      <c r="DHN6" s="35"/>
      <c r="DHO6" s="35"/>
      <c r="DHP6" s="35"/>
      <c r="DHQ6" s="35"/>
      <c r="DHR6" s="35"/>
      <c r="DHS6" s="35"/>
      <c r="DHT6" s="35"/>
      <c r="DHU6" s="35"/>
      <c r="DHV6" s="35"/>
      <c r="DHW6" s="35"/>
      <c r="DHX6" s="35"/>
      <c r="DHY6" s="35"/>
      <c r="DHZ6" s="35"/>
      <c r="DIA6" s="35"/>
      <c r="DIB6" s="35"/>
      <c r="DIC6" s="35"/>
      <c r="DID6" s="35"/>
      <c r="DIE6" s="35"/>
      <c r="DIF6" s="35"/>
      <c r="DIG6" s="35"/>
      <c r="DIH6" s="35"/>
      <c r="DII6" s="35"/>
      <c r="DIJ6" s="35"/>
      <c r="DIK6" s="35"/>
      <c r="DIL6" s="35"/>
      <c r="DIM6" s="35"/>
      <c r="DIN6" s="35"/>
      <c r="DIO6" s="35"/>
      <c r="DIP6" s="35"/>
      <c r="DIQ6" s="35"/>
      <c r="DIR6" s="35"/>
      <c r="DIS6" s="35"/>
      <c r="DIT6" s="35"/>
      <c r="DIU6" s="35"/>
      <c r="DIV6" s="35"/>
      <c r="DIW6" s="35"/>
      <c r="DIX6" s="35"/>
      <c r="DIY6" s="35"/>
      <c r="DIZ6" s="35"/>
      <c r="DJA6" s="35"/>
      <c r="DJB6" s="35"/>
      <c r="DJC6" s="35"/>
      <c r="DJD6" s="35"/>
      <c r="DJE6" s="35"/>
      <c r="DJF6" s="35"/>
      <c r="DJG6" s="35"/>
      <c r="DJH6" s="35"/>
      <c r="DJI6" s="35"/>
      <c r="DJJ6" s="35"/>
      <c r="DJK6" s="35"/>
      <c r="DJL6" s="35"/>
      <c r="DJM6" s="35"/>
      <c r="DJN6" s="35"/>
      <c r="DJO6" s="35"/>
      <c r="DJP6" s="35"/>
      <c r="DJQ6" s="35"/>
      <c r="DJR6" s="35"/>
      <c r="DJS6" s="35"/>
      <c r="DJT6" s="35"/>
      <c r="DJU6" s="35"/>
      <c r="DJV6" s="35"/>
      <c r="DJW6" s="35"/>
      <c r="DJX6" s="35"/>
      <c r="DJY6" s="35"/>
      <c r="DJZ6" s="35"/>
      <c r="DKA6" s="35"/>
      <c r="DKB6" s="35"/>
      <c r="DKC6" s="35"/>
      <c r="DKD6" s="35"/>
      <c r="DKE6" s="35"/>
      <c r="DKF6" s="35"/>
      <c r="DKG6" s="35"/>
      <c r="DKH6" s="35"/>
      <c r="DKI6" s="35"/>
      <c r="DKJ6" s="35"/>
      <c r="DKK6" s="35"/>
      <c r="DKL6" s="35"/>
      <c r="DKM6" s="35"/>
      <c r="DKN6" s="35"/>
      <c r="DKO6" s="35"/>
      <c r="DKP6" s="35"/>
      <c r="DKQ6" s="35"/>
      <c r="DKR6" s="35"/>
      <c r="DKS6" s="35"/>
      <c r="DKT6" s="35"/>
      <c r="DKU6" s="35"/>
      <c r="DKV6" s="35"/>
      <c r="DKW6" s="35"/>
      <c r="DKX6" s="35"/>
      <c r="DKY6" s="35"/>
      <c r="DKZ6" s="35"/>
      <c r="DLA6" s="35"/>
      <c r="DLB6" s="35"/>
      <c r="DLC6" s="35"/>
      <c r="DLD6" s="35"/>
      <c r="DLE6" s="35"/>
      <c r="DLF6" s="35"/>
      <c r="DLG6" s="35"/>
      <c r="DLH6" s="35"/>
      <c r="DLI6" s="35"/>
      <c r="DLJ6" s="35"/>
      <c r="DLK6" s="35"/>
      <c r="DLL6" s="35"/>
      <c r="DLM6" s="35"/>
      <c r="DLN6" s="35"/>
      <c r="DLO6" s="35"/>
      <c r="DLP6" s="35"/>
      <c r="DLQ6" s="35"/>
      <c r="DLR6" s="35"/>
      <c r="DLS6" s="35"/>
      <c r="DLT6" s="35"/>
      <c r="DLU6" s="35"/>
      <c r="DLV6" s="35"/>
      <c r="DLW6" s="35"/>
      <c r="DLX6" s="35"/>
      <c r="DLY6" s="35"/>
      <c r="DLZ6" s="35"/>
      <c r="DMA6" s="35"/>
      <c r="DMB6" s="35"/>
      <c r="DMC6" s="35"/>
      <c r="DMD6" s="35"/>
      <c r="DME6" s="35"/>
      <c r="DMF6" s="35"/>
      <c r="DMG6" s="35"/>
      <c r="DMH6" s="35"/>
      <c r="DMI6" s="35"/>
      <c r="DMJ6" s="35"/>
      <c r="DMK6" s="35"/>
      <c r="DML6" s="35"/>
      <c r="DMM6" s="35"/>
      <c r="DMN6" s="35"/>
      <c r="DMO6" s="35"/>
      <c r="DMP6" s="35"/>
      <c r="DMQ6" s="35"/>
      <c r="DMR6" s="35"/>
      <c r="DMS6" s="35"/>
      <c r="DMT6" s="35"/>
      <c r="DMU6" s="35"/>
      <c r="DMV6" s="35"/>
      <c r="DMW6" s="35"/>
      <c r="DMX6" s="35"/>
      <c r="DMY6" s="35"/>
      <c r="DMZ6" s="35"/>
      <c r="DNA6" s="35"/>
      <c r="DNB6" s="35"/>
      <c r="DNC6" s="35"/>
      <c r="DND6" s="35"/>
      <c r="DNE6" s="35"/>
      <c r="DNF6" s="35"/>
      <c r="DNG6" s="35"/>
      <c r="DNH6" s="35"/>
      <c r="DNI6" s="35"/>
      <c r="DNJ6" s="35"/>
      <c r="DNK6" s="35"/>
      <c r="DNL6" s="35"/>
      <c r="DNM6" s="35"/>
      <c r="DNN6" s="35"/>
      <c r="DNO6" s="35"/>
      <c r="DNP6" s="35"/>
      <c r="DNQ6" s="35"/>
      <c r="DNR6" s="35"/>
      <c r="DNS6" s="35"/>
      <c r="DNT6" s="35"/>
      <c r="DNU6" s="35"/>
      <c r="DNV6" s="35"/>
      <c r="DNW6" s="35"/>
      <c r="DNX6" s="35"/>
      <c r="DNY6" s="35"/>
      <c r="DNZ6" s="35"/>
      <c r="DOA6" s="35"/>
      <c r="DOB6" s="35"/>
      <c r="DOC6" s="35"/>
      <c r="DOD6" s="35"/>
      <c r="DOE6" s="35"/>
      <c r="DOF6" s="35"/>
      <c r="DOG6" s="35"/>
      <c r="DOH6" s="35"/>
      <c r="DOI6" s="35"/>
      <c r="DOJ6" s="35"/>
      <c r="DOK6" s="35"/>
      <c r="DOL6" s="35"/>
      <c r="DOM6" s="35"/>
      <c r="DON6" s="35"/>
      <c r="DOO6" s="35"/>
      <c r="DOP6" s="35"/>
      <c r="DOQ6" s="35"/>
      <c r="DOR6" s="35"/>
      <c r="DOS6" s="35"/>
      <c r="DOT6" s="35"/>
      <c r="DOU6" s="35"/>
      <c r="DOV6" s="35"/>
      <c r="DOW6" s="35"/>
      <c r="DOX6" s="35"/>
      <c r="DOY6" s="35"/>
      <c r="DOZ6" s="35"/>
      <c r="DPA6" s="35"/>
      <c r="DPB6" s="35"/>
      <c r="DPC6" s="35"/>
      <c r="DPD6" s="35"/>
      <c r="DPE6" s="35"/>
      <c r="DPF6" s="35"/>
      <c r="DPG6" s="35"/>
      <c r="DPH6" s="35"/>
      <c r="DPI6" s="35"/>
      <c r="DPJ6" s="35"/>
      <c r="DPK6" s="35"/>
      <c r="DPL6" s="35"/>
      <c r="DPM6" s="35"/>
      <c r="DPN6" s="35"/>
      <c r="DPO6" s="35"/>
      <c r="DPP6" s="35"/>
      <c r="DPQ6" s="35"/>
      <c r="DPR6" s="35"/>
      <c r="DPS6" s="35"/>
      <c r="DPT6" s="35"/>
      <c r="DPU6" s="35"/>
      <c r="DPV6" s="35"/>
      <c r="DPW6" s="35"/>
      <c r="DPX6" s="35"/>
      <c r="DPY6" s="35"/>
      <c r="DPZ6" s="35"/>
      <c r="DQA6" s="35"/>
      <c r="DQB6" s="35"/>
      <c r="DQC6" s="35"/>
      <c r="DQD6" s="35"/>
      <c r="DQE6" s="35"/>
      <c r="DQF6" s="35"/>
      <c r="DQG6" s="35"/>
      <c r="DQH6" s="35"/>
      <c r="DQI6" s="35"/>
      <c r="DQJ6" s="35"/>
      <c r="DQK6" s="35"/>
      <c r="DQL6" s="35"/>
      <c r="DQM6" s="35"/>
      <c r="DQN6" s="35"/>
      <c r="DQO6" s="35"/>
      <c r="DQP6" s="35"/>
      <c r="DQQ6" s="35"/>
      <c r="DQR6" s="35"/>
      <c r="DQS6" s="35"/>
      <c r="DQT6" s="35"/>
      <c r="DQU6" s="35"/>
      <c r="DQV6" s="35"/>
      <c r="DQW6" s="35"/>
      <c r="DQX6" s="35"/>
      <c r="DQY6" s="35"/>
      <c r="DQZ6" s="35"/>
      <c r="DRA6" s="35"/>
      <c r="DRB6" s="35"/>
      <c r="DRC6" s="35"/>
      <c r="DRD6" s="35"/>
      <c r="DRE6" s="35"/>
      <c r="DRF6" s="35"/>
      <c r="DRG6" s="35"/>
      <c r="DRH6" s="35"/>
      <c r="DRI6" s="35"/>
      <c r="DRJ6" s="35"/>
      <c r="DRK6" s="35"/>
      <c r="DRL6" s="35"/>
      <c r="DRM6" s="35"/>
      <c r="DRN6" s="35"/>
      <c r="DRO6" s="35"/>
      <c r="DRP6" s="35"/>
      <c r="DRQ6" s="35"/>
      <c r="DRR6" s="35"/>
      <c r="DRS6" s="35"/>
      <c r="DRT6" s="35"/>
      <c r="DRU6" s="35"/>
      <c r="DRV6" s="35"/>
      <c r="DRW6" s="35"/>
      <c r="DRX6" s="35"/>
      <c r="DRY6" s="35"/>
      <c r="DRZ6" s="35"/>
      <c r="DSA6" s="35"/>
      <c r="DSB6" s="35"/>
      <c r="DSC6" s="35"/>
      <c r="DSD6" s="35"/>
      <c r="DSE6" s="35"/>
      <c r="DSF6" s="35"/>
      <c r="DSG6" s="35"/>
      <c r="DSH6" s="35"/>
      <c r="DSI6" s="35"/>
      <c r="DSJ6" s="35"/>
      <c r="DSK6" s="35"/>
      <c r="DSL6" s="35"/>
      <c r="DSM6" s="35"/>
      <c r="DSN6" s="35"/>
      <c r="DSO6" s="35"/>
      <c r="DSP6" s="35"/>
      <c r="DSQ6" s="35"/>
      <c r="DSR6" s="35"/>
      <c r="DSS6" s="35"/>
      <c r="DST6" s="35"/>
      <c r="DSU6" s="35"/>
      <c r="DSV6" s="35"/>
      <c r="DSW6" s="35"/>
      <c r="DSX6" s="35"/>
      <c r="DSY6" s="35"/>
      <c r="DSZ6" s="35"/>
      <c r="DTA6" s="35"/>
      <c r="DTB6" s="35"/>
      <c r="DTC6" s="35"/>
      <c r="DTD6" s="35"/>
      <c r="DTE6" s="35"/>
      <c r="DTF6" s="35"/>
      <c r="DTG6" s="35"/>
      <c r="DTH6" s="35"/>
      <c r="DTI6" s="35"/>
      <c r="DTJ6" s="35"/>
      <c r="DTK6" s="35"/>
      <c r="DTL6" s="35"/>
      <c r="DTM6" s="35"/>
      <c r="DTN6" s="35"/>
      <c r="DTO6" s="35"/>
      <c r="DTP6" s="35"/>
      <c r="DTQ6" s="35"/>
      <c r="DTR6" s="35"/>
      <c r="DTS6" s="35"/>
      <c r="DTT6" s="35"/>
      <c r="DTU6" s="35"/>
      <c r="DTV6" s="35"/>
      <c r="DTW6" s="35"/>
      <c r="DTX6" s="35"/>
      <c r="DTY6" s="35"/>
      <c r="DTZ6" s="35"/>
      <c r="DUA6" s="35"/>
      <c r="DUB6" s="35"/>
      <c r="DUC6" s="35"/>
      <c r="DUD6" s="35"/>
      <c r="DUE6" s="35"/>
      <c r="DUF6" s="35"/>
      <c r="DUG6" s="35"/>
      <c r="DUH6" s="35"/>
      <c r="DUI6" s="35"/>
      <c r="DUJ6" s="35"/>
      <c r="DUK6" s="35"/>
      <c r="DUL6" s="35"/>
      <c r="DUM6" s="35"/>
      <c r="DUN6" s="35"/>
      <c r="DUO6" s="35"/>
      <c r="DUP6" s="35"/>
      <c r="DUQ6" s="35"/>
      <c r="DUR6" s="35"/>
      <c r="DUS6" s="35"/>
      <c r="DUT6" s="35"/>
      <c r="DUU6" s="35"/>
      <c r="DUV6" s="35"/>
      <c r="DUW6" s="35"/>
      <c r="DUX6" s="35"/>
      <c r="DUY6" s="35"/>
      <c r="DUZ6" s="35"/>
      <c r="DVA6" s="35"/>
      <c r="DVB6" s="35"/>
      <c r="DVC6" s="35"/>
      <c r="DVD6" s="35"/>
      <c r="DVE6" s="35"/>
      <c r="DVF6" s="35"/>
      <c r="DVG6" s="35"/>
      <c r="DVH6" s="35"/>
      <c r="DVI6" s="35"/>
      <c r="DVJ6" s="35"/>
      <c r="DVK6" s="35"/>
      <c r="DVL6" s="35"/>
      <c r="DVM6" s="35"/>
      <c r="DVN6" s="35"/>
      <c r="DVO6" s="35"/>
      <c r="DVP6" s="35"/>
      <c r="DVQ6" s="35"/>
      <c r="DVR6" s="35"/>
      <c r="DVS6" s="35"/>
      <c r="DVT6" s="35"/>
      <c r="DVU6" s="35"/>
      <c r="DVV6" s="35"/>
      <c r="DVW6" s="35"/>
      <c r="DVX6" s="35"/>
      <c r="DVY6" s="35"/>
      <c r="DVZ6" s="35"/>
      <c r="DWA6" s="35"/>
      <c r="DWB6" s="35"/>
      <c r="DWC6" s="35"/>
      <c r="DWD6" s="35"/>
      <c r="DWE6" s="35"/>
      <c r="DWF6" s="35"/>
      <c r="DWG6" s="35"/>
      <c r="DWH6" s="35"/>
      <c r="DWI6" s="35"/>
      <c r="DWJ6" s="35"/>
      <c r="DWK6" s="35"/>
      <c r="DWL6" s="35"/>
      <c r="DWM6" s="35"/>
      <c r="DWN6" s="35"/>
      <c r="DWO6" s="35"/>
      <c r="DWP6" s="35"/>
      <c r="DWQ6" s="35"/>
      <c r="DWR6" s="35"/>
      <c r="DWS6" s="35"/>
      <c r="DWT6" s="35"/>
      <c r="DWU6" s="35"/>
      <c r="DWV6" s="35"/>
      <c r="DWW6" s="35"/>
      <c r="DWX6" s="35"/>
      <c r="DWY6" s="35"/>
      <c r="DWZ6" s="35"/>
      <c r="DXA6" s="35"/>
      <c r="DXB6" s="35"/>
      <c r="DXC6" s="35"/>
      <c r="DXD6" s="35"/>
      <c r="DXE6" s="35"/>
      <c r="DXF6" s="35"/>
      <c r="DXG6" s="35"/>
      <c r="DXH6" s="35"/>
      <c r="DXI6" s="35"/>
      <c r="DXJ6" s="35"/>
      <c r="DXK6" s="35"/>
      <c r="DXL6" s="35"/>
      <c r="DXM6" s="35"/>
      <c r="DXN6" s="35"/>
      <c r="DXO6" s="35"/>
      <c r="DXP6" s="35"/>
      <c r="DXQ6" s="35"/>
      <c r="DXR6" s="35"/>
      <c r="DXS6" s="35"/>
      <c r="DXT6" s="35"/>
      <c r="DXU6" s="35"/>
      <c r="DXV6" s="35"/>
      <c r="DXW6" s="35"/>
      <c r="DXX6" s="35"/>
      <c r="DXY6" s="35"/>
      <c r="DXZ6" s="35"/>
      <c r="DYA6" s="35"/>
      <c r="DYB6" s="35"/>
      <c r="DYC6" s="35"/>
      <c r="DYD6" s="35"/>
      <c r="DYE6" s="35"/>
      <c r="DYF6" s="35"/>
      <c r="DYG6" s="35"/>
      <c r="DYH6" s="35"/>
      <c r="DYI6" s="35"/>
      <c r="DYJ6" s="35"/>
      <c r="DYK6" s="35"/>
      <c r="DYL6" s="35"/>
      <c r="DYM6" s="35"/>
      <c r="DYN6" s="35"/>
      <c r="DYO6" s="35"/>
      <c r="DYP6" s="35"/>
      <c r="DYQ6" s="35"/>
      <c r="DYR6" s="35"/>
      <c r="DYS6" s="35"/>
      <c r="DYT6" s="35"/>
      <c r="DYU6" s="35"/>
      <c r="DYV6" s="35"/>
      <c r="DYW6" s="35"/>
      <c r="DYX6" s="35"/>
      <c r="DYY6" s="35"/>
      <c r="DYZ6" s="35"/>
      <c r="DZA6" s="35"/>
      <c r="DZB6" s="35"/>
      <c r="DZC6" s="35"/>
      <c r="DZD6" s="35"/>
      <c r="DZE6" s="35"/>
      <c r="DZF6" s="35"/>
      <c r="DZG6" s="35"/>
      <c r="DZH6" s="35"/>
      <c r="DZI6" s="35"/>
      <c r="DZJ6" s="35"/>
      <c r="DZK6" s="35"/>
      <c r="DZL6" s="35"/>
      <c r="DZM6" s="35"/>
      <c r="DZN6" s="35"/>
      <c r="DZO6" s="35"/>
      <c r="DZP6" s="35"/>
      <c r="DZQ6" s="35"/>
      <c r="DZR6" s="35"/>
      <c r="DZS6" s="35"/>
      <c r="DZT6" s="35"/>
      <c r="DZU6" s="35"/>
      <c r="DZV6" s="35"/>
      <c r="DZW6" s="35"/>
      <c r="DZX6" s="35"/>
      <c r="DZY6" s="35"/>
      <c r="DZZ6" s="35"/>
      <c r="EAA6" s="35"/>
      <c r="EAB6" s="35"/>
      <c r="EAC6" s="35"/>
      <c r="EAD6" s="35"/>
      <c r="EAE6" s="35"/>
      <c r="EAF6" s="35"/>
      <c r="EAG6" s="35"/>
      <c r="EAH6" s="35"/>
      <c r="EAI6" s="35"/>
      <c r="EAJ6" s="35"/>
      <c r="EAK6" s="35"/>
      <c r="EAL6" s="35"/>
      <c r="EAM6" s="35"/>
      <c r="EAN6" s="35"/>
      <c r="EAO6" s="35"/>
      <c r="EAP6" s="35"/>
      <c r="EAQ6" s="35"/>
      <c r="EAR6" s="35"/>
      <c r="EAS6" s="35"/>
      <c r="EAT6" s="35"/>
      <c r="EAU6" s="35"/>
      <c r="EAV6" s="35"/>
      <c r="EAW6" s="35"/>
      <c r="EAX6" s="35"/>
      <c r="EAY6" s="35"/>
      <c r="EAZ6" s="35"/>
      <c r="EBA6" s="35"/>
      <c r="EBB6" s="35"/>
      <c r="EBC6" s="35"/>
      <c r="EBD6" s="35"/>
      <c r="EBE6" s="35"/>
      <c r="EBF6" s="35"/>
      <c r="EBG6" s="35"/>
      <c r="EBH6" s="35"/>
      <c r="EBI6" s="35"/>
      <c r="EBJ6" s="35"/>
      <c r="EBK6" s="35"/>
      <c r="EBL6" s="35"/>
      <c r="EBM6" s="35"/>
      <c r="EBN6" s="35"/>
      <c r="EBO6" s="35"/>
      <c r="EBP6" s="35"/>
      <c r="EBQ6" s="35"/>
      <c r="EBR6" s="35"/>
      <c r="EBS6" s="35"/>
      <c r="EBT6" s="35"/>
      <c r="EBU6" s="35"/>
      <c r="EBV6" s="35"/>
      <c r="EBW6" s="35"/>
      <c r="EBX6" s="35"/>
      <c r="EBY6" s="35"/>
      <c r="EBZ6" s="35"/>
      <c r="ECA6" s="35"/>
      <c r="ECB6" s="35"/>
      <c r="ECC6" s="35"/>
      <c r="ECD6" s="35"/>
      <c r="ECE6" s="35"/>
      <c r="ECF6" s="35"/>
      <c r="ECG6" s="35"/>
      <c r="ECH6" s="35"/>
      <c r="ECI6" s="35"/>
      <c r="ECJ6" s="35"/>
      <c r="ECK6" s="35"/>
      <c r="ECL6" s="35"/>
      <c r="ECM6" s="35"/>
      <c r="ECN6" s="35"/>
      <c r="ECO6" s="35"/>
      <c r="ECP6" s="35"/>
      <c r="ECQ6" s="35"/>
      <c r="ECR6" s="35"/>
      <c r="ECS6" s="35"/>
      <c r="ECT6" s="35"/>
      <c r="ECU6" s="35"/>
      <c r="ECV6" s="35"/>
      <c r="ECW6" s="35"/>
      <c r="ECX6" s="35"/>
      <c r="ECY6" s="35"/>
      <c r="ECZ6" s="35"/>
      <c r="EDA6" s="35"/>
      <c r="EDB6" s="35"/>
      <c r="EDC6" s="35"/>
      <c r="EDD6" s="35"/>
      <c r="EDE6" s="35"/>
      <c r="EDF6" s="35"/>
      <c r="EDG6" s="35"/>
      <c r="EDH6" s="35"/>
      <c r="EDI6" s="35"/>
      <c r="EDJ6" s="35"/>
      <c r="EDK6" s="35"/>
      <c r="EDL6" s="35"/>
      <c r="EDM6" s="35"/>
      <c r="EDN6" s="35"/>
      <c r="EDO6" s="35"/>
      <c r="EDP6" s="35"/>
      <c r="EDQ6" s="35"/>
      <c r="EDR6" s="35"/>
      <c r="EDS6" s="35"/>
      <c r="EDT6" s="35"/>
      <c r="EDU6" s="35"/>
      <c r="EDV6" s="35"/>
      <c r="EDW6" s="35"/>
      <c r="EDX6" s="35"/>
      <c r="EDY6" s="35"/>
      <c r="EDZ6" s="35"/>
      <c r="EEA6" s="35"/>
      <c r="EEB6" s="35"/>
      <c r="EEC6" s="35"/>
      <c r="EED6" s="35"/>
      <c r="EEE6" s="35"/>
      <c r="EEF6" s="35"/>
      <c r="EEG6" s="35"/>
      <c r="EEH6" s="35"/>
      <c r="EEI6" s="35"/>
      <c r="EEJ6" s="35"/>
      <c r="EEK6" s="35"/>
      <c r="EEL6" s="35"/>
      <c r="EEM6" s="35"/>
      <c r="EEN6" s="35"/>
      <c r="EEO6" s="35"/>
      <c r="EEP6" s="35"/>
      <c r="EEQ6" s="35"/>
      <c r="EER6" s="35"/>
      <c r="EES6" s="35"/>
      <c r="EET6" s="35"/>
      <c r="EEU6" s="35"/>
      <c r="EEV6" s="35"/>
      <c r="EEW6" s="35"/>
      <c r="EEX6" s="35"/>
      <c r="EEY6" s="35"/>
      <c r="EEZ6" s="35"/>
      <c r="EFA6" s="35"/>
      <c r="EFB6" s="35"/>
      <c r="EFC6" s="35"/>
      <c r="EFD6" s="35"/>
      <c r="EFE6" s="35"/>
      <c r="EFF6" s="35"/>
      <c r="EFG6" s="35"/>
      <c r="EFH6" s="35"/>
      <c r="EFI6" s="35"/>
      <c r="EFJ6" s="35"/>
      <c r="EFK6" s="35"/>
      <c r="EFL6" s="35"/>
      <c r="EFM6" s="35"/>
      <c r="EFN6" s="35"/>
      <c r="EFO6" s="35"/>
      <c r="EFP6" s="35"/>
      <c r="EFQ6" s="35"/>
      <c r="EFR6" s="35"/>
      <c r="EFS6" s="35"/>
      <c r="EFT6" s="35"/>
      <c r="EFU6" s="35"/>
      <c r="EFV6" s="35"/>
      <c r="EFW6" s="35"/>
      <c r="EFX6" s="35"/>
      <c r="EFY6" s="35"/>
      <c r="EFZ6" s="35"/>
      <c r="EGA6" s="35"/>
      <c r="EGB6" s="35"/>
      <c r="EGC6" s="35"/>
      <c r="EGD6" s="35"/>
      <c r="EGE6" s="35"/>
      <c r="EGF6" s="35"/>
      <c r="EGG6" s="35"/>
      <c r="EGH6" s="35"/>
      <c r="EGI6" s="35"/>
      <c r="EGJ6" s="35"/>
      <c r="EGK6" s="35"/>
      <c r="EGL6" s="35"/>
      <c r="EGM6" s="35"/>
      <c r="EGN6" s="35"/>
      <c r="EGO6" s="35"/>
      <c r="EGP6" s="35"/>
      <c r="EGQ6" s="35"/>
      <c r="EGR6" s="35"/>
      <c r="EGS6" s="35"/>
      <c r="EGT6" s="35"/>
      <c r="EGU6" s="35"/>
      <c r="EGV6" s="35"/>
      <c r="EGW6" s="35"/>
      <c r="EGX6" s="35"/>
      <c r="EGY6" s="35"/>
      <c r="EGZ6" s="35"/>
      <c r="EHA6" s="35"/>
      <c r="EHB6" s="35"/>
      <c r="EHC6" s="35"/>
      <c r="EHD6" s="35"/>
      <c r="EHE6" s="35"/>
      <c r="EHF6" s="35"/>
      <c r="EHG6" s="35"/>
      <c r="EHH6" s="35"/>
      <c r="EHI6" s="35"/>
      <c r="EHJ6" s="35"/>
      <c r="EHK6" s="35"/>
      <c r="EHL6" s="35"/>
      <c r="EHM6" s="35"/>
      <c r="EHN6" s="35"/>
      <c r="EHO6" s="35"/>
      <c r="EHP6" s="35"/>
      <c r="EHQ6" s="35"/>
      <c r="EHR6" s="35"/>
      <c r="EHS6" s="35"/>
      <c r="EHT6" s="35"/>
      <c r="EHU6" s="35"/>
      <c r="EHV6" s="35"/>
      <c r="EHW6" s="35"/>
      <c r="EHX6" s="35"/>
      <c r="EHY6" s="35"/>
      <c r="EHZ6" s="35"/>
      <c r="EIA6" s="35"/>
      <c r="EIB6" s="35"/>
      <c r="EIC6" s="35"/>
      <c r="EID6" s="35"/>
      <c r="EIE6" s="35"/>
      <c r="EIF6" s="35"/>
      <c r="EIG6" s="35"/>
      <c r="EIH6" s="35"/>
      <c r="EII6" s="35"/>
      <c r="EIJ6" s="35"/>
      <c r="EIK6" s="35"/>
      <c r="EIL6" s="35"/>
      <c r="EIM6" s="35"/>
      <c r="EIN6" s="35"/>
      <c r="EIO6" s="35"/>
      <c r="EIP6" s="35"/>
      <c r="EIQ6" s="35"/>
      <c r="EIR6" s="35"/>
      <c r="EIS6" s="35"/>
      <c r="EIT6" s="35"/>
      <c r="EIU6" s="35"/>
      <c r="EIV6" s="35"/>
      <c r="EIW6" s="35"/>
      <c r="EIX6" s="35"/>
      <c r="EIY6" s="35"/>
      <c r="EIZ6" s="35"/>
      <c r="EJA6" s="35"/>
      <c r="EJB6" s="35"/>
      <c r="EJC6" s="35"/>
      <c r="EJD6" s="35"/>
      <c r="EJE6" s="35"/>
      <c r="EJF6" s="35"/>
      <c r="EJG6" s="35"/>
      <c r="EJH6" s="35"/>
      <c r="EJI6" s="35"/>
      <c r="EJJ6" s="35"/>
      <c r="EJK6" s="35"/>
      <c r="EJL6" s="35"/>
      <c r="EJM6" s="35"/>
      <c r="EJN6" s="35"/>
      <c r="EJO6" s="35"/>
      <c r="EJP6" s="35"/>
      <c r="EJQ6" s="35"/>
      <c r="EJR6" s="35"/>
      <c r="EJS6" s="35"/>
      <c r="EJT6" s="35"/>
      <c r="EJU6" s="35"/>
      <c r="EJV6" s="35"/>
      <c r="EJW6" s="35"/>
      <c r="EJX6" s="35"/>
      <c r="EJY6" s="35"/>
      <c r="EJZ6" s="35"/>
      <c r="EKA6" s="35"/>
      <c r="EKB6" s="35"/>
      <c r="EKC6" s="35"/>
      <c r="EKD6" s="35"/>
      <c r="EKE6" s="35"/>
      <c r="EKF6" s="35"/>
      <c r="EKG6" s="35"/>
      <c r="EKH6" s="35"/>
      <c r="EKI6" s="35"/>
      <c r="EKJ6" s="35"/>
      <c r="EKK6" s="35"/>
      <c r="EKL6" s="35"/>
      <c r="EKM6" s="35"/>
      <c r="EKN6" s="35"/>
      <c r="EKO6" s="35"/>
      <c r="EKP6" s="35"/>
      <c r="EKQ6" s="35"/>
      <c r="EKR6" s="35"/>
      <c r="EKS6" s="35"/>
      <c r="EKT6" s="35"/>
      <c r="EKU6" s="35"/>
      <c r="EKV6" s="35"/>
      <c r="EKW6" s="35"/>
      <c r="EKX6" s="35"/>
      <c r="EKY6" s="35"/>
      <c r="EKZ6" s="35"/>
      <c r="ELA6" s="35"/>
      <c r="ELB6" s="35"/>
      <c r="ELC6" s="35"/>
      <c r="ELD6" s="35"/>
      <c r="ELE6" s="35"/>
      <c r="ELF6" s="35"/>
      <c r="ELG6" s="35"/>
      <c r="ELH6" s="35"/>
      <c r="ELI6" s="35"/>
      <c r="ELJ6" s="35"/>
      <c r="ELK6" s="35"/>
      <c r="ELL6" s="35"/>
      <c r="ELM6" s="35"/>
      <c r="ELN6" s="35"/>
      <c r="ELO6" s="35"/>
      <c r="ELP6" s="35"/>
      <c r="ELQ6" s="35"/>
      <c r="ELR6" s="35"/>
      <c r="ELS6" s="35"/>
      <c r="ELT6" s="35"/>
      <c r="ELU6" s="35"/>
      <c r="ELV6" s="35"/>
      <c r="ELW6" s="35"/>
      <c r="ELX6" s="35"/>
      <c r="ELY6" s="35"/>
      <c r="ELZ6" s="35"/>
      <c r="EMA6" s="35"/>
      <c r="EMB6" s="35"/>
      <c r="EMC6" s="35"/>
      <c r="EMD6" s="35"/>
      <c r="EME6" s="35"/>
      <c r="EMF6" s="35"/>
      <c r="EMG6" s="35"/>
      <c r="EMH6" s="35"/>
      <c r="EMI6" s="35"/>
      <c r="EMJ6" s="35"/>
      <c r="EMK6" s="35"/>
      <c r="EML6" s="35"/>
      <c r="EMM6" s="35"/>
      <c r="EMN6" s="35"/>
      <c r="EMO6" s="35"/>
      <c r="EMP6" s="35"/>
      <c r="EMQ6" s="35"/>
      <c r="EMR6" s="35"/>
      <c r="EMS6" s="35"/>
      <c r="EMT6" s="35"/>
      <c r="EMU6" s="35"/>
      <c r="EMV6" s="35"/>
      <c r="EMW6" s="35"/>
      <c r="EMX6" s="35"/>
      <c r="EMY6" s="35"/>
      <c r="EMZ6" s="35"/>
      <c r="ENA6" s="35"/>
      <c r="ENB6" s="35"/>
      <c r="ENC6" s="35"/>
      <c r="END6" s="35"/>
      <c r="ENE6" s="35"/>
      <c r="ENF6" s="35"/>
      <c r="ENG6" s="35"/>
      <c r="ENH6" s="35"/>
      <c r="ENI6" s="35"/>
      <c r="ENJ6" s="35"/>
      <c r="ENK6" s="35"/>
      <c r="ENL6" s="35"/>
      <c r="ENM6" s="35"/>
      <c r="ENN6" s="35"/>
      <c r="ENO6" s="35"/>
      <c r="ENP6" s="35"/>
      <c r="ENQ6" s="35"/>
      <c r="ENR6" s="35"/>
      <c r="ENS6" s="35"/>
      <c r="ENT6" s="35"/>
      <c r="ENU6" s="35"/>
      <c r="ENV6" s="35"/>
      <c r="ENW6" s="35"/>
      <c r="ENX6" s="35"/>
      <c r="ENY6" s="35"/>
      <c r="ENZ6" s="35"/>
      <c r="EOA6" s="35"/>
      <c r="EOB6" s="35"/>
      <c r="EOC6" s="35"/>
      <c r="EOD6" s="35"/>
      <c r="EOE6" s="35"/>
      <c r="EOF6" s="35"/>
      <c r="EOG6" s="35"/>
      <c r="EOH6" s="35"/>
      <c r="EOI6" s="35"/>
      <c r="EOJ6" s="35"/>
      <c r="EOK6" s="35"/>
      <c r="EOL6" s="35"/>
      <c r="EOM6" s="35"/>
      <c r="EON6" s="35"/>
      <c r="EOO6" s="35"/>
      <c r="EOP6" s="35"/>
      <c r="EOQ6" s="35"/>
      <c r="EOR6" s="35"/>
      <c r="EOS6" s="35"/>
      <c r="EOT6" s="35"/>
      <c r="EOU6" s="35"/>
      <c r="EOV6" s="35"/>
      <c r="EOW6" s="35"/>
      <c r="EOX6" s="35"/>
      <c r="EOY6" s="35"/>
      <c r="EOZ6" s="35"/>
      <c r="EPA6" s="35"/>
      <c r="EPB6" s="35"/>
      <c r="EPC6" s="35"/>
      <c r="EPD6" s="35"/>
      <c r="EPE6" s="35"/>
      <c r="EPF6" s="35"/>
      <c r="EPG6" s="35"/>
      <c r="EPH6" s="35"/>
      <c r="EPI6" s="35"/>
      <c r="EPJ6" s="35"/>
      <c r="EPK6" s="35"/>
      <c r="EPL6" s="35"/>
      <c r="EPM6" s="35"/>
      <c r="EPN6" s="35"/>
      <c r="EPO6" s="35"/>
      <c r="EPP6" s="35"/>
      <c r="EPQ6" s="35"/>
      <c r="EPR6" s="35"/>
      <c r="EPS6" s="35"/>
      <c r="EPT6" s="35"/>
      <c r="EPU6" s="35"/>
      <c r="EPV6" s="35"/>
      <c r="EPW6" s="35"/>
      <c r="EPX6" s="35"/>
      <c r="EPY6" s="35"/>
      <c r="EPZ6" s="35"/>
      <c r="EQA6" s="35"/>
      <c r="EQB6" s="35"/>
      <c r="EQC6" s="35"/>
      <c r="EQD6" s="35"/>
      <c r="EQE6" s="35"/>
      <c r="EQF6" s="35"/>
      <c r="EQG6" s="35"/>
      <c r="EQH6" s="35"/>
      <c r="EQI6" s="35"/>
      <c r="EQJ6" s="35"/>
      <c r="EQK6" s="35"/>
      <c r="EQL6" s="35"/>
      <c r="EQM6" s="35"/>
      <c r="EQN6" s="35"/>
      <c r="EQO6" s="35"/>
      <c r="EQP6" s="35"/>
      <c r="EQQ6" s="35"/>
      <c r="EQR6" s="35"/>
      <c r="EQS6" s="35"/>
      <c r="EQT6" s="35"/>
      <c r="EQU6" s="35"/>
      <c r="EQV6" s="35"/>
      <c r="EQW6" s="35"/>
      <c r="EQX6" s="35"/>
      <c r="EQY6" s="35"/>
      <c r="EQZ6" s="35"/>
      <c r="ERA6" s="35"/>
      <c r="ERB6" s="35"/>
      <c r="ERC6" s="35"/>
      <c r="ERD6" s="35"/>
      <c r="ERE6" s="35"/>
      <c r="ERF6" s="35"/>
      <c r="ERG6" s="35"/>
      <c r="ERH6" s="35"/>
      <c r="ERI6" s="35"/>
      <c r="ERJ6" s="35"/>
      <c r="ERK6" s="35"/>
      <c r="ERL6" s="35"/>
      <c r="ERM6" s="35"/>
      <c r="ERN6" s="35"/>
      <c r="ERO6" s="35"/>
      <c r="ERP6" s="35"/>
      <c r="ERQ6" s="35"/>
      <c r="ERR6" s="35"/>
      <c r="ERS6" s="35"/>
      <c r="ERT6" s="35"/>
      <c r="ERU6" s="35"/>
      <c r="ERV6" s="35"/>
      <c r="ERW6" s="35"/>
      <c r="ERX6" s="35"/>
      <c r="ERY6" s="35"/>
      <c r="ERZ6" s="35"/>
      <c r="ESA6" s="35"/>
      <c r="ESB6" s="35"/>
      <c r="ESC6" s="35"/>
      <c r="ESD6" s="35"/>
      <c r="ESE6" s="35"/>
      <c r="ESF6" s="35"/>
      <c r="ESG6" s="35"/>
      <c r="ESH6" s="35"/>
      <c r="ESI6" s="35"/>
      <c r="ESJ6" s="35"/>
      <c r="ESK6" s="35"/>
      <c r="ESL6" s="35"/>
      <c r="ESM6" s="35"/>
      <c r="ESN6" s="35"/>
      <c r="ESO6" s="35"/>
      <c r="ESP6" s="35"/>
      <c r="ESQ6" s="35"/>
      <c r="ESR6" s="35"/>
      <c r="ESS6" s="35"/>
      <c r="EST6" s="35"/>
      <c r="ESU6" s="35"/>
      <c r="ESV6" s="35"/>
      <c r="ESW6" s="35"/>
      <c r="ESX6" s="35"/>
      <c r="ESY6" s="35"/>
      <c r="ESZ6" s="35"/>
      <c r="ETA6" s="35"/>
      <c r="ETB6" s="35"/>
      <c r="ETC6" s="35"/>
      <c r="ETD6" s="35"/>
      <c r="ETE6" s="35"/>
      <c r="ETF6" s="35"/>
      <c r="ETG6" s="35"/>
      <c r="ETH6" s="35"/>
      <c r="ETI6" s="35"/>
      <c r="ETJ6" s="35"/>
      <c r="ETK6" s="35"/>
      <c r="ETL6" s="35"/>
      <c r="ETM6" s="35"/>
      <c r="ETN6" s="35"/>
      <c r="ETO6" s="35"/>
      <c r="ETP6" s="35"/>
      <c r="ETQ6" s="35"/>
      <c r="ETR6" s="35"/>
      <c r="ETS6" s="35"/>
      <c r="ETT6" s="35"/>
      <c r="ETU6" s="35"/>
      <c r="ETV6" s="35"/>
      <c r="ETW6" s="35"/>
      <c r="ETX6" s="35"/>
      <c r="ETY6" s="35"/>
      <c r="ETZ6" s="35"/>
      <c r="EUA6" s="35"/>
      <c r="EUB6" s="35"/>
      <c r="EUC6" s="35"/>
      <c r="EUD6" s="35"/>
      <c r="EUE6" s="35"/>
      <c r="EUF6" s="35"/>
      <c r="EUG6" s="35"/>
      <c r="EUH6" s="35"/>
      <c r="EUI6" s="35"/>
      <c r="EUJ6" s="35"/>
      <c r="EUK6" s="35"/>
      <c r="EUL6" s="35"/>
      <c r="EUM6" s="35"/>
      <c r="EUN6" s="35"/>
      <c r="EUO6" s="35"/>
      <c r="EUP6" s="35"/>
      <c r="EUQ6" s="35"/>
      <c r="EUR6" s="35"/>
      <c r="EUS6" s="35"/>
      <c r="EUT6" s="35"/>
      <c r="EUU6" s="35"/>
      <c r="EUV6" s="35"/>
      <c r="EUW6" s="35"/>
      <c r="EUX6" s="35"/>
      <c r="EUY6" s="35"/>
      <c r="EUZ6" s="35"/>
      <c r="EVA6" s="35"/>
      <c r="EVB6" s="35"/>
      <c r="EVC6" s="35"/>
      <c r="EVD6" s="35"/>
      <c r="EVE6" s="35"/>
      <c r="EVF6" s="35"/>
      <c r="EVG6" s="35"/>
      <c r="EVH6" s="35"/>
      <c r="EVI6" s="35"/>
      <c r="EVJ6" s="35"/>
      <c r="EVK6" s="35"/>
      <c r="EVL6" s="35"/>
      <c r="EVM6" s="35"/>
      <c r="EVN6" s="35"/>
      <c r="EVO6" s="35"/>
      <c r="EVP6" s="35"/>
      <c r="EVQ6" s="35"/>
      <c r="EVR6" s="35"/>
      <c r="EVS6" s="35"/>
      <c r="EVT6" s="35"/>
      <c r="EVU6" s="35"/>
      <c r="EVV6" s="35"/>
      <c r="EVW6" s="35"/>
      <c r="EVX6" s="35"/>
      <c r="EVY6" s="35"/>
      <c r="EVZ6" s="35"/>
      <c r="EWA6" s="35"/>
      <c r="EWB6" s="35"/>
      <c r="EWC6" s="35"/>
      <c r="EWD6" s="35"/>
      <c r="EWE6" s="35"/>
      <c r="EWF6" s="35"/>
      <c r="EWG6" s="35"/>
      <c r="EWH6" s="35"/>
      <c r="EWI6" s="35"/>
      <c r="EWJ6" s="35"/>
      <c r="EWK6" s="35"/>
      <c r="EWL6" s="35"/>
      <c r="EWM6" s="35"/>
      <c r="EWN6" s="35"/>
      <c r="EWO6" s="35"/>
      <c r="EWP6" s="35"/>
      <c r="EWQ6" s="35"/>
      <c r="EWR6" s="35"/>
      <c r="EWS6" s="35"/>
      <c r="EWT6" s="35"/>
      <c r="EWU6" s="35"/>
      <c r="EWV6" s="35"/>
      <c r="EWW6" s="35"/>
      <c r="EWX6" s="35"/>
      <c r="EWY6" s="35"/>
      <c r="EWZ6" s="35"/>
      <c r="EXA6" s="35"/>
      <c r="EXB6" s="35"/>
      <c r="EXC6" s="35"/>
      <c r="EXD6" s="35"/>
      <c r="EXE6" s="35"/>
      <c r="EXF6" s="35"/>
      <c r="EXG6" s="35"/>
      <c r="EXH6" s="35"/>
      <c r="EXI6" s="35"/>
      <c r="EXJ6" s="35"/>
      <c r="EXK6" s="35"/>
      <c r="EXL6" s="35"/>
      <c r="EXM6" s="35"/>
      <c r="EXN6" s="35"/>
      <c r="EXO6" s="35"/>
      <c r="EXP6" s="35"/>
      <c r="EXQ6" s="35"/>
      <c r="EXR6" s="35"/>
      <c r="EXS6" s="35"/>
      <c r="EXT6" s="35"/>
      <c r="EXU6" s="35"/>
      <c r="EXV6" s="35"/>
      <c r="EXW6" s="35"/>
      <c r="EXX6" s="35"/>
      <c r="EXY6" s="35"/>
      <c r="EXZ6" s="35"/>
      <c r="EYA6" s="35"/>
      <c r="EYB6" s="35"/>
      <c r="EYC6" s="35"/>
      <c r="EYD6" s="35"/>
      <c r="EYE6" s="35"/>
      <c r="EYF6" s="35"/>
      <c r="EYG6" s="35"/>
      <c r="EYH6" s="35"/>
      <c r="EYI6" s="35"/>
      <c r="EYJ6" s="35"/>
      <c r="EYK6" s="35"/>
      <c r="EYL6" s="35"/>
      <c r="EYM6" s="35"/>
      <c r="EYN6" s="35"/>
      <c r="EYO6" s="35"/>
      <c r="EYP6" s="35"/>
      <c r="EYQ6" s="35"/>
      <c r="EYR6" s="35"/>
      <c r="EYS6" s="35"/>
      <c r="EYT6" s="35"/>
      <c r="EYU6" s="35"/>
      <c r="EYV6" s="35"/>
      <c r="EYW6" s="35"/>
      <c r="EYX6" s="35"/>
      <c r="EYY6" s="35"/>
      <c r="EYZ6" s="35"/>
      <c r="EZA6" s="35"/>
      <c r="EZB6" s="35"/>
      <c r="EZC6" s="35"/>
      <c r="EZD6" s="35"/>
      <c r="EZE6" s="35"/>
      <c r="EZF6" s="35"/>
      <c r="EZG6" s="35"/>
      <c r="EZH6" s="35"/>
      <c r="EZI6" s="35"/>
      <c r="EZJ6" s="35"/>
      <c r="EZK6" s="35"/>
      <c r="EZL6" s="35"/>
      <c r="EZM6" s="35"/>
      <c r="EZN6" s="35"/>
      <c r="EZO6" s="35"/>
      <c r="EZP6" s="35"/>
      <c r="EZQ6" s="35"/>
      <c r="EZR6" s="35"/>
      <c r="EZS6" s="35"/>
      <c r="EZT6" s="35"/>
      <c r="EZU6" s="35"/>
      <c r="EZV6" s="35"/>
      <c r="EZW6" s="35"/>
      <c r="EZX6" s="35"/>
      <c r="EZY6" s="35"/>
      <c r="EZZ6" s="35"/>
      <c r="FAA6" s="35"/>
      <c r="FAB6" s="35"/>
      <c r="FAC6" s="35"/>
      <c r="FAD6" s="35"/>
      <c r="FAE6" s="35"/>
      <c r="FAF6" s="35"/>
      <c r="FAG6" s="35"/>
      <c r="FAH6" s="35"/>
      <c r="FAI6" s="35"/>
      <c r="FAJ6" s="35"/>
      <c r="FAK6" s="35"/>
      <c r="FAL6" s="35"/>
      <c r="FAM6" s="35"/>
      <c r="FAN6" s="35"/>
      <c r="FAO6" s="35"/>
      <c r="FAP6" s="35"/>
      <c r="FAQ6" s="35"/>
      <c r="FAR6" s="35"/>
      <c r="FAS6" s="35"/>
      <c r="FAT6" s="35"/>
      <c r="FAU6" s="35"/>
      <c r="FAV6" s="35"/>
      <c r="FAW6" s="35"/>
      <c r="FAX6" s="35"/>
      <c r="FAY6" s="35"/>
      <c r="FAZ6" s="35"/>
      <c r="FBA6" s="35"/>
      <c r="FBB6" s="35"/>
      <c r="FBC6" s="35"/>
      <c r="FBD6" s="35"/>
      <c r="FBE6" s="35"/>
      <c r="FBF6" s="35"/>
      <c r="FBG6" s="35"/>
      <c r="FBH6" s="35"/>
      <c r="FBI6" s="35"/>
      <c r="FBJ6" s="35"/>
      <c r="FBK6" s="35"/>
      <c r="FBL6" s="35"/>
      <c r="FBM6" s="35"/>
      <c r="FBN6" s="35"/>
      <c r="FBO6" s="35"/>
      <c r="FBP6" s="35"/>
      <c r="FBQ6" s="35"/>
      <c r="FBR6" s="35"/>
      <c r="FBS6" s="35"/>
      <c r="FBT6" s="35"/>
      <c r="FBU6" s="35"/>
      <c r="FBV6" s="35"/>
      <c r="FBW6" s="35"/>
      <c r="FBX6" s="35"/>
      <c r="FBY6" s="35"/>
      <c r="FBZ6" s="35"/>
      <c r="FCA6" s="35"/>
      <c r="FCB6" s="35"/>
      <c r="FCC6" s="35"/>
      <c r="FCD6" s="35"/>
      <c r="FCE6" s="35"/>
      <c r="FCF6" s="35"/>
      <c r="FCG6" s="35"/>
      <c r="FCH6" s="35"/>
      <c r="FCI6" s="35"/>
      <c r="FCJ6" s="35"/>
      <c r="FCK6" s="35"/>
      <c r="FCL6" s="35"/>
      <c r="FCM6" s="35"/>
      <c r="FCN6" s="35"/>
      <c r="FCO6" s="35"/>
      <c r="FCP6" s="35"/>
      <c r="FCQ6" s="35"/>
      <c r="FCR6" s="35"/>
      <c r="FCS6" s="35"/>
      <c r="FCT6" s="35"/>
      <c r="FCU6" s="35"/>
      <c r="FCV6" s="35"/>
      <c r="FCW6" s="35"/>
      <c r="FCX6" s="35"/>
      <c r="FCY6" s="35"/>
      <c r="FCZ6" s="35"/>
      <c r="FDA6" s="35"/>
      <c r="FDB6" s="35"/>
      <c r="FDC6" s="35"/>
      <c r="FDD6" s="35"/>
      <c r="FDE6" s="35"/>
      <c r="FDF6" s="35"/>
      <c r="FDG6" s="35"/>
      <c r="FDH6" s="35"/>
      <c r="FDI6" s="35"/>
      <c r="FDJ6" s="35"/>
      <c r="FDK6" s="35"/>
      <c r="FDL6" s="35"/>
      <c r="FDM6" s="35"/>
      <c r="FDN6" s="35"/>
      <c r="FDO6" s="35"/>
      <c r="FDP6" s="35"/>
      <c r="FDQ6" s="35"/>
      <c r="FDR6" s="35"/>
      <c r="FDS6" s="35"/>
      <c r="FDT6" s="35"/>
      <c r="FDU6" s="35"/>
      <c r="FDV6" s="35"/>
      <c r="FDW6" s="35"/>
      <c r="FDX6" s="35"/>
      <c r="FDY6" s="35"/>
      <c r="FDZ6" s="35"/>
      <c r="FEA6" s="35"/>
      <c r="FEB6" s="35"/>
      <c r="FEC6" s="35"/>
      <c r="FED6" s="35"/>
      <c r="FEE6" s="35"/>
      <c r="FEF6" s="35"/>
      <c r="FEG6" s="35"/>
      <c r="FEH6" s="35"/>
      <c r="FEI6" s="35"/>
      <c r="FEJ6" s="35"/>
      <c r="FEK6" s="35"/>
      <c r="FEL6" s="35"/>
      <c r="FEM6" s="35"/>
      <c r="FEN6" s="35"/>
      <c r="FEO6" s="35"/>
      <c r="FEP6" s="35"/>
      <c r="FEQ6" s="35"/>
      <c r="FER6" s="35"/>
      <c r="FES6" s="35"/>
      <c r="FET6" s="35"/>
      <c r="FEU6" s="35"/>
      <c r="FEV6" s="35"/>
      <c r="FEW6" s="35"/>
      <c r="FEX6" s="35"/>
      <c r="FEY6" s="35"/>
      <c r="FEZ6" s="35"/>
      <c r="FFA6" s="35"/>
      <c r="FFB6" s="35"/>
      <c r="FFC6" s="35"/>
      <c r="FFD6" s="35"/>
      <c r="FFE6" s="35"/>
      <c r="FFF6" s="35"/>
      <c r="FFG6" s="35"/>
      <c r="FFH6" s="35"/>
      <c r="FFI6" s="35"/>
      <c r="FFJ6" s="35"/>
      <c r="FFK6" s="35"/>
      <c r="FFL6" s="35"/>
      <c r="FFM6" s="35"/>
      <c r="FFN6" s="35"/>
      <c r="FFO6" s="35"/>
      <c r="FFP6" s="35"/>
      <c r="FFQ6" s="35"/>
      <c r="FFR6" s="35"/>
      <c r="FFS6" s="35"/>
      <c r="FFT6" s="35"/>
      <c r="FFU6" s="35"/>
      <c r="FFV6" s="35"/>
      <c r="FFW6" s="35"/>
      <c r="FFX6" s="35"/>
      <c r="FFY6" s="35"/>
      <c r="FFZ6" s="35"/>
      <c r="FGA6" s="35"/>
      <c r="FGB6" s="35"/>
      <c r="FGC6" s="35"/>
      <c r="FGD6" s="35"/>
      <c r="FGE6" s="35"/>
      <c r="FGF6" s="35"/>
      <c r="FGG6" s="35"/>
      <c r="FGH6" s="35"/>
      <c r="FGI6" s="35"/>
      <c r="FGJ6" s="35"/>
      <c r="FGK6" s="35"/>
      <c r="FGL6" s="35"/>
      <c r="FGM6" s="35"/>
      <c r="FGN6" s="35"/>
      <c r="FGO6" s="35"/>
      <c r="FGP6" s="35"/>
      <c r="FGQ6" s="35"/>
      <c r="FGR6" s="35"/>
      <c r="FGS6" s="35"/>
      <c r="FGT6" s="35"/>
      <c r="FGU6" s="35"/>
      <c r="FGV6" s="35"/>
      <c r="FGW6" s="35"/>
      <c r="FGX6" s="35"/>
      <c r="FGY6" s="35"/>
      <c r="FGZ6" s="35"/>
      <c r="FHA6" s="35"/>
      <c r="FHB6" s="35"/>
      <c r="FHC6" s="35"/>
      <c r="FHD6" s="35"/>
      <c r="FHE6" s="35"/>
      <c r="FHF6" s="35"/>
      <c r="FHG6" s="35"/>
      <c r="FHH6" s="35"/>
      <c r="FHI6" s="35"/>
      <c r="FHJ6" s="35"/>
      <c r="FHK6" s="35"/>
      <c r="FHL6" s="35"/>
      <c r="FHM6" s="35"/>
      <c r="FHN6" s="35"/>
      <c r="FHO6" s="35"/>
      <c r="FHP6" s="35"/>
      <c r="FHQ6" s="35"/>
    </row>
    <row r="7" spans="1:4281" ht="12.75">
      <c r="A7" s="308"/>
      <c r="B7" s="309"/>
      <c r="C7" s="310"/>
      <c r="D7" s="311"/>
      <c r="E7" s="311"/>
      <c r="F7" s="312"/>
      <c r="G7" s="313"/>
      <c r="H7" s="314"/>
      <c r="I7" s="336"/>
    </row>
    <row r="8" spans="1:4281" s="84" customFormat="1" ht="25.5">
      <c r="A8" s="302" t="s">
        <v>1</v>
      </c>
      <c r="B8" s="302" t="s">
        <v>7</v>
      </c>
      <c r="C8" s="302" t="s">
        <v>11</v>
      </c>
      <c r="D8" s="303" t="s">
        <v>10</v>
      </c>
      <c r="E8" s="304" t="s">
        <v>6</v>
      </c>
      <c r="F8" s="305" t="s">
        <v>5</v>
      </c>
      <c r="G8" s="306" t="s">
        <v>136</v>
      </c>
      <c r="H8" s="307" t="s">
        <v>27</v>
      </c>
      <c r="I8" s="337" t="s">
        <v>188</v>
      </c>
    </row>
    <row r="9" spans="1:4281" s="84" customFormat="1" ht="24.95" customHeight="1">
      <c r="A9" s="186"/>
      <c r="B9" s="187" t="s">
        <v>135</v>
      </c>
      <c r="C9" s="186"/>
      <c r="D9" s="254"/>
      <c r="E9" s="188"/>
      <c r="F9" s="235"/>
      <c r="G9" s="232"/>
      <c r="H9" s="281"/>
      <c r="I9" s="232"/>
    </row>
    <row r="10" spans="1:4281" s="84" customFormat="1" ht="30" customHeight="1">
      <c r="A10" s="262" t="s">
        <v>0</v>
      </c>
      <c r="B10" s="267" t="s">
        <v>273</v>
      </c>
      <c r="C10" s="262"/>
      <c r="D10" s="263"/>
      <c r="E10" s="264"/>
      <c r="F10" s="265">
        <f>SUBTOTAL(9,F11:F39)</f>
        <v>1122094809</v>
      </c>
      <c r="G10" s="266">
        <f>H10/F10</f>
        <v>1</v>
      </c>
      <c r="H10" s="282">
        <f>SUBTOTAL(9,H11:H39)</f>
        <v>1122094809</v>
      </c>
      <c r="I10" s="266"/>
    </row>
    <row r="11" spans="1:4281" s="247" customFormat="1" ht="22.5" customHeight="1" collapsed="1">
      <c r="A11" s="246" t="s">
        <v>24</v>
      </c>
      <c r="B11" s="245" t="s">
        <v>178</v>
      </c>
      <c r="C11" s="246"/>
      <c r="D11" s="132"/>
      <c r="E11" s="132"/>
      <c r="F11" s="332">
        <f>SUBTOTAL(9,F12:F39)</f>
        <v>1122094809</v>
      </c>
      <c r="G11" s="268">
        <f>H11/F11</f>
        <v>1</v>
      </c>
      <c r="H11" s="283">
        <f>SUBTOTAL(9,H12:H39)</f>
        <v>1122094809</v>
      </c>
      <c r="I11" s="338"/>
      <c r="J11" s="250"/>
    </row>
    <row r="12" spans="1:4281" s="248" customFormat="1" ht="17.100000000000001" hidden="1" customHeight="1" outlineLevel="1">
      <c r="A12" s="339" t="s">
        <v>56</v>
      </c>
      <c r="B12" s="270" t="s">
        <v>242</v>
      </c>
      <c r="C12" s="271"/>
      <c r="D12" s="272"/>
      <c r="E12" s="273"/>
      <c r="F12" s="274"/>
      <c r="G12" s="275"/>
      <c r="H12" s="285"/>
      <c r="I12" s="275" t="s">
        <v>190</v>
      </c>
    </row>
    <row r="13" spans="1:4281" s="248" customFormat="1" ht="17.100000000000001" hidden="1" customHeight="1" outlineLevel="1">
      <c r="A13" s="339" t="s">
        <v>57</v>
      </c>
      <c r="B13" s="270" t="s">
        <v>192</v>
      </c>
      <c r="C13" s="271"/>
      <c r="D13" s="272"/>
      <c r="E13" s="273"/>
      <c r="F13" s="274"/>
      <c r="G13" s="275"/>
      <c r="H13" s="285"/>
      <c r="I13" s="275" t="s">
        <v>193</v>
      </c>
    </row>
    <row r="14" spans="1:4281" s="248" customFormat="1" ht="17.100000000000001" hidden="1" customHeight="1" outlineLevel="1">
      <c r="A14" s="339" t="s">
        <v>58</v>
      </c>
      <c r="B14" s="270" t="s">
        <v>195</v>
      </c>
      <c r="C14" s="271"/>
      <c r="D14" s="272"/>
      <c r="E14" s="273"/>
      <c r="F14" s="274"/>
      <c r="G14" s="275"/>
      <c r="H14" s="285"/>
      <c r="I14" s="275" t="s">
        <v>196</v>
      </c>
    </row>
    <row r="15" spans="1:4281" s="248" customFormat="1" ht="17.100000000000001" hidden="1" customHeight="1" outlineLevel="1">
      <c r="A15" s="339" t="s">
        <v>181</v>
      </c>
      <c r="B15" s="270" t="s">
        <v>228</v>
      </c>
      <c r="C15" s="271"/>
      <c r="D15" s="272"/>
      <c r="E15" s="273"/>
      <c r="F15" s="274"/>
      <c r="G15" s="275"/>
      <c r="H15" s="285"/>
      <c r="I15" s="275" t="s">
        <v>235</v>
      </c>
    </row>
    <row r="16" spans="1:4281" s="248" customFormat="1" ht="17.100000000000001" hidden="1" customHeight="1" outlineLevel="1">
      <c r="A16" s="339" t="s">
        <v>182</v>
      </c>
      <c r="B16" s="270" t="s">
        <v>229</v>
      </c>
      <c r="C16" s="271"/>
      <c r="D16" s="272"/>
      <c r="E16" s="273"/>
      <c r="F16" s="274"/>
      <c r="G16" s="275"/>
      <c r="H16" s="285"/>
      <c r="I16" s="275" t="s">
        <v>236</v>
      </c>
    </row>
    <row r="17" spans="1:9" s="248" customFormat="1" ht="17.100000000000001" hidden="1" customHeight="1" outlineLevel="1">
      <c r="A17" s="339" t="s">
        <v>189</v>
      </c>
      <c r="B17" s="270" t="s">
        <v>198</v>
      </c>
      <c r="C17" s="271"/>
      <c r="D17" s="272"/>
      <c r="E17" s="273"/>
      <c r="F17" s="274"/>
      <c r="G17" s="275"/>
      <c r="H17" s="285"/>
      <c r="I17" s="275" t="s">
        <v>199</v>
      </c>
    </row>
    <row r="18" spans="1:9" s="248" customFormat="1" ht="17.100000000000001" hidden="1" customHeight="1" outlineLevel="1">
      <c r="A18" s="339" t="s">
        <v>191</v>
      </c>
      <c r="B18" s="270" t="s">
        <v>179</v>
      </c>
      <c r="C18" s="271"/>
      <c r="D18" s="272"/>
      <c r="E18" s="273"/>
      <c r="F18" s="274"/>
      <c r="G18" s="275"/>
      <c r="H18" s="285"/>
      <c r="I18" s="275" t="s">
        <v>30</v>
      </c>
    </row>
    <row r="19" spans="1:9" s="248" customFormat="1" ht="17.100000000000001" hidden="1" customHeight="1" outlineLevel="1">
      <c r="A19" s="339" t="s">
        <v>194</v>
      </c>
      <c r="B19" s="270" t="s">
        <v>180</v>
      </c>
      <c r="C19" s="271"/>
      <c r="D19" s="272"/>
      <c r="E19" s="273"/>
      <c r="F19" s="274"/>
      <c r="G19" s="275"/>
      <c r="H19" s="285"/>
      <c r="I19" s="275" t="s">
        <v>201</v>
      </c>
    </row>
    <row r="20" spans="1:9" s="248" customFormat="1" ht="17.100000000000001" hidden="1" customHeight="1" outlineLevel="1">
      <c r="A20" s="339" t="s">
        <v>197</v>
      </c>
      <c r="B20" s="270" t="s">
        <v>88</v>
      </c>
      <c r="C20" s="271"/>
      <c r="D20" s="272"/>
      <c r="E20" s="273"/>
      <c r="F20" s="274"/>
      <c r="G20" s="275"/>
      <c r="H20" s="285"/>
      <c r="I20" s="275" t="s">
        <v>200</v>
      </c>
    </row>
    <row r="21" spans="1:9" s="248" customFormat="1" ht="17.100000000000001" hidden="1" customHeight="1" outlineLevel="1">
      <c r="A21" s="339" t="s">
        <v>231</v>
      </c>
      <c r="B21" s="270" t="s">
        <v>239</v>
      </c>
      <c r="C21" s="271"/>
      <c r="D21" s="272"/>
      <c r="E21" s="273"/>
      <c r="F21" s="274"/>
      <c r="G21" s="275"/>
      <c r="H21" s="285"/>
      <c r="I21" s="275" t="s">
        <v>203</v>
      </c>
    </row>
    <row r="22" spans="1:9" s="248" customFormat="1" ht="17.100000000000001" hidden="1" customHeight="1" outlineLevel="1">
      <c r="A22" s="339" t="s">
        <v>232</v>
      </c>
      <c r="B22" s="270" t="s">
        <v>202</v>
      </c>
      <c r="C22" s="271"/>
      <c r="D22" s="272"/>
      <c r="E22" s="273"/>
      <c r="F22" s="274"/>
      <c r="G22" s="275"/>
      <c r="H22" s="285"/>
      <c r="I22" s="275" t="s">
        <v>99</v>
      </c>
    </row>
    <row r="23" spans="1:9" s="248" customFormat="1" ht="17.100000000000001" hidden="1" customHeight="1" outlineLevel="1">
      <c r="A23" s="356" t="s">
        <v>233</v>
      </c>
      <c r="B23" s="357" t="s">
        <v>230</v>
      </c>
      <c r="C23" s="358"/>
      <c r="D23" s="359"/>
      <c r="E23" s="360"/>
      <c r="F23" s="361"/>
      <c r="G23" s="363"/>
      <c r="H23" s="361"/>
      <c r="I23" s="362" t="s">
        <v>237</v>
      </c>
    </row>
    <row r="24" spans="1:9" s="248" customFormat="1" ht="17.100000000000001" hidden="1" customHeight="1" outlineLevel="1">
      <c r="A24" s="371" t="s">
        <v>278</v>
      </c>
      <c r="B24" s="270" t="s">
        <v>234</v>
      </c>
      <c r="C24" s="271"/>
      <c r="D24" s="272"/>
      <c r="E24" s="273"/>
      <c r="F24" s="274"/>
      <c r="G24" s="275"/>
      <c r="H24" s="285"/>
      <c r="I24" s="275" t="s">
        <v>238</v>
      </c>
    </row>
    <row r="25" spans="1:9" s="248" customFormat="1" ht="17.100000000000001" hidden="1" customHeight="1" outlineLevel="1">
      <c r="A25" s="371" t="s">
        <v>279</v>
      </c>
      <c r="B25" s="270" t="s">
        <v>245</v>
      </c>
      <c r="C25" s="271"/>
      <c r="D25" s="272"/>
      <c r="E25" s="273"/>
      <c r="F25" s="274"/>
      <c r="G25" s="275"/>
      <c r="H25" s="285"/>
      <c r="I25" s="275" t="s">
        <v>247</v>
      </c>
    </row>
    <row r="26" spans="1:9" s="248" customFormat="1" ht="17.100000000000001" hidden="1" customHeight="1" outlineLevel="1">
      <c r="A26" s="371" t="s">
        <v>280</v>
      </c>
      <c r="B26" s="270" t="s">
        <v>246</v>
      </c>
      <c r="C26" s="271"/>
      <c r="D26" s="272"/>
      <c r="E26" s="273"/>
      <c r="F26" s="274"/>
      <c r="G26" s="275"/>
      <c r="H26" s="285"/>
      <c r="I26" s="275" t="s">
        <v>248</v>
      </c>
    </row>
    <row r="27" spans="1:9" s="248" customFormat="1" ht="15" hidden="1" customHeight="1" outlineLevel="1">
      <c r="A27" s="371" t="s">
        <v>289</v>
      </c>
      <c r="B27" s="270" t="s">
        <v>290</v>
      </c>
      <c r="C27" s="271"/>
      <c r="D27" s="272"/>
      <c r="E27" s="273"/>
      <c r="F27" s="274"/>
      <c r="G27" s="275"/>
      <c r="H27" s="274"/>
      <c r="I27" s="275" t="s">
        <v>291</v>
      </c>
    </row>
    <row r="28" spans="1:9" s="248" customFormat="1" ht="15" customHeight="1">
      <c r="A28" s="371" t="s">
        <v>294</v>
      </c>
      <c r="B28" s="373" t="s">
        <v>295</v>
      </c>
      <c r="C28" s="374"/>
      <c r="D28" s="375"/>
      <c r="E28" s="376"/>
      <c r="F28" s="274"/>
      <c r="G28" s="384"/>
      <c r="H28" s="274"/>
      <c r="I28" s="277"/>
    </row>
    <row r="29" spans="1:9" s="248" customFormat="1" ht="15" customHeight="1" collapsed="1">
      <c r="A29" s="377"/>
      <c r="B29" s="270" t="s">
        <v>308</v>
      </c>
      <c r="C29" s="374"/>
      <c r="D29" s="375"/>
      <c r="E29" s="376"/>
      <c r="F29" s="274">
        <f>SUBTOTAL(9,F30)</f>
        <v>13416000</v>
      </c>
      <c r="G29" s="384">
        <f>H29/F29</f>
        <v>1</v>
      </c>
      <c r="H29" s="274">
        <f>SUBTOTAL(9,H30)</f>
        <v>13416000</v>
      </c>
      <c r="I29" s="277" t="s">
        <v>304</v>
      </c>
    </row>
    <row r="30" spans="1:9" s="248" customFormat="1" ht="15" hidden="1" customHeight="1" outlineLevel="1">
      <c r="A30" s="377">
        <v>17.100000000000001</v>
      </c>
      <c r="B30" s="382" t="s">
        <v>309</v>
      </c>
      <c r="C30" s="378" t="s">
        <v>298</v>
      </c>
      <c r="D30" s="379">
        <v>1</v>
      </c>
      <c r="E30" s="104">
        <v>13416000</v>
      </c>
      <c r="F30" s="388">
        <f>D30*E30</f>
        <v>13416000</v>
      </c>
      <c r="G30" s="389">
        <v>1</v>
      </c>
      <c r="H30" s="388">
        <f>F30*G30</f>
        <v>13416000</v>
      </c>
      <c r="I30" s="277"/>
    </row>
    <row r="31" spans="1:9" s="248" customFormat="1" ht="15" customHeight="1" collapsed="1">
      <c r="A31" s="377"/>
      <c r="B31" s="270" t="s">
        <v>319</v>
      </c>
      <c r="C31" s="374"/>
      <c r="D31" s="375"/>
      <c r="E31" s="376"/>
      <c r="F31" s="274">
        <f>SUBTOTAL(9,F32)</f>
        <v>166611600</v>
      </c>
      <c r="G31" s="384">
        <f>H31/F31</f>
        <v>1</v>
      </c>
      <c r="H31" s="274">
        <f>SUBTOTAL(9,H32)</f>
        <v>166611600</v>
      </c>
      <c r="I31" s="277" t="s">
        <v>315</v>
      </c>
    </row>
    <row r="32" spans="1:9" s="248" customFormat="1" ht="15" hidden="1" customHeight="1" outlineLevel="1">
      <c r="A32" s="377">
        <v>17.100000000000001</v>
      </c>
      <c r="B32" s="382" t="s">
        <v>316</v>
      </c>
      <c r="C32" s="378" t="s">
        <v>298</v>
      </c>
      <c r="D32" s="379">
        <v>1</v>
      </c>
      <c r="E32" s="104">
        <v>166611600</v>
      </c>
      <c r="F32" s="105">
        <f>D32*E32</f>
        <v>166611600</v>
      </c>
      <c r="G32" s="392">
        <v>1</v>
      </c>
      <c r="H32" s="105">
        <f>F32*G32</f>
        <v>166611600</v>
      </c>
      <c r="I32" s="277"/>
    </row>
    <row r="33" spans="1:15" s="248" customFormat="1" ht="15" customHeight="1" collapsed="1">
      <c r="A33" s="377"/>
      <c r="B33" s="270" t="s">
        <v>324</v>
      </c>
      <c r="C33" s="374"/>
      <c r="D33" s="375"/>
      <c r="E33" s="376"/>
      <c r="F33" s="274">
        <f>SUBTOTAL(9,F34)</f>
        <v>295719440</v>
      </c>
      <c r="G33" s="384">
        <f>H33/F33</f>
        <v>1</v>
      </c>
      <c r="H33" s="274">
        <f>SUBTOTAL(9,H34)</f>
        <v>295719440</v>
      </c>
      <c r="I33" s="277" t="s">
        <v>326</v>
      </c>
    </row>
    <row r="34" spans="1:15" s="248" customFormat="1" ht="15" hidden="1" customHeight="1" outlineLevel="1">
      <c r="A34" s="377">
        <v>17.100000000000001</v>
      </c>
      <c r="B34" s="382" t="s">
        <v>325</v>
      </c>
      <c r="C34" s="378" t="s">
        <v>298</v>
      </c>
      <c r="D34" s="379">
        <v>1</v>
      </c>
      <c r="E34" s="104">
        <v>295719440</v>
      </c>
      <c r="F34" s="105">
        <f>D34*E34</f>
        <v>295719440</v>
      </c>
      <c r="G34" s="392">
        <v>1</v>
      </c>
      <c r="H34" s="105">
        <f>F34*G34</f>
        <v>295719440</v>
      </c>
      <c r="I34" s="277"/>
    </row>
    <row r="35" spans="1:15" s="248" customFormat="1" ht="15" customHeight="1" collapsed="1">
      <c r="A35" s="377"/>
      <c r="B35" s="270" t="s">
        <v>333</v>
      </c>
      <c r="C35" s="374"/>
      <c r="D35" s="375"/>
      <c r="E35" s="376"/>
      <c r="F35" s="274">
        <f>SUBTOTAL(9,F36:F37)</f>
        <v>585429248</v>
      </c>
      <c r="G35" s="384">
        <f>H35/F35</f>
        <v>1</v>
      </c>
      <c r="H35" s="274">
        <f>SUBTOTAL(9,H36:H37)</f>
        <v>585429248</v>
      </c>
      <c r="I35" s="277" t="s">
        <v>336</v>
      </c>
    </row>
    <row r="36" spans="1:15" s="248" customFormat="1" ht="15" hidden="1" customHeight="1" outlineLevel="1">
      <c r="A36" s="377">
        <v>17.100000000000001</v>
      </c>
      <c r="B36" s="382" t="s">
        <v>334</v>
      </c>
      <c r="C36" s="378" t="s">
        <v>298</v>
      </c>
      <c r="D36" s="379">
        <v>1</v>
      </c>
      <c r="E36" s="104">
        <v>306407360</v>
      </c>
      <c r="F36" s="105">
        <f>D36*E36</f>
        <v>306407360</v>
      </c>
      <c r="G36" s="392">
        <v>1</v>
      </c>
      <c r="H36" s="105">
        <f>F36*G36</f>
        <v>306407360</v>
      </c>
      <c r="I36" s="277"/>
    </row>
    <row r="37" spans="1:15" s="248" customFormat="1" ht="15" hidden="1" customHeight="1" outlineLevel="1">
      <c r="A37" s="377">
        <v>17.2</v>
      </c>
      <c r="B37" s="382" t="s">
        <v>335</v>
      </c>
      <c r="C37" s="378" t="s">
        <v>298</v>
      </c>
      <c r="D37" s="379">
        <v>1</v>
      </c>
      <c r="E37" s="104">
        <v>279021888</v>
      </c>
      <c r="F37" s="105">
        <f>D37*E37</f>
        <v>279021888</v>
      </c>
      <c r="G37" s="392">
        <v>1</v>
      </c>
      <c r="H37" s="105">
        <f>F37*G37</f>
        <v>279021888</v>
      </c>
      <c r="I37" s="277"/>
    </row>
    <row r="38" spans="1:15" s="248" customFormat="1" ht="15" customHeight="1">
      <c r="A38" s="377"/>
      <c r="B38" s="270" t="s">
        <v>351</v>
      </c>
      <c r="C38" s="374"/>
      <c r="D38" s="375"/>
      <c r="E38" s="376"/>
      <c r="F38" s="274">
        <f>SUBTOTAL(9,F39:F40)</f>
        <v>60918521</v>
      </c>
      <c r="G38" s="384">
        <f>H38/F38</f>
        <v>1</v>
      </c>
      <c r="H38" s="274">
        <f>SUBTOTAL(9,H39:H40)</f>
        <v>60918521</v>
      </c>
      <c r="I38" s="277" t="s">
        <v>342</v>
      </c>
    </row>
    <row r="39" spans="1:15" s="248" customFormat="1" ht="15" customHeight="1">
      <c r="A39" s="377">
        <v>17.100000000000001</v>
      </c>
      <c r="B39" s="382" t="s">
        <v>341</v>
      </c>
      <c r="C39" s="378" t="s">
        <v>298</v>
      </c>
      <c r="D39" s="379">
        <v>1</v>
      </c>
      <c r="E39" s="104">
        <v>60918521</v>
      </c>
      <c r="F39" s="105">
        <f>D39*E39</f>
        <v>60918521</v>
      </c>
      <c r="G39" s="392">
        <v>1</v>
      </c>
      <c r="H39" s="105">
        <f>F39*G39</f>
        <v>60918521</v>
      </c>
      <c r="I39" s="277"/>
    </row>
    <row r="40" spans="1:15" s="248" customFormat="1" ht="28.5" hidden="1" customHeight="1">
      <c r="A40" s="372" t="s">
        <v>25</v>
      </c>
      <c r="B40" s="245" t="s">
        <v>183</v>
      </c>
      <c r="C40" s="246"/>
      <c r="D40" s="132"/>
      <c r="E40" s="132"/>
      <c r="F40" s="133"/>
      <c r="G40" s="268"/>
      <c r="H40" s="283"/>
      <c r="I40" s="338"/>
    </row>
    <row r="41" spans="1:15" s="248" customFormat="1" ht="17.100000000000001" hidden="1" customHeight="1" outlineLevel="1">
      <c r="A41" s="371" t="s">
        <v>66</v>
      </c>
      <c r="B41" s="270" t="s">
        <v>215</v>
      </c>
      <c r="C41" s="271" t="s">
        <v>90</v>
      </c>
      <c r="D41" s="272"/>
      <c r="E41" s="278"/>
      <c r="F41" s="274"/>
      <c r="G41" s="275"/>
      <c r="H41" s="284"/>
      <c r="I41" s="275" t="s">
        <v>204</v>
      </c>
    </row>
    <row r="42" spans="1:15" s="244" customFormat="1" ht="15" hidden="1" outlineLevel="1">
      <c r="A42" s="371" t="s">
        <v>67</v>
      </c>
      <c r="B42" s="270" t="s">
        <v>216</v>
      </c>
      <c r="C42" s="271"/>
      <c r="D42" s="272"/>
      <c r="E42" s="278"/>
      <c r="F42" s="274"/>
      <c r="G42" s="275"/>
      <c r="H42" s="284"/>
      <c r="I42" s="275" t="s">
        <v>226</v>
      </c>
      <c r="J42" s="252"/>
      <c r="N42" s="249"/>
      <c r="O42" s="249"/>
    </row>
    <row r="43" spans="1:15" s="243" customFormat="1" ht="27.75" hidden="1" customHeight="1" outlineLevel="1">
      <c r="A43" s="371" t="s">
        <v>68</v>
      </c>
      <c r="B43" s="270" t="s">
        <v>214</v>
      </c>
      <c r="C43" s="271" t="s">
        <v>90</v>
      </c>
      <c r="D43" s="272"/>
      <c r="E43" s="278"/>
      <c r="F43" s="274">
        <f>SUBTOTAL(9,F44:F44)</f>
        <v>0</v>
      </c>
      <c r="G43" s="275"/>
      <c r="H43" s="284">
        <f>SUBTOTAL(9,H44:H44)</f>
        <v>0</v>
      </c>
      <c r="I43" s="275" t="s">
        <v>205</v>
      </c>
      <c r="M43" s="251"/>
    </row>
    <row r="44" spans="1:15" s="243" customFormat="1" ht="27.75" hidden="1" customHeight="1" outlineLevel="1">
      <c r="A44" s="371" t="s">
        <v>281</v>
      </c>
      <c r="B44" s="270" t="s">
        <v>213</v>
      </c>
      <c r="C44" s="271"/>
      <c r="D44" s="272"/>
      <c r="E44" s="273"/>
      <c r="F44" s="274"/>
      <c r="G44" s="277"/>
      <c r="H44" s="284"/>
      <c r="I44" s="277" t="s">
        <v>206</v>
      </c>
      <c r="M44" s="251"/>
    </row>
    <row r="45" spans="1:15" s="243" customFormat="1" ht="27.75" hidden="1" customHeight="1" outlineLevel="1">
      <c r="A45" s="371" t="s">
        <v>282</v>
      </c>
      <c r="B45" s="270" t="s">
        <v>207</v>
      </c>
      <c r="C45" s="103"/>
      <c r="D45" s="253"/>
      <c r="E45" s="104"/>
      <c r="F45" s="105"/>
      <c r="G45" s="276"/>
      <c r="H45" s="286"/>
      <c r="I45" s="277" t="s">
        <v>208</v>
      </c>
      <c r="M45" s="251"/>
    </row>
    <row r="46" spans="1:15" s="243" customFormat="1" ht="27.75" hidden="1" customHeight="1" outlineLevel="1">
      <c r="A46" s="371" t="s">
        <v>283</v>
      </c>
      <c r="B46" s="270" t="s">
        <v>209</v>
      </c>
      <c r="C46" s="103"/>
      <c r="D46" s="253"/>
      <c r="E46" s="104"/>
      <c r="F46" s="105"/>
      <c r="G46" s="276"/>
      <c r="H46" s="286"/>
      <c r="I46" s="277" t="s">
        <v>210</v>
      </c>
      <c r="M46" s="251"/>
    </row>
    <row r="47" spans="1:15" s="243" customFormat="1" ht="27.75" hidden="1" customHeight="1" outlineLevel="1">
      <c r="A47" s="371" t="s">
        <v>284</v>
      </c>
      <c r="B47" s="270" t="s">
        <v>211</v>
      </c>
      <c r="C47" s="103"/>
      <c r="D47" s="253"/>
      <c r="E47" s="104"/>
      <c r="F47" s="105"/>
      <c r="G47" s="276"/>
      <c r="H47" s="286"/>
      <c r="I47" s="277" t="s">
        <v>212</v>
      </c>
      <c r="M47" s="251"/>
    </row>
    <row r="48" spans="1:15" s="243" customFormat="1" ht="27.75" hidden="1" customHeight="1" outlineLevel="1">
      <c r="A48" s="371" t="s">
        <v>285</v>
      </c>
      <c r="B48" s="270" t="s">
        <v>217</v>
      </c>
      <c r="C48" s="271"/>
      <c r="D48" s="272"/>
      <c r="E48" s="273"/>
      <c r="F48" s="274"/>
      <c r="G48" s="277"/>
      <c r="H48" s="287"/>
      <c r="I48" s="277" t="s">
        <v>222</v>
      </c>
      <c r="M48" s="251"/>
    </row>
    <row r="49" spans="1:13" s="243" customFormat="1" ht="27.75" hidden="1" customHeight="1" outlineLevel="1">
      <c r="A49" s="371" t="s">
        <v>286</v>
      </c>
      <c r="B49" s="270" t="s">
        <v>218</v>
      </c>
      <c r="C49" s="271"/>
      <c r="D49" s="272"/>
      <c r="E49" s="273"/>
      <c r="F49" s="274"/>
      <c r="G49" s="277"/>
      <c r="H49" s="287"/>
      <c r="I49" s="277" t="s">
        <v>219</v>
      </c>
      <c r="M49" s="251"/>
    </row>
    <row r="50" spans="1:13" s="243" customFormat="1" ht="27.75" hidden="1" customHeight="1" outlineLevel="1">
      <c r="A50" s="371" t="s">
        <v>287</v>
      </c>
      <c r="B50" s="270" t="s">
        <v>243</v>
      </c>
      <c r="C50" s="271"/>
      <c r="D50" s="272"/>
      <c r="E50" s="273"/>
      <c r="F50" s="274"/>
      <c r="G50" s="277"/>
      <c r="H50" s="287"/>
      <c r="I50" s="277" t="s">
        <v>244</v>
      </c>
      <c r="M50" s="251"/>
    </row>
    <row r="51" spans="1:13" s="243" customFormat="1" ht="27.75" hidden="1" customHeight="1" outlineLevel="1">
      <c r="A51" s="371" t="s">
        <v>288</v>
      </c>
      <c r="B51" s="270" t="s">
        <v>220</v>
      </c>
      <c r="C51" s="271"/>
      <c r="D51" s="272"/>
      <c r="E51" s="273"/>
      <c r="F51" s="274"/>
      <c r="G51" s="277"/>
      <c r="H51" s="287"/>
      <c r="I51" s="277" t="s">
        <v>221</v>
      </c>
      <c r="M51" s="251"/>
    </row>
    <row r="52" spans="1:13" s="243" customFormat="1" ht="28.5" hidden="1" customHeight="1">
      <c r="A52" s="372" t="s">
        <v>30</v>
      </c>
      <c r="B52" s="245" t="s">
        <v>257</v>
      </c>
      <c r="C52" s="246"/>
      <c r="D52" s="132"/>
      <c r="E52" s="132"/>
      <c r="F52" s="133"/>
      <c r="G52" s="268"/>
      <c r="H52" s="283"/>
      <c r="I52" s="338" t="s">
        <v>258</v>
      </c>
      <c r="M52" s="251"/>
    </row>
    <row r="53" spans="1:13" s="243" customFormat="1" ht="28.5" hidden="1" customHeight="1">
      <c r="A53" s="372" t="s">
        <v>99</v>
      </c>
      <c r="B53" s="245" t="s">
        <v>240</v>
      </c>
      <c r="C53" s="246"/>
      <c r="D53" s="132"/>
      <c r="E53" s="132"/>
      <c r="F53" s="133"/>
      <c r="G53" s="268"/>
      <c r="H53" s="283"/>
      <c r="I53" s="338" t="s">
        <v>241</v>
      </c>
      <c r="M53" s="251"/>
    </row>
    <row r="54" spans="1:13" s="243" customFormat="1" ht="28.5" hidden="1" customHeight="1">
      <c r="A54" s="372" t="s">
        <v>199</v>
      </c>
      <c r="B54" s="245" t="s">
        <v>262</v>
      </c>
      <c r="C54" s="246"/>
      <c r="D54" s="132"/>
      <c r="E54" s="132"/>
      <c r="F54" s="133"/>
      <c r="G54" s="268"/>
      <c r="H54" s="283"/>
      <c r="I54" s="338" t="s">
        <v>263</v>
      </c>
      <c r="M54" s="251"/>
    </row>
    <row r="55" spans="1:13" s="84" customFormat="1" ht="24.95" hidden="1" customHeight="1">
      <c r="A55" s="262" t="s">
        <v>2</v>
      </c>
      <c r="B55" s="267" t="s">
        <v>184</v>
      </c>
      <c r="C55" s="262"/>
      <c r="D55" s="263"/>
      <c r="E55" s="264"/>
      <c r="F55" s="265"/>
      <c r="G55" s="266"/>
      <c r="H55" s="282">
        <f>SUBTOTAL(9,H56:H60)</f>
        <v>0</v>
      </c>
      <c r="I55" s="266"/>
    </row>
    <row r="56" spans="1:13" s="243" customFormat="1" ht="27.75" hidden="1" customHeight="1" outlineLevel="1">
      <c r="A56" s="340">
        <v>1</v>
      </c>
      <c r="B56" s="270" t="s">
        <v>256</v>
      </c>
      <c r="C56" s="103"/>
      <c r="D56" s="253"/>
      <c r="E56" s="104"/>
      <c r="F56" s="105"/>
      <c r="G56" s="276"/>
      <c r="H56" s="286"/>
      <c r="I56" s="277" t="s">
        <v>253</v>
      </c>
      <c r="M56" s="251"/>
    </row>
    <row r="57" spans="1:13" s="243" customFormat="1" ht="27.75" hidden="1" customHeight="1" outlineLevel="1">
      <c r="A57" s="340">
        <v>2</v>
      </c>
      <c r="B57" s="270" t="s">
        <v>250</v>
      </c>
      <c r="C57" s="103"/>
      <c r="D57" s="253"/>
      <c r="E57" s="104"/>
      <c r="F57" s="105"/>
      <c r="G57" s="276"/>
      <c r="H57" s="286"/>
      <c r="I57" s="277" t="s">
        <v>254</v>
      </c>
      <c r="M57" s="251"/>
    </row>
    <row r="58" spans="1:13" s="243" customFormat="1" ht="27.75" hidden="1" customHeight="1" outlineLevel="1">
      <c r="A58" s="340">
        <v>3</v>
      </c>
      <c r="B58" s="270" t="s">
        <v>251</v>
      </c>
      <c r="C58" s="103"/>
      <c r="D58" s="253"/>
      <c r="E58" s="104"/>
      <c r="F58" s="105"/>
      <c r="G58" s="276"/>
      <c r="H58" s="286"/>
      <c r="I58" s="277" t="s">
        <v>255</v>
      </c>
      <c r="M58" s="251"/>
    </row>
    <row r="59" spans="1:13" s="243" customFormat="1" ht="27.75" hidden="1" customHeight="1" outlineLevel="1">
      <c r="A59" s="340">
        <v>4</v>
      </c>
      <c r="B59" s="270" t="s">
        <v>252</v>
      </c>
      <c r="C59" s="271"/>
      <c r="D59" s="272"/>
      <c r="E59" s="273"/>
      <c r="F59" s="274"/>
      <c r="G59" s="277"/>
      <c r="H59" s="287"/>
      <c r="I59" s="277" t="s">
        <v>249</v>
      </c>
      <c r="M59" s="251"/>
    </row>
    <row r="60" spans="1:13" s="243" customFormat="1" ht="27.75" hidden="1" customHeight="1" outlineLevel="1">
      <c r="A60" s="340">
        <v>5</v>
      </c>
      <c r="B60" s="270" t="s">
        <v>267</v>
      </c>
      <c r="C60" s="271"/>
      <c r="D60" s="272"/>
      <c r="E60" s="273"/>
      <c r="F60" s="274"/>
      <c r="G60" s="277"/>
      <c r="H60" s="287"/>
      <c r="I60" s="277" t="s">
        <v>268</v>
      </c>
      <c r="M60" s="251"/>
    </row>
    <row r="61" spans="1:13" s="84" customFormat="1" ht="30" customHeight="1">
      <c r="A61" s="186"/>
      <c r="B61" s="269" t="s">
        <v>274</v>
      </c>
      <c r="C61" s="186"/>
      <c r="D61" s="254"/>
      <c r="E61" s="188"/>
      <c r="F61" s="235"/>
      <c r="G61" s="189"/>
      <c r="H61" s="281"/>
      <c r="I61" s="189"/>
    </row>
    <row r="62" spans="1:13" s="243" customFormat="1" ht="24.95" hidden="1" customHeight="1">
      <c r="A62" s="246" t="s">
        <v>24</v>
      </c>
      <c r="B62" s="245" t="s">
        <v>264</v>
      </c>
      <c r="C62" s="246"/>
      <c r="D62" s="132"/>
      <c r="E62" s="132"/>
      <c r="F62" s="300">
        <f>SUBTOTAL(9,F63:F65)</f>
        <v>0</v>
      </c>
      <c r="G62" s="301"/>
      <c r="H62" s="300">
        <f>SUBTOTAL(9,H63:H65)</f>
        <v>0</v>
      </c>
      <c r="I62" s="341" t="s">
        <v>265</v>
      </c>
      <c r="M62" s="251"/>
    </row>
    <row r="63" spans="1:13" s="84" customFormat="1" ht="30" hidden="1" customHeight="1">
      <c r="A63" s="262">
        <v>1</v>
      </c>
      <c r="B63" s="267" t="s">
        <v>185</v>
      </c>
      <c r="C63" s="262"/>
      <c r="D63" s="263"/>
      <c r="E63" s="264"/>
      <c r="F63" s="265"/>
      <c r="G63" s="266"/>
      <c r="H63" s="282"/>
      <c r="I63" s="266"/>
    </row>
    <row r="64" spans="1:13" s="84" customFormat="1" ht="30" hidden="1" customHeight="1">
      <c r="A64" s="262">
        <v>2</v>
      </c>
      <c r="B64" s="267" t="s">
        <v>186</v>
      </c>
      <c r="C64" s="262"/>
      <c r="D64" s="263"/>
      <c r="E64" s="264"/>
      <c r="F64" s="265"/>
      <c r="G64" s="266"/>
      <c r="H64" s="282"/>
      <c r="I64" s="266"/>
    </row>
    <row r="65" spans="1:254" s="84" customFormat="1" ht="30" hidden="1" customHeight="1">
      <c r="A65" s="262">
        <v>3</v>
      </c>
      <c r="B65" s="267" t="s">
        <v>187</v>
      </c>
      <c r="C65" s="262"/>
      <c r="D65" s="263"/>
      <c r="E65" s="264"/>
      <c r="F65" s="265"/>
      <c r="G65" s="266"/>
      <c r="H65" s="282"/>
      <c r="I65" s="266"/>
    </row>
    <row r="66" spans="1:254" s="243" customFormat="1" ht="24.95" hidden="1" customHeight="1">
      <c r="A66" s="246" t="s">
        <v>25</v>
      </c>
      <c r="B66" s="245" t="s">
        <v>59</v>
      </c>
      <c r="C66" s="246"/>
      <c r="D66" s="132"/>
      <c r="E66" s="132"/>
      <c r="F66" s="300">
        <f>SUBTOTAL(9,F67:F69)</f>
        <v>0</v>
      </c>
      <c r="G66" s="301"/>
      <c r="H66" s="300">
        <f>SUBTOTAL(9,H67:H69)</f>
        <v>0</v>
      </c>
      <c r="I66" s="341" t="s">
        <v>266</v>
      </c>
      <c r="M66" s="251"/>
    </row>
    <row r="67" spans="1:254" s="84" customFormat="1" ht="24.95" customHeight="1">
      <c r="A67" s="186" t="s">
        <v>24</v>
      </c>
      <c r="B67" s="367" t="s">
        <v>59</v>
      </c>
      <c r="C67" s="186"/>
      <c r="D67" s="254"/>
      <c r="E67" s="188"/>
      <c r="F67" s="368"/>
      <c r="G67" s="232"/>
      <c r="H67" s="281"/>
      <c r="I67" s="232"/>
    </row>
    <row r="68" spans="1:254" s="84" customFormat="1" ht="24.95" customHeight="1">
      <c r="A68" s="186" t="s">
        <v>25</v>
      </c>
      <c r="B68" s="367" t="s">
        <v>114</v>
      </c>
      <c r="C68" s="186"/>
      <c r="D68" s="254"/>
      <c r="E68" s="188"/>
      <c r="F68" s="368"/>
      <c r="G68" s="232"/>
      <c r="H68" s="281"/>
      <c r="I68" s="370"/>
    </row>
    <row r="69" spans="1:254" s="84" customFormat="1" ht="24.95" customHeight="1">
      <c r="A69" s="262"/>
      <c r="B69" s="269" t="s">
        <v>223</v>
      </c>
      <c r="C69" s="262"/>
      <c r="D69" s="263"/>
      <c r="E69" s="264"/>
      <c r="F69" s="265"/>
      <c r="G69" s="266"/>
      <c r="H69" s="282"/>
      <c r="I69" s="189" t="s">
        <v>227</v>
      </c>
    </row>
    <row r="70" spans="1:254" s="84" customFormat="1" ht="24.95" customHeight="1">
      <c r="A70" s="262" t="s">
        <v>0</v>
      </c>
      <c r="B70" s="267" t="s">
        <v>224</v>
      </c>
      <c r="C70" s="262"/>
      <c r="D70" s="263"/>
      <c r="E70" s="264"/>
      <c r="F70" s="265"/>
      <c r="G70" s="266"/>
      <c r="H70" s="282"/>
      <c r="I70" s="266"/>
      <c r="J70" s="84" t="s">
        <v>348</v>
      </c>
    </row>
    <row r="71" spans="1:254" s="84" customFormat="1" ht="24.95" customHeight="1">
      <c r="A71" s="262" t="s">
        <v>2</v>
      </c>
      <c r="B71" s="267" t="s">
        <v>225</v>
      </c>
      <c r="C71" s="262"/>
      <c r="D71" s="263"/>
      <c r="E71" s="264"/>
      <c r="F71" s="265"/>
      <c r="G71" s="266"/>
      <c r="H71" s="282"/>
      <c r="I71" s="266"/>
    </row>
    <row r="72" spans="1:254" s="60" customFormat="1" ht="24.75" customHeight="1">
      <c r="A72" s="156"/>
      <c r="B72" s="157" t="s">
        <v>26</v>
      </c>
      <c r="C72" s="158"/>
      <c r="D72" s="255"/>
      <c r="E72" s="160"/>
      <c r="F72" s="236">
        <f>SUBTOTAL(9,F11:F68)</f>
        <v>1122094809</v>
      </c>
      <c r="G72" s="162">
        <f>H72/F72</f>
        <v>1</v>
      </c>
      <c r="H72" s="236">
        <f>SUBTOTAL(9,H11:H68)</f>
        <v>1122094809</v>
      </c>
      <c r="I72" s="162" t="s">
        <v>261</v>
      </c>
      <c r="J72" s="45"/>
      <c r="K72" s="46"/>
      <c r="L72" s="49"/>
      <c r="M72" s="50"/>
      <c r="N72" s="48"/>
      <c r="O72" s="45"/>
      <c r="P72" s="46"/>
      <c r="Q72" s="46"/>
      <c r="R72" s="47"/>
      <c r="S72" s="48"/>
      <c r="T72" s="49"/>
      <c r="U72" s="50"/>
      <c r="V72" s="48"/>
      <c r="W72" s="45"/>
      <c r="X72" s="46"/>
      <c r="Y72" s="46"/>
      <c r="Z72" s="47"/>
      <c r="AA72" s="48"/>
      <c r="AB72" s="49"/>
      <c r="AC72" s="50"/>
      <c r="AD72" s="48"/>
      <c r="AE72" s="45"/>
      <c r="AF72" s="46"/>
      <c r="AG72" s="46"/>
      <c r="AH72" s="47"/>
      <c r="AI72" s="48"/>
      <c r="AJ72" s="49"/>
      <c r="AK72" s="50"/>
      <c r="AL72" s="48"/>
      <c r="AM72" s="45"/>
      <c r="AN72" s="46"/>
      <c r="AO72" s="46"/>
      <c r="AP72" s="47"/>
      <c r="AQ72" s="48"/>
      <c r="AR72" s="49"/>
      <c r="AS72" s="50"/>
      <c r="AT72" s="48"/>
      <c r="AU72" s="45"/>
      <c r="AV72" s="46"/>
      <c r="AW72" s="46"/>
      <c r="AX72" s="47"/>
      <c r="AY72" s="48"/>
      <c r="AZ72" s="49"/>
      <c r="BA72" s="50"/>
      <c r="BB72" s="48"/>
      <c r="BC72" s="45"/>
      <c r="BD72" s="46"/>
      <c r="BE72" s="46"/>
      <c r="BF72" s="47"/>
      <c r="BG72" s="48"/>
      <c r="BH72" s="49"/>
      <c r="BI72" s="50"/>
      <c r="BJ72" s="48"/>
      <c r="BK72" s="45"/>
      <c r="BL72" s="46"/>
      <c r="BM72" s="46"/>
      <c r="BN72" s="47"/>
      <c r="BO72" s="48"/>
      <c r="BP72" s="49"/>
      <c r="BQ72" s="50"/>
      <c r="BR72" s="48"/>
      <c r="BS72" s="45"/>
      <c r="BT72" s="46"/>
      <c r="BU72" s="46"/>
      <c r="BV72" s="47"/>
      <c r="BW72" s="48"/>
      <c r="BX72" s="49"/>
      <c r="BY72" s="50"/>
      <c r="BZ72" s="48"/>
      <c r="CA72" s="45"/>
      <c r="CB72" s="46"/>
      <c r="CC72" s="46"/>
      <c r="CD72" s="47"/>
      <c r="CE72" s="48"/>
      <c r="CF72" s="49"/>
      <c r="CG72" s="50"/>
      <c r="CH72" s="48"/>
      <c r="CI72" s="45"/>
      <c r="CJ72" s="46"/>
      <c r="CK72" s="46"/>
      <c r="CL72" s="47"/>
      <c r="CM72" s="48"/>
      <c r="CN72" s="49"/>
      <c r="CO72" s="50"/>
      <c r="CP72" s="48"/>
      <c r="CQ72" s="45"/>
      <c r="CR72" s="46"/>
      <c r="CS72" s="46"/>
      <c r="CT72" s="47"/>
      <c r="CU72" s="48"/>
      <c r="CV72" s="49"/>
      <c r="CW72" s="50"/>
      <c r="CX72" s="48"/>
      <c r="CY72" s="45"/>
      <c r="CZ72" s="46"/>
      <c r="DA72" s="46"/>
      <c r="DB72" s="47"/>
      <c r="DC72" s="48"/>
      <c r="DD72" s="49"/>
      <c r="DE72" s="50"/>
      <c r="DF72" s="48"/>
      <c r="DG72" s="45"/>
      <c r="DH72" s="46"/>
      <c r="DI72" s="46"/>
      <c r="DJ72" s="47"/>
      <c r="DK72" s="48"/>
      <c r="DL72" s="49"/>
      <c r="DM72" s="50"/>
      <c r="DN72" s="48"/>
      <c r="DO72" s="45"/>
      <c r="DP72" s="46"/>
      <c r="DQ72" s="46"/>
      <c r="DR72" s="47"/>
      <c r="DS72" s="48"/>
      <c r="DT72" s="49"/>
      <c r="DU72" s="50"/>
      <c r="DV72" s="48"/>
      <c r="DW72" s="45"/>
      <c r="DX72" s="46"/>
      <c r="DY72" s="46"/>
      <c r="DZ72" s="47"/>
      <c r="EA72" s="48"/>
      <c r="EB72" s="49"/>
      <c r="EC72" s="50"/>
      <c r="ED72" s="48"/>
      <c r="EE72" s="45"/>
      <c r="EF72" s="46"/>
      <c r="EG72" s="46"/>
      <c r="EH72" s="47"/>
      <c r="EI72" s="48"/>
      <c r="EJ72" s="49"/>
      <c r="EK72" s="50"/>
      <c r="EL72" s="48"/>
      <c r="EM72" s="45"/>
      <c r="EN72" s="46"/>
      <c r="EO72" s="46"/>
      <c r="EP72" s="47"/>
      <c r="EQ72" s="48"/>
      <c r="ER72" s="49"/>
      <c r="ES72" s="50"/>
      <c r="ET72" s="48"/>
      <c r="EU72" s="45"/>
      <c r="EV72" s="46"/>
      <c r="EW72" s="46"/>
      <c r="EX72" s="47"/>
      <c r="EY72" s="48"/>
      <c r="EZ72" s="49"/>
      <c r="FA72" s="50"/>
      <c r="FB72" s="48"/>
      <c r="FC72" s="45"/>
      <c r="FD72" s="46"/>
      <c r="FE72" s="46"/>
      <c r="FF72" s="47"/>
      <c r="FG72" s="48"/>
      <c r="FH72" s="49"/>
      <c r="FI72" s="50"/>
      <c r="FJ72" s="48"/>
      <c r="FK72" s="45"/>
      <c r="FL72" s="46"/>
      <c r="FM72" s="46"/>
      <c r="FN72" s="47"/>
      <c r="FO72" s="48"/>
      <c r="FP72" s="49"/>
      <c r="FQ72" s="50"/>
      <c r="FR72" s="48"/>
      <c r="FS72" s="45"/>
      <c r="FT72" s="46"/>
      <c r="FU72" s="46"/>
      <c r="FV72" s="47"/>
      <c r="FW72" s="48"/>
      <c r="FX72" s="49"/>
      <c r="FY72" s="50"/>
      <c r="FZ72" s="48"/>
      <c r="GA72" s="45"/>
      <c r="GB72" s="46"/>
      <c r="GC72" s="46"/>
      <c r="GD72" s="47"/>
      <c r="GE72" s="48"/>
      <c r="GF72" s="49"/>
      <c r="GG72" s="50"/>
      <c r="GH72" s="48"/>
      <c r="GI72" s="45"/>
      <c r="GJ72" s="46"/>
      <c r="GK72" s="46"/>
      <c r="GL72" s="47"/>
      <c r="GM72" s="48"/>
      <c r="GN72" s="49"/>
      <c r="GO72" s="50"/>
      <c r="GP72" s="48"/>
      <c r="GQ72" s="45"/>
      <c r="GR72" s="46"/>
      <c r="GS72" s="46"/>
      <c r="GT72" s="47"/>
      <c r="GU72" s="48"/>
      <c r="GV72" s="49"/>
      <c r="GW72" s="50"/>
      <c r="GX72" s="48"/>
      <c r="GY72" s="45"/>
      <c r="GZ72" s="46"/>
      <c r="HA72" s="46"/>
      <c r="HB72" s="47"/>
      <c r="HC72" s="48"/>
      <c r="HD72" s="49"/>
      <c r="HE72" s="50"/>
      <c r="HF72" s="48"/>
      <c r="HG72" s="45"/>
      <c r="HH72" s="46"/>
      <c r="HI72" s="46"/>
      <c r="HJ72" s="47"/>
      <c r="HK72" s="48"/>
      <c r="HL72" s="49"/>
      <c r="HM72" s="50"/>
      <c r="HN72" s="48"/>
      <c r="HO72" s="45"/>
      <c r="HP72" s="46"/>
      <c r="HQ72" s="46"/>
      <c r="HR72" s="47"/>
      <c r="HS72" s="48"/>
      <c r="HT72" s="49"/>
      <c r="HU72" s="50"/>
      <c r="HV72" s="48"/>
      <c r="HW72" s="45"/>
      <c r="HX72" s="46"/>
      <c r="HY72" s="46"/>
      <c r="HZ72" s="47"/>
      <c r="IA72" s="48"/>
      <c r="IB72" s="49"/>
      <c r="IC72" s="50"/>
      <c r="ID72" s="48"/>
      <c r="IE72" s="45"/>
      <c r="IF72" s="46"/>
      <c r="IG72" s="46"/>
      <c r="IH72" s="47"/>
      <c r="II72" s="48"/>
      <c r="IJ72" s="49"/>
      <c r="IK72" s="50"/>
      <c r="IL72" s="48"/>
      <c r="IM72" s="45"/>
      <c r="IN72" s="46"/>
      <c r="IO72" s="46"/>
      <c r="IP72" s="47"/>
      <c r="IQ72" s="48"/>
      <c r="IR72" s="49"/>
      <c r="IS72" s="50"/>
      <c r="IT72" s="48"/>
    </row>
    <row r="73" spans="1:254" s="44" customFormat="1" ht="24.75" customHeight="1">
      <c r="A73" s="342"/>
      <c r="B73" s="157" t="s">
        <v>137</v>
      </c>
      <c r="C73" s="158"/>
      <c r="D73" s="255"/>
      <c r="E73" s="160"/>
      <c r="F73" s="236">
        <f>F72*10%</f>
        <v>112209480.90000001</v>
      </c>
      <c r="G73" s="190"/>
      <c r="H73" s="236">
        <f>H72*10%</f>
        <v>112209480.90000001</v>
      </c>
      <c r="I73" s="343"/>
      <c r="J73" s="45"/>
      <c r="K73" s="46"/>
      <c r="L73" s="49"/>
      <c r="M73" s="50"/>
      <c r="N73" s="48"/>
      <c r="O73" s="45"/>
      <c r="P73" s="46"/>
      <c r="Q73" s="46"/>
      <c r="R73" s="47"/>
      <c r="S73" s="48"/>
      <c r="T73" s="49"/>
      <c r="U73" s="50"/>
      <c r="V73" s="48"/>
      <c r="W73" s="45"/>
      <c r="X73" s="46"/>
      <c r="Y73" s="46"/>
      <c r="Z73" s="47"/>
      <c r="AA73" s="48"/>
      <c r="AB73" s="49"/>
      <c r="AC73" s="50"/>
      <c r="AD73" s="48"/>
      <c r="AE73" s="45"/>
      <c r="AF73" s="46"/>
      <c r="AG73" s="46"/>
      <c r="AH73" s="47"/>
      <c r="AI73" s="48"/>
      <c r="AJ73" s="49"/>
      <c r="AK73" s="50"/>
      <c r="AL73" s="48"/>
      <c r="AM73" s="45"/>
      <c r="AN73" s="46"/>
      <c r="AO73" s="46"/>
      <c r="AP73" s="47"/>
      <c r="AQ73" s="48"/>
      <c r="AR73" s="49"/>
      <c r="AS73" s="50"/>
      <c r="AT73" s="48"/>
      <c r="AU73" s="45"/>
      <c r="AV73" s="46"/>
      <c r="AW73" s="46"/>
      <c r="AX73" s="47"/>
      <c r="AY73" s="48"/>
      <c r="AZ73" s="49"/>
      <c r="BA73" s="50"/>
      <c r="BB73" s="48"/>
      <c r="BC73" s="45"/>
      <c r="BD73" s="46"/>
      <c r="BE73" s="46"/>
      <c r="BF73" s="47"/>
      <c r="BG73" s="48"/>
      <c r="BH73" s="49"/>
      <c r="BI73" s="50"/>
      <c r="BJ73" s="48"/>
      <c r="BK73" s="45"/>
      <c r="BL73" s="46"/>
      <c r="BM73" s="46"/>
      <c r="BN73" s="47"/>
      <c r="BO73" s="48"/>
      <c r="BP73" s="49"/>
      <c r="BQ73" s="50"/>
      <c r="BR73" s="48"/>
      <c r="BS73" s="45"/>
      <c r="BT73" s="46"/>
      <c r="BU73" s="46"/>
      <c r="BV73" s="47"/>
      <c r="BW73" s="48"/>
      <c r="BX73" s="49"/>
      <c r="BY73" s="50"/>
      <c r="BZ73" s="48"/>
      <c r="CA73" s="45"/>
      <c r="CB73" s="46"/>
      <c r="CC73" s="46"/>
      <c r="CD73" s="47"/>
      <c r="CE73" s="48"/>
      <c r="CF73" s="49"/>
      <c r="CG73" s="50"/>
      <c r="CH73" s="48"/>
      <c r="CI73" s="45"/>
      <c r="CJ73" s="46"/>
      <c r="CK73" s="46"/>
      <c r="CL73" s="47"/>
      <c r="CM73" s="48"/>
      <c r="CN73" s="49"/>
      <c r="CO73" s="50"/>
      <c r="CP73" s="48"/>
      <c r="CQ73" s="45"/>
      <c r="CR73" s="46"/>
      <c r="CS73" s="46"/>
      <c r="CT73" s="47"/>
      <c r="CU73" s="48"/>
      <c r="CV73" s="49"/>
      <c r="CW73" s="50"/>
      <c r="CX73" s="48"/>
      <c r="CY73" s="45"/>
      <c r="CZ73" s="46"/>
      <c r="DA73" s="46"/>
      <c r="DB73" s="47"/>
      <c r="DC73" s="48"/>
      <c r="DD73" s="49"/>
      <c r="DE73" s="50"/>
      <c r="DF73" s="48"/>
      <c r="DG73" s="45"/>
      <c r="DH73" s="46"/>
      <c r="DI73" s="46"/>
      <c r="DJ73" s="47"/>
      <c r="DK73" s="48"/>
      <c r="DL73" s="49"/>
      <c r="DM73" s="50"/>
      <c r="DN73" s="48"/>
      <c r="DO73" s="45"/>
      <c r="DP73" s="46"/>
      <c r="DQ73" s="46"/>
      <c r="DR73" s="47"/>
      <c r="DS73" s="48"/>
      <c r="DT73" s="49"/>
      <c r="DU73" s="50"/>
      <c r="DV73" s="48"/>
      <c r="DW73" s="45"/>
      <c r="DX73" s="46"/>
      <c r="DY73" s="46"/>
      <c r="DZ73" s="47"/>
      <c r="EA73" s="48"/>
      <c r="EB73" s="49"/>
      <c r="EC73" s="50"/>
      <c r="ED73" s="48"/>
      <c r="EE73" s="45"/>
      <c r="EF73" s="46"/>
      <c r="EG73" s="46"/>
      <c r="EH73" s="47"/>
      <c r="EI73" s="48"/>
      <c r="EJ73" s="49"/>
      <c r="EK73" s="50"/>
      <c r="EL73" s="48"/>
      <c r="EM73" s="45"/>
      <c r="EN73" s="46"/>
      <c r="EO73" s="46"/>
      <c r="EP73" s="47"/>
      <c r="EQ73" s="48"/>
      <c r="ER73" s="49"/>
      <c r="ES73" s="50"/>
      <c r="ET73" s="48"/>
      <c r="EU73" s="45"/>
      <c r="EV73" s="46"/>
      <c r="EW73" s="46"/>
      <c r="EX73" s="47"/>
      <c r="EY73" s="48"/>
      <c r="EZ73" s="49"/>
      <c r="FA73" s="50"/>
      <c r="FB73" s="48"/>
      <c r="FC73" s="45"/>
      <c r="FD73" s="46"/>
      <c r="FE73" s="46"/>
      <c r="FF73" s="47"/>
      <c r="FG73" s="48"/>
      <c r="FH73" s="49"/>
      <c r="FI73" s="50"/>
      <c r="FJ73" s="48"/>
      <c r="FK73" s="45"/>
      <c r="FL73" s="46"/>
      <c r="FM73" s="46"/>
      <c r="FN73" s="47"/>
      <c r="FO73" s="48"/>
      <c r="FP73" s="49"/>
      <c r="FQ73" s="50"/>
      <c r="FR73" s="48"/>
      <c r="FS73" s="45"/>
      <c r="FT73" s="46"/>
      <c r="FU73" s="46"/>
      <c r="FV73" s="47"/>
      <c r="FW73" s="48"/>
      <c r="FX73" s="49"/>
      <c r="FY73" s="50"/>
      <c r="FZ73" s="48"/>
      <c r="GA73" s="45"/>
      <c r="GB73" s="46"/>
      <c r="GC73" s="46"/>
      <c r="GD73" s="47"/>
      <c r="GE73" s="48"/>
      <c r="GF73" s="49"/>
      <c r="GG73" s="50"/>
      <c r="GH73" s="48"/>
      <c r="GI73" s="45"/>
      <c r="GJ73" s="46"/>
      <c r="GK73" s="46"/>
      <c r="GL73" s="47"/>
      <c r="GM73" s="48"/>
      <c r="GN73" s="49"/>
      <c r="GO73" s="50"/>
      <c r="GP73" s="48"/>
      <c r="GQ73" s="45"/>
      <c r="GR73" s="46"/>
      <c r="GS73" s="46"/>
      <c r="GT73" s="47"/>
      <c r="GU73" s="48"/>
      <c r="GV73" s="49"/>
      <c r="GW73" s="50"/>
      <c r="GX73" s="48"/>
      <c r="GY73" s="45"/>
      <c r="GZ73" s="46"/>
      <c r="HA73" s="46"/>
      <c r="HB73" s="47"/>
      <c r="HC73" s="48"/>
      <c r="HD73" s="49"/>
      <c r="HE73" s="50"/>
      <c r="HF73" s="48"/>
      <c r="HG73" s="45"/>
      <c r="HH73" s="46"/>
      <c r="HI73" s="46"/>
      <c r="HJ73" s="47"/>
      <c r="HK73" s="48"/>
      <c r="HL73" s="49"/>
      <c r="HM73" s="50"/>
      <c r="HN73" s="48"/>
      <c r="HO73" s="45"/>
      <c r="HP73" s="46"/>
      <c r="HQ73" s="46"/>
      <c r="HR73" s="47"/>
      <c r="HS73" s="48"/>
      <c r="HT73" s="49"/>
      <c r="HU73" s="50"/>
      <c r="HV73" s="48"/>
      <c r="HW73" s="45"/>
      <c r="HX73" s="46"/>
      <c r="HY73" s="46"/>
      <c r="HZ73" s="47"/>
      <c r="IA73" s="48"/>
      <c r="IB73" s="49"/>
      <c r="IC73" s="50"/>
      <c r="ID73" s="48"/>
      <c r="IE73" s="45"/>
      <c r="IF73" s="46"/>
      <c r="IG73" s="46"/>
      <c r="IH73" s="47"/>
      <c r="II73" s="48"/>
      <c r="IJ73" s="49"/>
      <c r="IK73" s="50"/>
      <c r="IL73" s="48"/>
      <c r="IM73" s="45"/>
      <c r="IN73" s="46"/>
      <c r="IO73" s="46"/>
      <c r="IP73" s="47"/>
      <c r="IQ73" s="48"/>
      <c r="IR73" s="49"/>
      <c r="IS73" s="50"/>
      <c r="IT73" s="48"/>
    </row>
    <row r="74" spans="1:254" s="44" customFormat="1" ht="24.75" customHeight="1">
      <c r="A74" s="344"/>
      <c r="B74" s="335" t="s">
        <v>138</v>
      </c>
      <c r="C74" s="315"/>
      <c r="D74" s="316"/>
      <c r="E74" s="317"/>
      <c r="F74" s="318">
        <f>F72+F73</f>
        <v>1234304289.9000001</v>
      </c>
      <c r="G74" s="319">
        <f>H74/F74</f>
        <v>1</v>
      </c>
      <c r="H74" s="318">
        <f>H72+H73</f>
        <v>1234304289.9000001</v>
      </c>
      <c r="I74" s="345"/>
      <c r="J74" s="45"/>
      <c r="K74" s="46"/>
      <c r="L74" s="49"/>
      <c r="M74" s="50"/>
      <c r="N74" s="48"/>
      <c r="O74" s="45"/>
      <c r="P74" s="46"/>
      <c r="Q74" s="46"/>
      <c r="R74" s="47"/>
      <c r="S74" s="48"/>
      <c r="T74" s="49"/>
      <c r="U74" s="50"/>
      <c r="V74" s="48"/>
      <c r="W74" s="45"/>
      <c r="X74" s="46"/>
      <c r="Y74" s="46"/>
      <c r="Z74" s="47"/>
      <c r="AA74" s="48"/>
      <c r="AB74" s="49"/>
      <c r="AC74" s="50"/>
      <c r="AD74" s="48"/>
      <c r="AE74" s="45"/>
      <c r="AF74" s="46"/>
      <c r="AG74" s="46"/>
      <c r="AH74" s="47"/>
      <c r="AI74" s="48"/>
      <c r="AJ74" s="49"/>
      <c r="AK74" s="50"/>
      <c r="AL74" s="48"/>
      <c r="AM74" s="45"/>
      <c r="AN74" s="46"/>
      <c r="AO74" s="46"/>
      <c r="AP74" s="47"/>
      <c r="AQ74" s="48"/>
      <c r="AR74" s="49"/>
      <c r="AS74" s="50"/>
      <c r="AT74" s="48"/>
      <c r="AU74" s="45"/>
      <c r="AV74" s="46"/>
      <c r="AW74" s="46"/>
      <c r="AX74" s="47"/>
      <c r="AY74" s="48"/>
      <c r="AZ74" s="49"/>
      <c r="BA74" s="50"/>
      <c r="BB74" s="48"/>
      <c r="BC74" s="45"/>
      <c r="BD74" s="46"/>
      <c r="BE74" s="46"/>
      <c r="BF74" s="47"/>
      <c r="BG74" s="48"/>
      <c r="BH74" s="49"/>
      <c r="BI74" s="50"/>
      <c r="BJ74" s="48"/>
      <c r="BK74" s="45"/>
      <c r="BL74" s="46"/>
      <c r="BM74" s="46"/>
      <c r="BN74" s="47"/>
      <c r="BO74" s="48"/>
      <c r="BP74" s="49"/>
      <c r="BQ74" s="50"/>
      <c r="BR74" s="48"/>
      <c r="BS74" s="45"/>
      <c r="BT74" s="46"/>
      <c r="BU74" s="46"/>
      <c r="BV74" s="47"/>
      <c r="BW74" s="48"/>
      <c r="BX74" s="49"/>
      <c r="BY74" s="50"/>
      <c r="BZ74" s="48"/>
      <c r="CA74" s="45"/>
      <c r="CB74" s="46"/>
      <c r="CC74" s="46"/>
      <c r="CD74" s="47"/>
      <c r="CE74" s="48"/>
      <c r="CF74" s="49"/>
      <c r="CG74" s="50"/>
      <c r="CH74" s="48"/>
      <c r="CI74" s="45"/>
      <c r="CJ74" s="46"/>
      <c r="CK74" s="46"/>
      <c r="CL74" s="47"/>
      <c r="CM74" s="48"/>
      <c r="CN74" s="49"/>
      <c r="CO74" s="50"/>
      <c r="CP74" s="48"/>
      <c r="CQ74" s="45"/>
      <c r="CR74" s="46"/>
      <c r="CS74" s="46"/>
      <c r="CT74" s="47"/>
      <c r="CU74" s="48"/>
      <c r="CV74" s="49"/>
      <c r="CW74" s="50"/>
      <c r="CX74" s="48"/>
      <c r="CY74" s="45"/>
      <c r="CZ74" s="46"/>
      <c r="DA74" s="46"/>
      <c r="DB74" s="47"/>
      <c r="DC74" s="48"/>
      <c r="DD74" s="49"/>
      <c r="DE74" s="50"/>
      <c r="DF74" s="48"/>
      <c r="DG74" s="45"/>
      <c r="DH74" s="46"/>
      <c r="DI74" s="46"/>
      <c r="DJ74" s="47"/>
      <c r="DK74" s="48"/>
      <c r="DL74" s="49"/>
      <c r="DM74" s="50"/>
      <c r="DN74" s="48"/>
      <c r="DO74" s="45"/>
      <c r="DP74" s="46"/>
      <c r="DQ74" s="46"/>
      <c r="DR74" s="47"/>
      <c r="DS74" s="48"/>
      <c r="DT74" s="49"/>
      <c r="DU74" s="50"/>
      <c r="DV74" s="48"/>
      <c r="DW74" s="45"/>
      <c r="DX74" s="46"/>
      <c r="DY74" s="46"/>
      <c r="DZ74" s="47"/>
      <c r="EA74" s="48"/>
      <c r="EB74" s="49"/>
      <c r="EC74" s="50"/>
      <c r="ED74" s="48"/>
      <c r="EE74" s="45"/>
      <c r="EF74" s="46"/>
      <c r="EG74" s="46"/>
      <c r="EH74" s="47"/>
      <c r="EI74" s="48"/>
      <c r="EJ74" s="49"/>
      <c r="EK74" s="50"/>
      <c r="EL74" s="48"/>
      <c r="EM74" s="45"/>
      <c r="EN74" s="46"/>
      <c r="EO74" s="46"/>
      <c r="EP74" s="47"/>
      <c r="EQ74" s="48"/>
      <c r="ER74" s="49"/>
      <c r="ES74" s="50"/>
      <c r="ET74" s="48"/>
      <c r="EU74" s="45"/>
      <c r="EV74" s="46"/>
      <c r="EW74" s="46"/>
      <c r="EX74" s="47"/>
      <c r="EY74" s="48"/>
      <c r="EZ74" s="49"/>
      <c r="FA74" s="50"/>
      <c r="FB74" s="48"/>
      <c r="FC74" s="45"/>
      <c r="FD74" s="46"/>
      <c r="FE74" s="46"/>
      <c r="FF74" s="47"/>
      <c r="FG74" s="48"/>
      <c r="FH74" s="49"/>
      <c r="FI74" s="50"/>
      <c r="FJ74" s="48"/>
      <c r="FK74" s="45"/>
      <c r="FL74" s="46"/>
      <c r="FM74" s="46"/>
      <c r="FN74" s="47"/>
      <c r="FO74" s="48"/>
      <c r="FP74" s="49"/>
      <c r="FQ74" s="50"/>
      <c r="FR74" s="48"/>
      <c r="FS74" s="45"/>
      <c r="FT74" s="46"/>
      <c r="FU74" s="46"/>
      <c r="FV74" s="47"/>
      <c r="FW74" s="48"/>
      <c r="FX74" s="49"/>
      <c r="FY74" s="50"/>
      <c r="FZ74" s="48"/>
      <c r="GA74" s="45"/>
      <c r="GB74" s="46"/>
      <c r="GC74" s="46"/>
      <c r="GD74" s="47"/>
      <c r="GE74" s="48"/>
      <c r="GF74" s="49"/>
      <c r="GG74" s="50"/>
      <c r="GH74" s="48"/>
      <c r="GI74" s="45"/>
      <c r="GJ74" s="46"/>
      <c r="GK74" s="46"/>
      <c r="GL74" s="47"/>
      <c r="GM74" s="48"/>
      <c r="GN74" s="49"/>
      <c r="GO74" s="50"/>
      <c r="GP74" s="48"/>
      <c r="GQ74" s="45"/>
      <c r="GR74" s="46"/>
      <c r="GS74" s="46"/>
      <c r="GT74" s="47"/>
      <c r="GU74" s="48"/>
      <c r="GV74" s="49"/>
      <c r="GW74" s="50"/>
      <c r="GX74" s="48"/>
      <c r="GY74" s="45"/>
      <c r="GZ74" s="46"/>
      <c r="HA74" s="46"/>
      <c r="HB74" s="47"/>
      <c r="HC74" s="48"/>
      <c r="HD74" s="49"/>
      <c r="HE74" s="50"/>
      <c r="HF74" s="48"/>
      <c r="HG74" s="45"/>
      <c r="HH74" s="46"/>
      <c r="HI74" s="46"/>
      <c r="HJ74" s="47"/>
      <c r="HK74" s="48"/>
      <c r="HL74" s="49"/>
      <c r="HM74" s="50"/>
      <c r="HN74" s="48"/>
      <c r="HO74" s="45"/>
      <c r="HP74" s="46"/>
      <c r="HQ74" s="46"/>
      <c r="HR74" s="47"/>
      <c r="HS74" s="48"/>
      <c r="HT74" s="49"/>
      <c r="HU74" s="50"/>
      <c r="HV74" s="48"/>
      <c r="HW74" s="45"/>
      <c r="HX74" s="46"/>
      <c r="HY74" s="46"/>
      <c r="HZ74" s="47"/>
      <c r="IA74" s="48"/>
      <c r="IB74" s="49"/>
      <c r="IC74" s="50"/>
      <c r="ID74" s="48"/>
      <c r="IE74" s="45"/>
      <c r="IF74" s="46"/>
      <c r="IG74" s="46"/>
      <c r="IH74" s="47"/>
      <c r="II74" s="48"/>
      <c r="IJ74" s="49"/>
      <c r="IK74" s="50"/>
      <c r="IL74" s="48"/>
      <c r="IM74" s="45"/>
      <c r="IN74" s="46"/>
      <c r="IO74" s="46"/>
      <c r="IP74" s="47"/>
      <c r="IQ74" s="48"/>
      <c r="IR74" s="49"/>
      <c r="IS74" s="50"/>
      <c r="IT74" s="48"/>
    </row>
    <row r="75" spans="1:254" s="44" customFormat="1" ht="24.75" customHeight="1">
      <c r="A75" s="346"/>
      <c r="B75" s="327"/>
      <c r="C75" s="327"/>
      <c r="D75" s="328"/>
      <c r="E75" s="329"/>
      <c r="F75" s="330"/>
      <c r="G75" s="331"/>
      <c r="H75" s="330"/>
      <c r="I75" s="343"/>
      <c r="J75" s="45"/>
      <c r="K75" s="46"/>
      <c r="L75" s="49"/>
      <c r="M75" s="50"/>
      <c r="N75" s="48"/>
      <c r="O75" s="45"/>
      <c r="P75" s="46"/>
      <c r="Q75" s="46"/>
      <c r="R75" s="47"/>
      <c r="S75" s="48"/>
      <c r="T75" s="49"/>
      <c r="U75" s="50"/>
      <c r="V75" s="48"/>
      <c r="W75" s="45"/>
      <c r="X75" s="46"/>
      <c r="Y75" s="46"/>
      <c r="Z75" s="47"/>
      <c r="AA75" s="48"/>
      <c r="AB75" s="49"/>
      <c r="AC75" s="50"/>
      <c r="AD75" s="48"/>
      <c r="AE75" s="45"/>
      <c r="AF75" s="46"/>
      <c r="AG75" s="46"/>
      <c r="AH75" s="47"/>
      <c r="AI75" s="48"/>
      <c r="AJ75" s="49"/>
      <c r="AK75" s="50"/>
      <c r="AL75" s="48"/>
      <c r="AM75" s="45"/>
      <c r="AN75" s="46"/>
      <c r="AO75" s="46"/>
      <c r="AP75" s="47"/>
      <c r="AQ75" s="48"/>
      <c r="AR75" s="49"/>
      <c r="AS75" s="50"/>
      <c r="AT75" s="48"/>
      <c r="AU75" s="45"/>
      <c r="AV75" s="46"/>
      <c r="AW75" s="46"/>
      <c r="AX75" s="47"/>
      <c r="AY75" s="48"/>
      <c r="AZ75" s="49"/>
      <c r="BA75" s="50"/>
      <c r="BB75" s="48"/>
      <c r="BC75" s="45"/>
      <c r="BD75" s="46"/>
      <c r="BE75" s="46"/>
      <c r="BF75" s="47"/>
      <c r="BG75" s="48"/>
      <c r="BH75" s="49"/>
      <c r="BI75" s="50"/>
      <c r="BJ75" s="48"/>
      <c r="BK75" s="45"/>
      <c r="BL75" s="46"/>
      <c r="BM75" s="46"/>
      <c r="BN75" s="47"/>
      <c r="BO75" s="48"/>
      <c r="BP75" s="49"/>
      <c r="BQ75" s="50"/>
      <c r="BR75" s="48"/>
      <c r="BS75" s="45"/>
      <c r="BT75" s="46"/>
      <c r="BU75" s="46"/>
      <c r="BV75" s="47"/>
      <c r="BW75" s="48"/>
      <c r="BX75" s="49"/>
      <c r="BY75" s="50"/>
      <c r="BZ75" s="48"/>
      <c r="CA75" s="45"/>
      <c r="CB75" s="46"/>
      <c r="CC75" s="46"/>
      <c r="CD75" s="47"/>
      <c r="CE75" s="48"/>
      <c r="CF75" s="49"/>
      <c r="CG75" s="50"/>
      <c r="CH75" s="48"/>
      <c r="CI75" s="45"/>
      <c r="CJ75" s="46"/>
      <c r="CK75" s="46"/>
      <c r="CL75" s="47"/>
      <c r="CM75" s="48"/>
      <c r="CN75" s="49"/>
      <c r="CO75" s="50"/>
      <c r="CP75" s="48"/>
      <c r="CQ75" s="45"/>
      <c r="CR75" s="46"/>
      <c r="CS75" s="46"/>
      <c r="CT75" s="47"/>
      <c r="CU75" s="48"/>
      <c r="CV75" s="49"/>
      <c r="CW75" s="50"/>
      <c r="CX75" s="48"/>
      <c r="CY75" s="45"/>
      <c r="CZ75" s="46"/>
      <c r="DA75" s="46"/>
      <c r="DB75" s="47"/>
      <c r="DC75" s="48"/>
      <c r="DD75" s="49"/>
      <c r="DE75" s="50"/>
      <c r="DF75" s="48"/>
      <c r="DG75" s="45"/>
      <c r="DH75" s="46"/>
      <c r="DI75" s="46"/>
      <c r="DJ75" s="47"/>
      <c r="DK75" s="48"/>
      <c r="DL75" s="49"/>
      <c r="DM75" s="50"/>
      <c r="DN75" s="48"/>
      <c r="DO75" s="45"/>
      <c r="DP75" s="46"/>
      <c r="DQ75" s="46"/>
      <c r="DR75" s="47"/>
      <c r="DS75" s="48"/>
      <c r="DT75" s="49"/>
      <c r="DU75" s="50"/>
      <c r="DV75" s="48"/>
      <c r="DW75" s="45"/>
      <c r="DX75" s="46"/>
      <c r="DY75" s="46"/>
      <c r="DZ75" s="47"/>
      <c r="EA75" s="48"/>
      <c r="EB75" s="49"/>
      <c r="EC75" s="50"/>
      <c r="ED75" s="48"/>
      <c r="EE75" s="45"/>
      <c r="EF75" s="46"/>
      <c r="EG75" s="46"/>
      <c r="EH75" s="47"/>
      <c r="EI75" s="48"/>
      <c r="EJ75" s="49"/>
      <c r="EK75" s="50"/>
      <c r="EL75" s="48"/>
      <c r="EM75" s="45"/>
      <c r="EN75" s="46"/>
      <c r="EO75" s="46"/>
      <c r="EP75" s="47"/>
      <c r="EQ75" s="48"/>
      <c r="ER75" s="49"/>
      <c r="ES75" s="50"/>
      <c r="ET75" s="48"/>
      <c r="EU75" s="45"/>
      <c r="EV75" s="46"/>
      <c r="EW75" s="46"/>
      <c r="EX75" s="47"/>
      <c r="EY75" s="48"/>
      <c r="EZ75" s="49"/>
      <c r="FA75" s="50"/>
      <c r="FB75" s="48"/>
      <c r="FC75" s="45"/>
      <c r="FD75" s="46"/>
      <c r="FE75" s="46"/>
      <c r="FF75" s="47"/>
      <c r="FG75" s="48"/>
      <c r="FH75" s="49"/>
      <c r="FI75" s="50"/>
      <c r="FJ75" s="48"/>
      <c r="FK75" s="45"/>
      <c r="FL75" s="46"/>
      <c r="FM75" s="46"/>
      <c r="FN75" s="47"/>
      <c r="FO75" s="48"/>
      <c r="FP75" s="49"/>
      <c r="FQ75" s="50"/>
      <c r="FR75" s="48"/>
      <c r="FS75" s="45"/>
      <c r="FT75" s="46"/>
      <c r="FU75" s="46"/>
      <c r="FV75" s="47"/>
      <c r="FW75" s="48"/>
      <c r="FX75" s="49"/>
      <c r="FY75" s="50"/>
      <c r="FZ75" s="48"/>
      <c r="GA75" s="45"/>
      <c r="GB75" s="46"/>
      <c r="GC75" s="46"/>
      <c r="GD75" s="47"/>
      <c r="GE75" s="48"/>
      <c r="GF75" s="49"/>
      <c r="GG75" s="50"/>
      <c r="GH75" s="48"/>
      <c r="GI75" s="45"/>
      <c r="GJ75" s="46"/>
      <c r="GK75" s="46"/>
      <c r="GL75" s="47"/>
      <c r="GM75" s="48"/>
      <c r="GN75" s="49"/>
      <c r="GO75" s="50"/>
      <c r="GP75" s="48"/>
      <c r="GQ75" s="45"/>
      <c r="GR75" s="46"/>
      <c r="GS75" s="46"/>
      <c r="GT75" s="47"/>
      <c r="GU75" s="48"/>
      <c r="GV75" s="49"/>
      <c r="GW75" s="50"/>
      <c r="GX75" s="48"/>
      <c r="GY75" s="45"/>
      <c r="GZ75" s="46"/>
      <c r="HA75" s="46"/>
      <c r="HB75" s="47"/>
      <c r="HC75" s="48"/>
      <c r="HD75" s="49"/>
      <c r="HE75" s="50"/>
      <c r="HF75" s="48"/>
      <c r="HG75" s="45"/>
      <c r="HH75" s="46"/>
      <c r="HI75" s="46"/>
      <c r="HJ75" s="47"/>
      <c r="HK75" s="48"/>
      <c r="HL75" s="49"/>
      <c r="HM75" s="50"/>
      <c r="HN75" s="48"/>
      <c r="HO75" s="45"/>
      <c r="HP75" s="46"/>
      <c r="HQ75" s="46"/>
      <c r="HR75" s="47"/>
      <c r="HS75" s="48"/>
      <c r="HT75" s="49"/>
      <c r="HU75" s="50"/>
      <c r="HV75" s="48"/>
      <c r="HW75" s="45"/>
      <c r="HX75" s="46"/>
      <c r="HY75" s="46"/>
      <c r="HZ75" s="47"/>
      <c r="IA75" s="48"/>
      <c r="IB75" s="49"/>
      <c r="IC75" s="50"/>
      <c r="ID75" s="48"/>
      <c r="IE75" s="45"/>
      <c r="IF75" s="46"/>
      <c r="IG75" s="46"/>
      <c r="IH75" s="47"/>
      <c r="II75" s="48"/>
      <c r="IJ75" s="49"/>
      <c r="IK75" s="50"/>
      <c r="IL75" s="48"/>
      <c r="IM75" s="45"/>
      <c r="IN75" s="46"/>
      <c r="IO75" s="46"/>
      <c r="IP75" s="47"/>
      <c r="IQ75" s="48"/>
      <c r="IR75" s="49"/>
      <c r="IS75" s="50"/>
      <c r="IT75" s="48"/>
    </row>
    <row r="76" spans="1:254" s="44" customFormat="1" ht="24.75" customHeight="1">
      <c r="A76" s="347"/>
      <c r="B76" s="321" t="s">
        <v>139</v>
      </c>
      <c r="C76" s="320"/>
      <c r="D76" s="322"/>
      <c r="E76" s="323"/>
      <c r="F76" s="324"/>
      <c r="G76" s="325"/>
      <c r="H76" s="326"/>
      <c r="I76" s="348"/>
      <c r="J76" s="45"/>
      <c r="K76" s="46"/>
      <c r="L76" s="49"/>
      <c r="M76" s="50"/>
      <c r="N76" s="48"/>
      <c r="O76" s="45"/>
      <c r="P76" s="46"/>
      <c r="Q76" s="46"/>
      <c r="R76" s="47"/>
      <c r="S76" s="48"/>
      <c r="T76" s="49"/>
      <c r="U76" s="50"/>
      <c r="V76" s="48"/>
      <c r="W76" s="45"/>
      <c r="X76" s="46"/>
      <c r="Y76" s="46"/>
      <c r="Z76" s="47"/>
      <c r="AA76" s="48"/>
      <c r="AB76" s="49"/>
      <c r="AC76" s="50"/>
      <c r="AD76" s="48"/>
      <c r="AE76" s="45"/>
      <c r="AF76" s="46"/>
      <c r="AG76" s="46"/>
      <c r="AH76" s="47"/>
      <c r="AI76" s="48"/>
      <c r="AJ76" s="49"/>
      <c r="AK76" s="50"/>
      <c r="AL76" s="48"/>
      <c r="AM76" s="45"/>
      <c r="AN76" s="46"/>
      <c r="AO76" s="46"/>
      <c r="AP76" s="47"/>
      <c r="AQ76" s="48"/>
      <c r="AR76" s="49"/>
      <c r="AS76" s="50"/>
      <c r="AT76" s="48"/>
      <c r="AU76" s="45"/>
      <c r="AV76" s="46"/>
      <c r="AW76" s="46"/>
      <c r="AX76" s="47"/>
      <c r="AY76" s="48"/>
      <c r="AZ76" s="49"/>
      <c r="BA76" s="50"/>
      <c r="BB76" s="48"/>
      <c r="BC76" s="45"/>
      <c r="BD76" s="46"/>
      <c r="BE76" s="46"/>
      <c r="BF76" s="47"/>
      <c r="BG76" s="48"/>
      <c r="BH76" s="49"/>
      <c r="BI76" s="50"/>
      <c r="BJ76" s="48"/>
      <c r="BK76" s="45"/>
      <c r="BL76" s="46"/>
      <c r="BM76" s="46"/>
      <c r="BN76" s="47"/>
      <c r="BO76" s="48"/>
      <c r="BP76" s="49"/>
      <c r="BQ76" s="50"/>
      <c r="BR76" s="48"/>
      <c r="BS76" s="45"/>
      <c r="BT76" s="46"/>
      <c r="BU76" s="46"/>
      <c r="BV76" s="47"/>
      <c r="BW76" s="48"/>
      <c r="BX76" s="49"/>
      <c r="BY76" s="50"/>
      <c r="BZ76" s="48"/>
      <c r="CA76" s="45"/>
      <c r="CB76" s="46"/>
      <c r="CC76" s="46"/>
      <c r="CD76" s="47"/>
      <c r="CE76" s="48"/>
      <c r="CF76" s="49"/>
      <c r="CG76" s="50"/>
      <c r="CH76" s="48"/>
      <c r="CI76" s="45"/>
      <c r="CJ76" s="46"/>
      <c r="CK76" s="46"/>
      <c r="CL76" s="47"/>
      <c r="CM76" s="48"/>
      <c r="CN76" s="49"/>
      <c r="CO76" s="50"/>
      <c r="CP76" s="48"/>
      <c r="CQ76" s="45"/>
      <c r="CR76" s="46"/>
      <c r="CS76" s="46"/>
      <c r="CT76" s="47"/>
      <c r="CU76" s="48"/>
      <c r="CV76" s="49"/>
      <c r="CW76" s="50"/>
      <c r="CX76" s="48"/>
      <c r="CY76" s="45"/>
      <c r="CZ76" s="46"/>
      <c r="DA76" s="46"/>
      <c r="DB76" s="47"/>
      <c r="DC76" s="48"/>
      <c r="DD76" s="49"/>
      <c r="DE76" s="50"/>
      <c r="DF76" s="48"/>
      <c r="DG76" s="45"/>
      <c r="DH76" s="46"/>
      <c r="DI76" s="46"/>
      <c r="DJ76" s="47"/>
      <c r="DK76" s="48"/>
      <c r="DL76" s="49"/>
      <c r="DM76" s="50"/>
      <c r="DN76" s="48"/>
      <c r="DO76" s="45"/>
      <c r="DP76" s="46"/>
      <c r="DQ76" s="46"/>
      <c r="DR76" s="47"/>
      <c r="DS76" s="48"/>
      <c r="DT76" s="49"/>
      <c r="DU76" s="50"/>
      <c r="DV76" s="48"/>
      <c r="DW76" s="45"/>
      <c r="DX76" s="46"/>
      <c r="DY76" s="46"/>
      <c r="DZ76" s="47"/>
      <c r="EA76" s="48"/>
      <c r="EB76" s="49"/>
      <c r="EC76" s="50"/>
      <c r="ED76" s="48"/>
      <c r="EE76" s="45"/>
      <c r="EF76" s="46"/>
      <c r="EG76" s="46"/>
      <c r="EH76" s="47"/>
      <c r="EI76" s="48"/>
      <c r="EJ76" s="49"/>
      <c r="EK76" s="50"/>
      <c r="EL76" s="48"/>
      <c r="EM76" s="45"/>
      <c r="EN76" s="46"/>
      <c r="EO76" s="46"/>
      <c r="EP76" s="47"/>
      <c r="EQ76" s="48"/>
      <c r="ER76" s="49"/>
      <c r="ES76" s="50"/>
      <c r="ET76" s="48"/>
      <c r="EU76" s="45"/>
      <c r="EV76" s="46"/>
      <c r="EW76" s="46"/>
      <c r="EX76" s="47"/>
      <c r="EY76" s="48"/>
      <c r="EZ76" s="49"/>
      <c r="FA76" s="50"/>
      <c r="FB76" s="48"/>
      <c r="FC76" s="45"/>
      <c r="FD76" s="46"/>
      <c r="FE76" s="46"/>
      <c r="FF76" s="47"/>
      <c r="FG76" s="48"/>
      <c r="FH76" s="49"/>
      <c r="FI76" s="50"/>
      <c r="FJ76" s="48"/>
      <c r="FK76" s="45"/>
      <c r="FL76" s="46"/>
      <c r="FM76" s="46"/>
      <c r="FN76" s="47"/>
      <c r="FO76" s="48"/>
      <c r="FP76" s="49"/>
      <c r="FQ76" s="50"/>
      <c r="FR76" s="48"/>
      <c r="FS76" s="45"/>
      <c r="FT76" s="46"/>
      <c r="FU76" s="46"/>
      <c r="FV76" s="47"/>
      <c r="FW76" s="48"/>
      <c r="FX76" s="49"/>
      <c r="FY76" s="50"/>
      <c r="FZ76" s="48"/>
      <c r="GA76" s="45"/>
      <c r="GB76" s="46"/>
      <c r="GC76" s="46"/>
      <c r="GD76" s="47"/>
      <c r="GE76" s="48"/>
      <c r="GF76" s="49"/>
      <c r="GG76" s="50"/>
      <c r="GH76" s="48"/>
      <c r="GI76" s="45"/>
      <c r="GJ76" s="46"/>
      <c r="GK76" s="46"/>
      <c r="GL76" s="47"/>
      <c r="GM76" s="48"/>
      <c r="GN76" s="49"/>
      <c r="GO76" s="50"/>
      <c r="GP76" s="48"/>
      <c r="GQ76" s="45"/>
      <c r="GR76" s="46"/>
      <c r="GS76" s="46"/>
      <c r="GT76" s="47"/>
      <c r="GU76" s="48"/>
      <c r="GV76" s="49"/>
      <c r="GW76" s="50"/>
      <c r="GX76" s="48"/>
      <c r="GY76" s="45"/>
      <c r="GZ76" s="46"/>
      <c r="HA76" s="46"/>
      <c r="HB76" s="47"/>
      <c r="HC76" s="48"/>
      <c r="HD76" s="49"/>
      <c r="HE76" s="50"/>
      <c r="HF76" s="48"/>
      <c r="HG76" s="45"/>
      <c r="HH76" s="46"/>
      <c r="HI76" s="46"/>
      <c r="HJ76" s="47"/>
      <c r="HK76" s="48"/>
      <c r="HL76" s="49"/>
      <c r="HM76" s="50"/>
      <c r="HN76" s="48"/>
      <c r="HO76" s="45"/>
      <c r="HP76" s="46"/>
      <c r="HQ76" s="46"/>
      <c r="HR76" s="47"/>
      <c r="HS76" s="48"/>
      <c r="HT76" s="49"/>
      <c r="HU76" s="50"/>
      <c r="HV76" s="48"/>
      <c r="HW76" s="45"/>
      <c r="HX76" s="46"/>
      <c r="HY76" s="46"/>
      <c r="HZ76" s="47"/>
      <c r="IA76" s="48"/>
      <c r="IB76" s="49"/>
      <c r="IC76" s="50"/>
      <c r="ID76" s="48"/>
      <c r="IE76" s="45"/>
      <c r="IF76" s="46"/>
      <c r="IG76" s="46"/>
      <c r="IH76" s="47"/>
      <c r="II76" s="48"/>
      <c r="IJ76" s="49"/>
      <c r="IK76" s="50"/>
      <c r="IL76" s="48"/>
      <c r="IM76" s="45"/>
      <c r="IN76" s="46"/>
      <c r="IO76" s="46"/>
      <c r="IP76" s="47"/>
      <c r="IQ76" s="48"/>
      <c r="IR76" s="49"/>
      <c r="IS76" s="50"/>
      <c r="IT76" s="48"/>
    </row>
    <row r="77" spans="1:254" s="44" customFormat="1" ht="24.75" customHeight="1">
      <c r="A77" s="349">
        <v>1</v>
      </c>
      <c r="B77" s="192" t="s">
        <v>140</v>
      </c>
      <c r="C77" s="191"/>
      <c r="D77" s="256"/>
      <c r="E77" s="193"/>
      <c r="F77" s="237"/>
      <c r="G77" s="194"/>
      <c r="H77" s="288">
        <f>F74</f>
        <v>1234304289.9000001</v>
      </c>
      <c r="I77" s="350"/>
      <c r="J77" s="45"/>
      <c r="K77" s="46"/>
      <c r="L77" s="49"/>
      <c r="M77" s="50"/>
      <c r="N77" s="48"/>
      <c r="O77" s="45"/>
      <c r="P77" s="46"/>
      <c r="Q77" s="46"/>
      <c r="R77" s="47"/>
      <c r="S77" s="48"/>
      <c r="T77" s="49"/>
      <c r="U77" s="50"/>
      <c r="V77" s="48"/>
      <c r="W77" s="45"/>
      <c r="X77" s="46"/>
      <c r="Y77" s="46"/>
      <c r="Z77" s="47"/>
      <c r="AA77" s="48"/>
      <c r="AB77" s="49"/>
      <c r="AC77" s="50"/>
      <c r="AD77" s="48"/>
      <c r="AE77" s="45"/>
      <c r="AF77" s="46"/>
      <c r="AG77" s="46"/>
      <c r="AH77" s="47"/>
      <c r="AI77" s="48"/>
      <c r="AJ77" s="49"/>
      <c r="AK77" s="50"/>
      <c r="AL77" s="48"/>
      <c r="AM77" s="45"/>
      <c r="AN77" s="46"/>
      <c r="AO77" s="46"/>
      <c r="AP77" s="47"/>
      <c r="AQ77" s="48"/>
      <c r="AR77" s="49"/>
      <c r="AS77" s="50"/>
      <c r="AT77" s="48"/>
      <c r="AU77" s="45"/>
      <c r="AV77" s="46"/>
      <c r="AW77" s="46"/>
      <c r="AX77" s="47"/>
      <c r="AY77" s="48"/>
      <c r="AZ77" s="49"/>
      <c r="BA77" s="50"/>
      <c r="BB77" s="48"/>
      <c r="BC77" s="45"/>
      <c r="BD77" s="46"/>
      <c r="BE77" s="46"/>
      <c r="BF77" s="47"/>
      <c r="BG77" s="48"/>
      <c r="BH77" s="49"/>
      <c r="BI77" s="50"/>
      <c r="BJ77" s="48"/>
      <c r="BK77" s="45"/>
      <c r="BL77" s="46"/>
      <c r="BM77" s="46"/>
      <c r="BN77" s="47"/>
      <c r="BO77" s="48"/>
      <c r="BP77" s="49"/>
      <c r="BQ77" s="50"/>
      <c r="BR77" s="48"/>
      <c r="BS77" s="45"/>
      <c r="BT77" s="46"/>
      <c r="BU77" s="46"/>
      <c r="BV77" s="47"/>
      <c r="BW77" s="48"/>
      <c r="BX77" s="49"/>
      <c r="BY77" s="50"/>
      <c r="BZ77" s="48"/>
      <c r="CA77" s="45"/>
      <c r="CB77" s="46"/>
      <c r="CC77" s="46"/>
      <c r="CD77" s="47"/>
      <c r="CE77" s="48"/>
      <c r="CF77" s="49"/>
      <c r="CG77" s="50"/>
      <c r="CH77" s="48"/>
      <c r="CI77" s="45"/>
      <c r="CJ77" s="46"/>
      <c r="CK77" s="46"/>
      <c r="CL77" s="47"/>
      <c r="CM77" s="48"/>
      <c r="CN77" s="49"/>
      <c r="CO77" s="50"/>
      <c r="CP77" s="48"/>
      <c r="CQ77" s="45"/>
      <c r="CR77" s="46"/>
      <c r="CS77" s="46"/>
      <c r="CT77" s="47"/>
      <c r="CU77" s="48"/>
      <c r="CV77" s="49"/>
      <c r="CW77" s="50"/>
      <c r="CX77" s="48"/>
      <c r="CY77" s="45"/>
      <c r="CZ77" s="46"/>
      <c r="DA77" s="46"/>
      <c r="DB77" s="47"/>
      <c r="DC77" s="48"/>
      <c r="DD77" s="49"/>
      <c r="DE77" s="50"/>
      <c r="DF77" s="48"/>
      <c r="DG77" s="45"/>
      <c r="DH77" s="46"/>
      <c r="DI77" s="46"/>
      <c r="DJ77" s="47"/>
      <c r="DK77" s="48"/>
      <c r="DL77" s="49"/>
      <c r="DM77" s="50"/>
      <c r="DN77" s="48"/>
      <c r="DO77" s="45"/>
      <c r="DP77" s="46"/>
      <c r="DQ77" s="46"/>
      <c r="DR77" s="47"/>
      <c r="DS77" s="48"/>
      <c r="DT77" s="49"/>
      <c r="DU77" s="50"/>
      <c r="DV77" s="48"/>
      <c r="DW77" s="45"/>
      <c r="DX77" s="46"/>
      <c r="DY77" s="46"/>
      <c r="DZ77" s="47"/>
      <c r="EA77" s="48"/>
      <c r="EB77" s="49"/>
      <c r="EC77" s="50"/>
      <c r="ED77" s="48"/>
      <c r="EE77" s="45"/>
      <c r="EF77" s="46"/>
      <c r="EG77" s="46"/>
      <c r="EH77" s="47"/>
      <c r="EI77" s="48"/>
      <c r="EJ77" s="49"/>
      <c r="EK77" s="50"/>
      <c r="EL77" s="48"/>
      <c r="EM77" s="45"/>
      <c r="EN77" s="46"/>
      <c r="EO77" s="46"/>
      <c r="EP77" s="47"/>
      <c r="EQ77" s="48"/>
      <c r="ER77" s="49"/>
      <c r="ES77" s="50"/>
      <c r="ET77" s="48"/>
      <c r="EU77" s="45"/>
      <c r="EV77" s="46"/>
      <c r="EW77" s="46"/>
      <c r="EX77" s="47"/>
      <c r="EY77" s="48"/>
      <c r="EZ77" s="49"/>
      <c r="FA77" s="50"/>
      <c r="FB77" s="48"/>
      <c r="FC77" s="45"/>
      <c r="FD77" s="46"/>
      <c r="FE77" s="46"/>
      <c r="FF77" s="47"/>
      <c r="FG77" s="48"/>
      <c r="FH77" s="49"/>
      <c r="FI77" s="50"/>
      <c r="FJ77" s="48"/>
      <c r="FK77" s="45"/>
      <c r="FL77" s="46"/>
      <c r="FM77" s="46"/>
      <c r="FN77" s="47"/>
      <c r="FO77" s="48"/>
      <c r="FP77" s="49"/>
      <c r="FQ77" s="50"/>
      <c r="FR77" s="48"/>
      <c r="FS77" s="45"/>
      <c r="FT77" s="46"/>
      <c r="FU77" s="46"/>
      <c r="FV77" s="47"/>
      <c r="FW77" s="48"/>
      <c r="FX77" s="49"/>
      <c r="FY77" s="50"/>
      <c r="FZ77" s="48"/>
      <c r="GA77" s="45"/>
      <c r="GB77" s="46"/>
      <c r="GC77" s="46"/>
      <c r="GD77" s="47"/>
      <c r="GE77" s="48"/>
      <c r="GF77" s="49"/>
      <c r="GG77" s="50"/>
      <c r="GH77" s="48"/>
      <c r="GI77" s="45"/>
      <c r="GJ77" s="46"/>
      <c r="GK77" s="46"/>
      <c r="GL77" s="47"/>
      <c r="GM77" s="48"/>
      <c r="GN77" s="49"/>
      <c r="GO77" s="50"/>
      <c r="GP77" s="48"/>
      <c r="GQ77" s="45"/>
      <c r="GR77" s="46"/>
      <c r="GS77" s="46"/>
      <c r="GT77" s="47"/>
      <c r="GU77" s="48"/>
      <c r="GV77" s="49"/>
      <c r="GW77" s="50"/>
      <c r="GX77" s="48"/>
      <c r="GY77" s="45"/>
      <c r="GZ77" s="46"/>
      <c r="HA77" s="46"/>
      <c r="HB77" s="47"/>
      <c r="HC77" s="48"/>
      <c r="HD77" s="49"/>
      <c r="HE77" s="50"/>
      <c r="HF77" s="48"/>
      <c r="HG77" s="45"/>
      <c r="HH77" s="46"/>
      <c r="HI77" s="46"/>
      <c r="HJ77" s="47"/>
      <c r="HK77" s="48"/>
      <c r="HL77" s="49"/>
      <c r="HM77" s="50"/>
      <c r="HN77" s="48"/>
      <c r="HO77" s="45"/>
      <c r="HP77" s="46"/>
      <c r="HQ77" s="46"/>
      <c r="HR77" s="47"/>
      <c r="HS77" s="48"/>
      <c r="HT77" s="49"/>
      <c r="HU77" s="50"/>
      <c r="HV77" s="48"/>
      <c r="HW77" s="45"/>
      <c r="HX77" s="46"/>
      <c r="HY77" s="46"/>
      <c r="HZ77" s="47"/>
      <c r="IA77" s="48"/>
      <c r="IB77" s="49"/>
      <c r="IC77" s="50"/>
      <c r="ID77" s="48"/>
      <c r="IE77" s="45"/>
      <c r="IF77" s="46"/>
      <c r="IG77" s="46"/>
      <c r="IH77" s="47"/>
      <c r="II77" s="48"/>
      <c r="IJ77" s="49"/>
      <c r="IK77" s="50"/>
      <c r="IL77" s="48"/>
      <c r="IM77" s="45"/>
      <c r="IN77" s="46"/>
      <c r="IO77" s="46"/>
      <c r="IP77" s="47"/>
      <c r="IQ77" s="48"/>
      <c r="IR77" s="49"/>
      <c r="IS77" s="50"/>
      <c r="IT77" s="48"/>
    </row>
    <row r="78" spans="1:254" s="44" customFormat="1" ht="24.75" customHeight="1">
      <c r="A78" s="349">
        <v>2</v>
      </c>
      <c r="B78" s="192" t="s">
        <v>275</v>
      </c>
      <c r="C78" s="191"/>
      <c r="D78" s="256"/>
      <c r="E78" s="193"/>
      <c r="F78" s="237"/>
      <c r="G78" s="194"/>
      <c r="H78" s="288">
        <f>H74</f>
        <v>1234304289.9000001</v>
      </c>
      <c r="I78" s="350"/>
      <c r="J78" s="45"/>
      <c r="K78" s="46"/>
      <c r="L78" s="49"/>
      <c r="M78" s="50"/>
      <c r="N78" s="48"/>
      <c r="O78" s="45"/>
      <c r="P78" s="46"/>
      <c r="Q78" s="46"/>
      <c r="R78" s="47"/>
      <c r="S78" s="48"/>
      <c r="T78" s="49"/>
      <c r="U78" s="50"/>
      <c r="V78" s="48"/>
      <c r="W78" s="45"/>
      <c r="X78" s="46"/>
      <c r="Y78" s="46"/>
      <c r="Z78" s="47"/>
      <c r="AA78" s="48"/>
      <c r="AB78" s="49"/>
      <c r="AC78" s="50"/>
      <c r="AD78" s="48"/>
      <c r="AE78" s="45"/>
      <c r="AF78" s="46"/>
      <c r="AG78" s="46"/>
      <c r="AH78" s="47"/>
      <c r="AI78" s="48"/>
      <c r="AJ78" s="49"/>
      <c r="AK78" s="50"/>
      <c r="AL78" s="48"/>
      <c r="AM78" s="45"/>
      <c r="AN78" s="46"/>
      <c r="AO78" s="46"/>
      <c r="AP78" s="47"/>
      <c r="AQ78" s="48"/>
      <c r="AR78" s="49"/>
      <c r="AS78" s="50"/>
      <c r="AT78" s="48"/>
      <c r="AU78" s="45"/>
      <c r="AV78" s="46"/>
      <c r="AW78" s="46"/>
      <c r="AX78" s="47"/>
      <c r="AY78" s="48"/>
      <c r="AZ78" s="49"/>
      <c r="BA78" s="50"/>
      <c r="BB78" s="48"/>
      <c r="BC78" s="45"/>
      <c r="BD78" s="46"/>
      <c r="BE78" s="46"/>
      <c r="BF78" s="47"/>
      <c r="BG78" s="48"/>
      <c r="BH78" s="49"/>
      <c r="BI78" s="50"/>
      <c r="BJ78" s="48"/>
      <c r="BK78" s="45"/>
      <c r="BL78" s="46"/>
      <c r="BM78" s="46"/>
      <c r="BN78" s="47"/>
      <c r="BO78" s="48"/>
      <c r="BP78" s="49"/>
      <c r="BQ78" s="50"/>
      <c r="BR78" s="48"/>
      <c r="BS78" s="45"/>
      <c r="BT78" s="46"/>
      <c r="BU78" s="46"/>
      <c r="BV78" s="47"/>
      <c r="BW78" s="48"/>
      <c r="BX78" s="49"/>
      <c r="BY78" s="50"/>
      <c r="BZ78" s="48"/>
      <c r="CA78" s="45"/>
      <c r="CB78" s="46"/>
      <c r="CC78" s="46"/>
      <c r="CD78" s="47"/>
      <c r="CE78" s="48"/>
      <c r="CF78" s="49"/>
      <c r="CG78" s="50"/>
      <c r="CH78" s="48"/>
      <c r="CI78" s="45"/>
      <c r="CJ78" s="46"/>
      <c r="CK78" s="46"/>
      <c r="CL78" s="47"/>
      <c r="CM78" s="48"/>
      <c r="CN78" s="49"/>
      <c r="CO78" s="50"/>
      <c r="CP78" s="48"/>
      <c r="CQ78" s="45"/>
      <c r="CR78" s="46"/>
      <c r="CS78" s="46"/>
      <c r="CT78" s="47"/>
      <c r="CU78" s="48"/>
      <c r="CV78" s="49"/>
      <c r="CW78" s="50"/>
      <c r="CX78" s="48"/>
      <c r="CY78" s="45"/>
      <c r="CZ78" s="46"/>
      <c r="DA78" s="46"/>
      <c r="DB78" s="47"/>
      <c r="DC78" s="48"/>
      <c r="DD78" s="49"/>
      <c r="DE78" s="50"/>
      <c r="DF78" s="48"/>
      <c r="DG78" s="45"/>
      <c r="DH78" s="46"/>
      <c r="DI78" s="46"/>
      <c r="DJ78" s="47"/>
      <c r="DK78" s="48"/>
      <c r="DL78" s="49"/>
      <c r="DM78" s="50"/>
      <c r="DN78" s="48"/>
      <c r="DO78" s="45"/>
      <c r="DP78" s="46"/>
      <c r="DQ78" s="46"/>
      <c r="DR78" s="47"/>
      <c r="DS78" s="48"/>
      <c r="DT78" s="49"/>
      <c r="DU78" s="50"/>
      <c r="DV78" s="48"/>
      <c r="DW78" s="45"/>
      <c r="DX78" s="46"/>
      <c r="DY78" s="46"/>
      <c r="DZ78" s="47"/>
      <c r="EA78" s="48"/>
      <c r="EB78" s="49"/>
      <c r="EC78" s="50"/>
      <c r="ED78" s="48"/>
      <c r="EE78" s="45"/>
      <c r="EF78" s="46"/>
      <c r="EG78" s="46"/>
      <c r="EH78" s="47"/>
      <c r="EI78" s="48"/>
      <c r="EJ78" s="49"/>
      <c r="EK78" s="50"/>
      <c r="EL78" s="48"/>
      <c r="EM78" s="45"/>
      <c r="EN78" s="46"/>
      <c r="EO78" s="46"/>
      <c r="EP78" s="47"/>
      <c r="EQ78" s="48"/>
      <c r="ER78" s="49"/>
      <c r="ES78" s="50"/>
      <c r="ET78" s="48"/>
      <c r="EU78" s="45"/>
      <c r="EV78" s="46"/>
      <c r="EW78" s="46"/>
      <c r="EX78" s="47"/>
      <c r="EY78" s="48"/>
      <c r="EZ78" s="49"/>
      <c r="FA78" s="50"/>
      <c r="FB78" s="48"/>
      <c r="FC78" s="45"/>
      <c r="FD78" s="46"/>
      <c r="FE78" s="46"/>
      <c r="FF78" s="47"/>
      <c r="FG78" s="48"/>
      <c r="FH78" s="49"/>
      <c r="FI78" s="50"/>
      <c r="FJ78" s="48"/>
      <c r="FK78" s="45"/>
      <c r="FL78" s="46"/>
      <c r="FM78" s="46"/>
      <c r="FN78" s="47"/>
      <c r="FO78" s="48"/>
      <c r="FP78" s="49"/>
      <c r="FQ78" s="50"/>
      <c r="FR78" s="48"/>
      <c r="FS78" s="45"/>
      <c r="FT78" s="46"/>
      <c r="FU78" s="46"/>
      <c r="FV78" s="47"/>
      <c r="FW78" s="48"/>
      <c r="FX78" s="49"/>
      <c r="FY78" s="50"/>
      <c r="FZ78" s="48"/>
      <c r="GA78" s="45"/>
      <c r="GB78" s="46"/>
      <c r="GC78" s="46"/>
      <c r="GD78" s="47"/>
      <c r="GE78" s="48"/>
      <c r="GF78" s="49"/>
      <c r="GG78" s="50"/>
      <c r="GH78" s="48"/>
      <c r="GI78" s="45"/>
      <c r="GJ78" s="46"/>
      <c r="GK78" s="46"/>
      <c r="GL78" s="47"/>
      <c r="GM78" s="48"/>
      <c r="GN78" s="49"/>
      <c r="GO78" s="50"/>
      <c r="GP78" s="48"/>
      <c r="GQ78" s="45"/>
      <c r="GR78" s="46"/>
      <c r="GS78" s="46"/>
      <c r="GT78" s="47"/>
      <c r="GU78" s="48"/>
      <c r="GV78" s="49"/>
      <c r="GW78" s="50"/>
      <c r="GX78" s="48"/>
      <c r="GY78" s="45"/>
      <c r="GZ78" s="46"/>
      <c r="HA78" s="46"/>
      <c r="HB78" s="47"/>
      <c r="HC78" s="48"/>
      <c r="HD78" s="49"/>
      <c r="HE78" s="50"/>
      <c r="HF78" s="48"/>
      <c r="HG78" s="45"/>
      <c r="HH78" s="46"/>
      <c r="HI78" s="46"/>
      <c r="HJ78" s="47"/>
      <c r="HK78" s="48"/>
      <c r="HL78" s="49"/>
      <c r="HM78" s="50"/>
      <c r="HN78" s="48"/>
      <c r="HO78" s="45"/>
      <c r="HP78" s="46"/>
      <c r="HQ78" s="46"/>
      <c r="HR78" s="47"/>
      <c r="HS78" s="48"/>
      <c r="HT78" s="49"/>
      <c r="HU78" s="50"/>
      <c r="HV78" s="48"/>
      <c r="HW78" s="45"/>
      <c r="HX78" s="46"/>
      <c r="HY78" s="46"/>
      <c r="HZ78" s="47"/>
      <c r="IA78" s="48"/>
      <c r="IB78" s="49"/>
      <c r="IC78" s="50"/>
      <c r="ID78" s="48"/>
      <c r="IE78" s="45"/>
      <c r="IF78" s="46"/>
      <c r="IG78" s="46"/>
      <c r="IH78" s="47"/>
      <c r="II78" s="48"/>
      <c r="IJ78" s="49"/>
      <c r="IK78" s="50"/>
      <c r="IL78" s="48"/>
      <c r="IM78" s="45"/>
      <c r="IN78" s="46"/>
      <c r="IO78" s="46"/>
      <c r="IP78" s="47"/>
      <c r="IQ78" s="48"/>
      <c r="IR78" s="49"/>
      <c r="IS78" s="50"/>
      <c r="IT78" s="48"/>
    </row>
    <row r="79" spans="1:254" s="44" customFormat="1" ht="24.75" customHeight="1">
      <c r="A79" s="349">
        <v>3</v>
      </c>
      <c r="B79" s="192" t="s">
        <v>292</v>
      </c>
      <c r="C79" s="191"/>
      <c r="D79" s="256"/>
      <c r="E79" s="193"/>
      <c r="F79" s="237"/>
      <c r="G79" s="194"/>
      <c r="H79" s="288">
        <f>H78</f>
        <v>1234304289.9000001</v>
      </c>
      <c r="I79" s="350"/>
      <c r="J79" s="45"/>
      <c r="K79" s="46"/>
      <c r="L79" s="49"/>
      <c r="M79" s="50"/>
      <c r="N79" s="48"/>
      <c r="O79" s="45"/>
      <c r="P79" s="46"/>
      <c r="Q79" s="46"/>
      <c r="R79" s="47"/>
      <c r="S79" s="48"/>
      <c r="T79" s="49"/>
      <c r="U79" s="50"/>
      <c r="V79" s="48"/>
      <c r="W79" s="45"/>
      <c r="X79" s="46"/>
      <c r="Y79" s="46"/>
      <c r="Z79" s="47"/>
      <c r="AA79" s="48"/>
      <c r="AB79" s="49"/>
      <c r="AC79" s="50"/>
      <c r="AD79" s="48"/>
      <c r="AE79" s="45"/>
      <c r="AF79" s="46"/>
      <c r="AG79" s="46"/>
      <c r="AH79" s="47"/>
      <c r="AI79" s="48"/>
      <c r="AJ79" s="49"/>
      <c r="AK79" s="50"/>
      <c r="AL79" s="48"/>
      <c r="AM79" s="45"/>
      <c r="AN79" s="46"/>
      <c r="AO79" s="46"/>
      <c r="AP79" s="47"/>
      <c r="AQ79" s="48"/>
      <c r="AR79" s="49"/>
      <c r="AS79" s="50"/>
      <c r="AT79" s="48"/>
      <c r="AU79" s="45"/>
      <c r="AV79" s="46"/>
      <c r="AW79" s="46"/>
      <c r="AX79" s="47"/>
      <c r="AY79" s="48"/>
      <c r="AZ79" s="49"/>
      <c r="BA79" s="50"/>
      <c r="BB79" s="48"/>
      <c r="BC79" s="45"/>
      <c r="BD79" s="46"/>
      <c r="BE79" s="46"/>
      <c r="BF79" s="47"/>
      <c r="BG79" s="48"/>
      <c r="BH79" s="49"/>
      <c r="BI79" s="50"/>
      <c r="BJ79" s="48"/>
      <c r="BK79" s="45"/>
      <c r="BL79" s="46"/>
      <c r="BM79" s="46"/>
      <c r="BN79" s="47"/>
      <c r="BO79" s="48"/>
      <c r="BP79" s="49"/>
      <c r="BQ79" s="50"/>
      <c r="BR79" s="48"/>
      <c r="BS79" s="45"/>
      <c r="BT79" s="46"/>
      <c r="BU79" s="46"/>
      <c r="BV79" s="47"/>
      <c r="BW79" s="48"/>
      <c r="BX79" s="49"/>
      <c r="BY79" s="50"/>
      <c r="BZ79" s="48"/>
      <c r="CA79" s="45"/>
      <c r="CB79" s="46"/>
      <c r="CC79" s="46"/>
      <c r="CD79" s="47"/>
      <c r="CE79" s="48"/>
      <c r="CF79" s="49"/>
      <c r="CG79" s="50"/>
      <c r="CH79" s="48"/>
      <c r="CI79" s="45"/>
      <c r="CJ79" s="46"/>
      <c r="CK79" s="46"/>
      <c r="CL79" s="47"/>
      <c r="CM79" s="48"/>
      <c r="CN79" s="49"/>
      <c r="CO79" s="50"/>
      <c r="CP79" s="48"/>
      <c r="CQ79" s="45"/>
      <c r="CR79" s="46"/>
      <c r="CS79" s="46"/>
      <c r="CT79" s="47"/>
      <c r="CU79" s="48"/>
      <c r="CV79" s="49"/>
      <c r="CW79" s="50"/>
      <c r="CX79" s="48"/>
      <c r="CY79" s="45"/>
      <c r="CZ79" s="46"/>
      <c r="DA79" s="46"/>
      <c r="DB79" s="47"/>
      <c r="DC79" s="48"/>
      <c r="DD79" s="49"/>
      <c r="DE79" s="50"/>
      <c r="DF79" s="48"/>
      <c r="DG79" s="45"/>
      <c r="DH79" s="46"/>
      <c r="DI79" s="46"/>
      <c r="DJ79" s="47"/>
      <c r="DK79" s="48"/>
      <c r="DL79" s="49"/>
      <c r="DM79" s="50"/>
      <c r="DN79" s="48"/>
      <c r="DO79" s="45"/>
      <c r="DP79" s="46"/>
      <c r="DQ79" s="46"/>
      <c r="DR79" s="47"/>
      <c r="DS79" s="48"/>
      <c r="DT79" s="49"/>
      <c r="DU79" s="50"/>
      <c r="DV79" s="48"/>
      <c r="DW79" s="45"/>
      <c r="DX79" s="46"/>
      <c r="DY79" s="46"/>
      <c r="DZ79" s="47"/>
      <c r="EA79" s="48"/>
      <c r="EB79" s="49"/>
      <c r="EC79" s="50"/>
      <c r="ED79" s="48"/>
      <c r="EE79" s="45"/>
      <c r="EF79" s="46"/>
      <c r="EG79" s="46"/>
      <c r="EH79" s="47"/>
      <c r="EI79" s="48"/>
      <c r="EJ79" s="49"/>
      <c r="EK79" s="50"/>
      <c r="EL79" s="48"/>
      <c r="EM79" s="45"/>
      <c r="EN79" s="46"/>
      <c r="EO79" s="46"/>
      <c r="EP79" s="47"/>
      <c r="EQ79" s="48"/>
      <c r="ER79" s="49"/>
      <c r="ES79" s="50"/>
      <c r="ET79" s="48"/>
      <c r="EU79" s="45"/>
      <c r="EV79" s="46"/>
      <c r="EW79" s="46"/>
      <c r="EX79" s="47"/>
      <c r="EY79" s="48"/>
      <c r="EZ79" s="49"/>
      <c r="FA79" s="50"/>
      <c r="FB79" s="48"/>
      <c r="FC79" s="45"/>
      <c r="FD79" s="46"/>
      <c r="FE79" s="46"/>
      <c r="FF79" s="47"/>
      <c r="FG79" s="48"/>
      <c r="FH79" s="49"/>
      <c r="FI79" s="50"/>
      <c r="FJ79" s="48"/>
      <c r="FK79" s="45"/>
      <c r="FL79" s="46"/>
      <c r="FM79" s="46"/>
      <c r="FN79" s="47"/>
      <c r="FO79" s="48"/>
      <c r="FP79" s="49"/>
      <c r="FQ79" s="50"/>
      <c r="FR79" s="48"/>
      <c r="FS79" s="45"/>
      <c r="FT79" s="46"/>
      <c r="FU79" s="46"/>
      <c r="FV79" s="47"/>
      <c r="FW79" s="48"/>
      <c r="FX79" s="49"/>
      <c r="FY79" s="50"/>
      <c r="FZ79" s="48"/>
      <c r="GA79" s="45"/>
      <c r="GB79" s="46"/>
      <c r="GC79" s="46"/>
      <c r="GD79" s="47"/>
      <c r="GE79" s="48"/>
      <c r="GF79" s="49"/>
      <c r="GG79" s="50"/>
      <c r="GH79" s="48"/>
      <c r="GI79" s="45"/>
      <c r="GJ79" s="46"/>
      <c r="GK79" s="46"/>
      <c r="GL79" s="47"/>
      <c r="GM79" s="48"/>
      <c r="GN79" s="49"/>
      <c r="GO79" s="50"/>
      <c r="GP79" s="48"/>
      <c r="GQ79" s="45"/>
      <c r="GR79" s="46"/>
      <c r="GS79" s="46"/>
      <c r="GT79" s="47"/>
      <c r="GU79" s="48"/>
      <c r="GV79" s="49"/>
      <c r="GW79" s="50"/>
      <c r="GX79" s="48"/>
      <c r="GY79" s="45"/>
      <c r="GZ79" s="46"/>
      <c r="HA79" s="46"/>
      <c r="HB79" s="47"/>
      <c r="HC79" s="48"/>
      <c r="HD79" s="49"/>
      <c r="HE79" s="50"/>
      <c r="HF79" s="48"/>
      <c r="HG79" s="45"/>
      <c r="HH79" s="46"/>
      <c r="HI79" s="46"/>
      <c r="HJ79" s="47"/>
      <c r="HK79" s="48"/>
      <c r="HL79" s="49"/>
      <c r="HM79" s="50"/>
      <c r="HN79" s="48"/>
      <c r="HO79" s="45"/>
      <c r="HP79" s="46"/>
      <c r="HQ79" s="46"/>
      <c r="HR79" s="47"/>
      <c r="HS79" s="48"/>
      <c r="HT79" s="49"/>
      <c r="HU79" s="50"/>
      <c r="HV79" s="48"/>
      <c r="HW79" s="45"/>
      <c r="HX79" s="46"/>
      <c r="HY79" s="46"/>
      <c r="HZ79" s="47"/>
      <c r="IA79" s="48"/>
      <c r="IB79" s="49"/>
      <c r="IC79" s="50"/>
      <c r="ID79" s="48"/>
      <c r="IE79" s="45"/>
      <c r="IF79" s="46"/>
      <c r="IG79" s="46"/>
      <c r="IH79" s="47"/>
      <c r="II79" s="48"/>
      <c r="IJ79" s="49"/>
      <c r="IK79" s="50"/>
      <c r="IL79" s="48"/>
      <c r="IM79" s="45"/>
      <c r="IN79" s="46"/>
      <c r="IO79" s="46"/>
      <c r="IP79" s="47"/>
      <c r="IQ79" s="48"/>
      <c r="IR79" s="49"/>
      <c r="IS79" s="50"/>
      <c r="IT79" s="48"/>
    </row>
    <row r="80" spans="1:254" s="44" customFormat="1" ht="24.75" customHeight="1">
      <c r="A80" s="351">
        <v>4</v>
      </c>
      <c r="B80" s="196" t="s">
        <v>141</v>
      </c>
      <c r="C80" s="195"/>
      <c r="D80" s="257"/>
      <c r="E80" s="197"/>
      <c r="F80" s="238"/>
      <c r="G80" s="194"/>
      <c r="H80" s="288"/>
      <c r="I80" s="350"/>
      <c r="J80" s="45"/>
      <c r="K80" s="46"/>
      <c r="L80" s="49"/>
      <c r="M80" s="50"/>
      <c r="N80" s="48"/>
      <c r="O80" s="45"/>
      <c r="P80" s="46"/>
      <c r="Q80" s="46"/>
      <c r="R80" s="47"/>
      <c r="S80" s="48"/>
      <c r="T80" s="49"/>
      <c r="U80" s="50"/>
      <c r="V80" s="48"/>
      <c r="W80" s="45"/>
      <c r="X80" s="46"/>
      <c r="Y80" s="46"/>
      <c r="Z80" s="47"/>
      <c r="AA80" s="48"/>
      <c r="AB80" s="49"/>
      <c r="AC80" s="50"/>
      <c r="AD80" s="48"/>
      <c r="AE80" s="45"/>
      <c r="AF80" s="46"/>
      <c r="AG80" s="46"/>
      <c r="AH80" s="47"/>
      <c r="AI80" s="48"/>
      <c r="AJ80" s="49"/>
      <c r="AK80" s="50"/>
      <c r="AL80" s="48"/>
      <c r="AM80" s="45"/>
      <c r="AN80" s="46"/>
      <c r="AO80" s="46"/>
      <c r="AP80" s="47"/>
      <c r="AQ80" s="48"/>
      <c r="AR80" s="49"/>
      <c r="AS80" s="50"/>
      <c r="AT80" s="48"/>
      <c r="AU80" s="45"/>
      <c r="AV80" s="46"/>
      <c r="AW80" s="46"/>
      <c r="AX80" s="47"/>
      <c r="AY80" s="48"/>
      <c r="AZ80" s="49"/>
      <c r="BA80" s="50"/>
      <c r="BB80" s="48"/>
      <c r="BC80" s="45"/>
      <c r="BD80" s="46"/>
      <c r="BE80" s="46"/>
      <c r="BF80" s="47"/>
      <c r="BG80" s="48"/>
      <c r="BH80" s="49"/>
      <c r="BI80" s="50"/>
      <c r="BJ80" s="48"/>
      <c r="BK80" s="45"/>
      <c r="BL80" s="46"/>
      <c r="BM80" s="46"/>
      <c r="BN80" s="47"/>
      <c r="BO80" s="48"/>
      <c r="BP80" s="49"/>
      <c r="BQ80" s="50"/>
      <c r="BR80" s="48"/>
      <c r="BS80" s="45"/>
      <c r="BT80" s="46"/>
      <c r="BU80" s="46"/>
      <c r="BV80" s="47"/>
      <c r="BW80" s="48"/>
      <c r="BX80" s="49"/>
      <c r="BY80" s="50"/>
      <c r="BZ80" s="48"/>
      <c r="CA80" s="45"/>
      <c r="CB80" s="46"/>
      <c r="CC80" s="46"/>
      <c r="CD80" s="47"/>
      <c r="CE80" s="48"/>
      <c r="CF80" s="49"/>
      <c r="CG80" s="50"/>
      <c r="CH80" s="48"/>
      <c r="CI80" s="45"/>
      <c r="CJ80" s="46"/>
      <c r="CK80" s="46"/>
      <c r="CL80" s="47"/>
      <c r="CM80" s="48"/>
      <c r="CN80" s="49"/>
      <c r="CO80" s="50"/>
      <c r="CP80" s="48"/>
      <c r="CQ80" s="45"/>
      <c r="CR80" s="46"/>
      <c r="CS80" s="46"/>
      <c r="CT80" s="47"/>
      <c r="CU80" s="48"/>
      <c r="CV80" s="49"/>
      <c r="CW80" s="50"/>
      <c r="CX80" s="48"/>
      <c r="CY80" s="45"/>
      <c r="CZ80" s="46"/>
      <c r="DA80" s="46"/>
      <c r="DB80" s="47"/>
      <c r="DC80" s="48"/>
      <c r="DD80" s="49"/>
      <c r="DE80" s="50"/>
      <c r="DF80" s="48"/>
      <c r="DG80" s="45"/>
      <c r="DH80" s="46"/>
      <c r="DI80" s="46"/>
      <c r="DJ80" s="47"/>
      <c r="DK80" s="48"/>
      <c r="DL80" s="49"/>
      <c r="DM80" s="50"/>
      <c r="DN80" s="48"/>
      <c r="DO80" s="45"/>
      <c r="DP80" s="46"/>
      <c r="DQ80" s="46"/>
      <c r="DR80" s="47"/>
      <c r="DS80" s="48"/>
      <c r="DT80" s="49"/>
      <c r="DU80" s="50"/>
      <c r="DV80" s="48"/>
      <c r="DW80" s="45"/>
      <c r="DX80" s="46"/>
      <c r="DY80" s="46"/>
      <c r="DZ80" s="47"/>
      <c r="EA80" s="48"/>
      <c r="EB80" s="49"/>
      <c r="EC80" s="50"/>
      <c r="ED80" s="48"/>
      <c r="EE80" s="45"/>
      <c r="EF80" s="46"/>
      <c r="EG80" s="46"/>
      <c r="EH80" s="47"/>
      <c r="EI80" s="48"/>
      <c r="EJ80" s="49"/>
      <c r="EK80" s="50"/>
      <c r="EL80" s="48"/>
      <c r="EM80" s="45"/>
      <c r="EN80" s="46"/>
      <c r="EO80" s="46"/>
      <c r="EP80" s="47"/>
      <c r="EQ80" s="48"/>
      <c r="ER80" s="49"/>
      <c r="ES80" s="50"/>
      <c r="ET80" s="48"/>
      <c r="EU80" s="45"/>
      <c r="EV80" s="46"/>
      <c r="EW80" s="46"/>
      <c r="EX80" s="47"/>
      <c r="EY80" s="48"/>
      <c r="EZ80" s="49"/>
      <c r="FA80" s="50"/>
      <c r="FB80" s="48"/>
      <c r="FC80" s="45"/>
      <c r="FD80" s="46"/>
      <c r="FE80" s="46"/>
      <c r="FF80" s="47"/>
      <c r="FG80" s="48"/>
      <c r="FH80" s="49"/>
      <c r="FI80" s="50"/>
      <c r="FJ80" s="48"/>
      <c r="FK80" s="45"/>
      <c r="FL80" s="46"/>
      <c r="FM80" s="46"/>
      <c r="FN80" s="47"/>
      <c r="FO80" s="48"/>
      <c r="FP80" s="49"/>
      <c r="FQ80" s="50"/>
      <c r="FR80" s="48"/>
      <c r="FS80" s="45"/>
      <c r="FT80" s="46"/>
      <c r="FU80" s="46"/>
      <c r="FV80" s="47"/>
      <c r="FW80" s="48"/>
      <c r="FX80" s="49"/>
      <c r="FY80" s="50"/>
      <c r="FZ80" s="48"/>
      <c r="GA80" s="45"/>
      <c r="GB80" s="46"/>
      <c r="GC80" s="46"/>
      <c r="GD80" s="47"/>
      <c r="GE80" s="48"/>
      <c r="GF80" s="49"/>
      <c r="GG80" s="50"/>
      <c r="GH80" s="48"/>
      <c r="GI80" s="45"/>
      <c r="GJ80" s="46"/>
      <c r="GK80" s="46"/>
      <c r="GL80" s="47"/>
      <c r="GM80" s="48"/>
      <c r="GN80" s="49"/>
      <c r="GO80" s="50"/>
      <c r="GP80" s="48"/>
      <c r="GQ80" s="45"/>
      <c r="GR80" s="46"/>
      <c r="GS80" s="46"/>
      <c r="GT80" s="47"/>
      <c r="GU80" s="48"/>
      <c r="GV80" s="49"/>
      <c r="GW80" s="50"/>
      <c r="GX80" s="48"/>
      <c r="GY80" s="45"/>
      <c r="GZ80" s="46"/>
      <c r="HA80" s="46"/>
      <c r="HB80" s="47"/>
      <c r="HC80" s="48"/>
      <c r="HD80" s="49"/>
      <c r="HE80" s="50"/>
      <c r="HF80" s="48"/>
      <c r="HG80" s="45"/>
      <c r="HH80" s="46"/>
      <c r="HI80" s="46"/>
      <c r="HJ80" s="47"/>
      <c r="HK80" s="48"/>
      <c r="HL80" s="49"/>
      <c r="HM80" s="50"/>
      <c r="HN80" s="48"/>
      <c r="HO80" s="45"/>
      <c r="HP80" s="46"/>
      <c r="HQ80" s="46"/>
      <c r="HR80" s="47"/>
      <c r="HS80" s="48"/>
      <c r="HT80" s="49"/>
      <c r="HU80" s="50"/>
      <c r="HV80" s="48"/>
      <c r="HW80" s="45"/>
      <c r="HX80" s="46"/>
      <c r="HY80" s="46"/>
      <c r="HZ80" s="47"/>
      <c r="IA80" s="48"/>
      <c r="IB80" s="49"/>
      <c r="IC80" s="50"/>
      <c r="ID80" s="48"/>
      <c r="IE80" s="45"/>
      <c r="IF80" s="46"/>
      <c r="IG80" s="46"/>
      <c r="IH80" s="47"/>
      <c r="II80" s="48"/>
      <c r="IJ80" s="49"/>
      <c r="IK80" s="50"/>
      <c r="IL80" s="48"/>
      <c r="IM80" s="45"/>
      <c r="IN80" s="46"/>
      <c r="IO80" s="46"/>
      <c r="IP80" s="47"/>
      <c r="IQ80" s="48"/>
      <c r="IR80" s="49"/>
      <c r="IS80" s="50"/>
      <c r="IT80" s="48"/>
    </row>
    <row r="81" spans="1:254" s="44" customFormat="1" ht="24.75" customHeight="1">
      <c r="A81" s="351">
        <v>5</v>
      </c>
      <c r="B81" s="196" t="s">
        <v>142</v>
      </c>
      <c r="C81" s="195"/>
      <c r="D81" s="257"/>
      <c r="E81" s="197"/>
      <c r="F81" s="238"/>
      <c r="G81" s="194"/>
      <c r="H81" s="288"/>
      <c r="I81" s="350"/>
      <c r="J81" s="45"/>
      <c r="K81" s="46"/>
      <c r="L81" s="49"/>
      <c r="M81" s="50"/>
      <c r="N81" s="48"/>
      <c r="O81" s="45"/>
      <c r="P81" s="46"/>
      <c r="Q81" s="46"/>
      <c r="R81" s="47"/>
      <c r="S81" s="48"/>
      <c r="T81" s="49"/>
      <c r="U81" s="50"/>
      <c r="V81" s="48"/>
      <c r="W81" s="45"/>
      <c r="X81" s="46"/>
      <c r="Y81" s="46"/>
      <c r="Z81" s="47"/>
      <c r="AA81" s="48"/>
      <c r="AB81" s="49"/>
      <c r="AC81" s="50"/>
      <c r="AD81" s="48"/>
      <c r="AE81" s="45"/>
      <c r="AF81" s="46"/>
      <c r="AG81" s="46"/>
      <c r="AH81" s="47"/>
      <c r="AI81" s="48"/>
      <c r="AJ81" s="49"/>
      <c r="AK81" s="50"/>
      <c r="AL81" s="48"/>
      <c r="AM81" s="45"/>
      <c r="AN81" s="46"/>
      <c r="AO81" s="46"/>
      <c r="AP81" s="47"/>
      <c r="AQ81" s="48"/>
      <c r="AR81" s="49"/>
      <c r="AS81" s="50"/>
      <c r="AT81" s="48"/>
      <c r="AU81" s="45"/>
      <c r="AV81" s="46"/>
      <c r="AW81" s="46"/>
      <c r="AX81" s="47"/>
      <c r="AY81" s="48"/>
      <c r="AZ81" s="49"/>
      <c r="BA81" s="50"/>
      <c r="BB81" s="48"/>
      <c r="BC81" s="45"/>
      <c r="BD81" s="46"/>
      <c r="BE81" s="46"/>
      <c r="BF81" s="47"/>
      <c r="BG81" s="48"/>
      <c r="BH81" s="49"/>
      <c r="BI81" s="50"/>
      <c r="BJ81" s="48"/>
      <c r="BK81" s="45"/>
      <c r="BL81" s="46"/>
      <c r="BM81" s="46"/>
      <c r="BN81" s="47"/>
      <c r="BO81" s="48"/>
      <c r="BP81" s="49"/>
      <c r="BQ81" s="50"/>
      <c r="BR81" s="48"/>
      <c r="BS81" s="45"/>
      <c r="BT81" s="46"/>
      <c r="BU81" s="46"/>
      <c r="BV81" s="47"/>
      <c r="BW81" s="48"/>
      <c r="BX81" s="49"/>
      <c r="BY81" s="50"/>
      <c r="BZ81" s="48"/>
      <c r="CA81" s="45"/>
      <c r="CB81" s="46"/>
      <c r="CC81" s="46"/>
      <c r="CD81" s="47"/>
      <c r="CE81" s="48"/>
      <c r="CF81" s="49"/>
      <c r="CG81" s="50"/>
      <c r="CH81" s="48"/>
      <c r="CI81" s="45"/>
      <c r="CJ81" s="46"/>
      <c r="CK81" s="46"/>
      <c r="CL81" s="47"/>
      <c r="CM81" s="48"/>
      <c r="CN81" s="49"/>
      <c r="CO81" s="50"/>
      <c r="CP81" s="48"/>
      <c r="CQ81" s="45"/>
      <c r="CR81" s="46"/>
      <c r="CS81" s="46"/>
      <c r="CT81" s="47"/>
      <c r="CU81" s="48"/>
      <c r="CV81" s="49"/>
      <c r="CW81" s="50"/>
      <c r="CX81" s="48"/>
      <c r="CY81" s="45"/>
      <c r="CZ81" s="46"/>
      <c r="DA81" s="46"/>
      <c r="DB81" s="47"/>
      <c r="DC81" s="48"/>
      <c r="DD81" s="49"/>
      <c r="DE81" s="50"/>
      <c r="DF81" s="48"/>
      <c r="DG81" s="45"/>
      <c r="DH81" s="46"/>
      <c r="DI81" s="46"/>
      <c r="DJ81" s="47"/>
      <c r="DK81" s="48"/>
      <c r="DL81" s="49"/>
      <c r="DM81" s="50"/>
      <c r="DN81" s="48"/>
      <c r="DO81" s="45"/>
      <c r="DP81" s="46"/>
      <c r="DQ81" s="46"/>
      <c r="DR81" s="47"/>
      <c r="DS81" s="48"/>
      <c r="DT81" s="49"/>
      <c r="DU81" s="50"/>
      <c r="DV81" s="48"/>
      <c r="DW81" s="45"/>
      <c r="DX81" s="46"/>
      <c r="DY81" s="46"/>
      <c r="DZ81" s="47"/>
      <c r="EA81" s="48"/>
      <c r="EB81" s="49"/>
      <c r="EC81" s="50"/>
      <c r="ED81" s="48"/>
      <c r="EE81" s="45"/>
      <c r="EF81" s="46"/>
      <c r="EG81" s="46"/>
      <c r="EH81" s="47"/>
      <c r="EI81" s="48"/>
      <c r="EJ81" s="49"/>
      <c r="EK81" s="50"/>
      <c r="EL81" s="48"/>
      <c r="EM81" s="45"/>
      <c r="EN81" s="46"/>
      <c r="EO81" s="46"/>
      <c r="EP81" s="47"/>
      <c r="EQ81" s="48"/>
      <c r="ER81" s="49"/>
      <c r="ES81" s="50"/>
      <c r="ET81" s="48"/>
      <c r="EU81" s="45"/>
      <c r="EV81" s="46"/>
      <c r="EW81" s="46"/>
      <c r="EX81" s="47"/>
      <c r="EY81" s="48"/>
      <c r="EZ81" s="49"/>
      <c r="FA81" s="50"/>
      <c r="FB81" s="48"/>
      <c r="FC81" s="45"/>
      <c r="FD81" s="46"/>
      <c r="FE81" s="46"/>
      <c r="FF81" s="47"/>
      <c r="FG81" s="48"/>
      <c r="FH81" s="49"/>
      <c r="FI81" s="50"/>
      <c r="FJ81" s="48"/>
      <c r="FK81" s="45"/>
      <c r="FL81" s="46"/>
      <c r="FM81" s="46"/>
      <c r="FN81" s="47"/>
      <c r="FO81" s="48"/>
      <c r="FP81" s="49"/>
      <c r="FQ81" s="50"/>
      <c r="FR81" s="48"/>
      <c r="FS81" s="45"/>
      <c r="FT81" s="46"/>
      <c r="FU81" s="46"/>
      <c r="FV81" s="47"/>
      <c r="FW81" s="48"/>
      <c r="FX81" s="49"/>
      <c r="FY81" s="50"/>
      <c r="FZ81" s="48"/>
      <c r="GA81" s="45"/>
      <c r="GB81" s="46"/>
      <c r="GC81" s="46"/>
      <c r="GD81" s="47"/>
      <c r="GE81" s="48"/>
      <c r="GF81" s="49"/>
      <c r="GG81" s="50"/>
      <c r="GH81" s="48"/>
      <c r="GI81" s="45"/>
      <c r="GJ81" s="46"/>
      <c r="GK81" s="46"/>
      <c r="GL81" s="47"/>
      <c r="GM81" s="48"/>
      <c r="GN81" s="49"/>
      <c r="GO81" s="50"/>
      <c r="GP81" s="48"/>
      <c r="GQ81" s="45"/>
      <c r="GR81" s="46"/>
      <c r="GS81" s="46"/>
      <c r="GT81" s="47"/>
      <c r="GU81" s="48"/>
      <c r="GV81" s="49"/>
      <c r="GW81" s="50"/>
      <c r="GX81" s="48"/>
      <c r="GY81" s="45"/>
      <c r="GZ81" s="46"/>
      <c r="HA81" s="46"/>
      <c r="HB81" s="47"/>
      <c r="HC81" s="48"/>
      <c r="HD81" s="49"/>
      <c r="HE81" s="50"/>
      <c r="HF81" s="48"/>
      <c r="HG81" s="45"/>
      <c r="HH81" s="46"/>
      <c r="HI81" s="46"/>
      <c r="HJ81" s="47"/>
      <c r="HK81" s="48"/>
      <c r="HL81" s="49"/>
      <c r="HM81" s="50"/>
      <c r="HN81" s="48"/>
      <c r="HO81" s="45"/>
      <c r="HP81" s="46"/>
      <c r="HQ81" s="46"/>
      <c r="HR81" s="47"/>
      <c r="HS81" s="48"/>
      <c r="HT81" s="49"/>
      <c r="HU81" s="50"/>
      <c r="HV81" s="48"/>
      <c r="HW81" s="45"/>
      <c r="HX81" s="46"/>
      <c r="HY81" s="46"/>
      <c r="HZ81" s="47"/>
      <c r="IA81" s="48"/>
      <c r="IB81" s="49"/>
      <c r="IC81" s="50"/>
      <c r="ID81" s="48"/>
      <c r="IE81" s="45"/>
      <c r="IF81" s="46"/>
      <c r="IG81" s="46"/>
      <c r="IH81" s="47"/>
      <c r="II81" s="48"/>
      <c r="IJ81" s="49"/>
      <c r="IK81" s="50"/>
      <c r="IL81" s="48"/>
      <c r="IM81" s="45"/>
      <c r="IN81" s="46"/>
      <c r="IO81" s="46"/>
      <c r="IP81" s="47"/>
      <c r="IQ81" s="48"/>
      <c r="IR81" s="49"/>
      <c r="IS81" s="50"/>
      <c r="IT81" s="48"/>
    </row>
    <row r="82" spans="1:254" s="44" customFormat="1" ht="24.75" customHeight="1">
      <c r="A82" s="349">
        <v>6</v>
      </c>
      <c r="B82" s="192" t="s">
        <v>276</v>
      </c>
      <c r="C82" s="191"/>
      <c r="D82" s="256"/>
      <c r="E82" s="193"/>
      <c r="F82" s="237"/>
      <c r="G82" s="194"/>
      <c r="H82" s="288">
        <f>H79+H80-H81</f>
        <v>1234304289.9000001</v>
      </c>
      <c r="I82" s="350"/>
      <c r="J82" s="45"/>
      <c r="K82" s="46"/>
      <c r="L82" s="49"/>
      <c r="M82" s="50"/>
      <c r="N82" s="48"/>
      <c r="O82" s="45"/>
      <c r="P82" s="46"/>
      <c r="Q82" s="46"/>
      <c r="R82" s="47"/>
      <c r="S82" s="48"/>
      <c r="T82" s="49"/>
      <c r="U82" s="50"/>
      <c r="V82" s="48"/>
      <c r="W82" s="45"/>
      <c r="X82" s="46"/>
      <c r="Y82" s="46"/>
      <c r="Z82" s="47"/>
      <c r="AA82" s="48"/>
      <c r="AB82" s="49"/>
      <c r="AC82" s="50"/>
      <c r="AD82" s="48"/>
      <c r="AE82" s="45"/>
      <c r="AF82" s="46"/>
      <c r="AG82" s="46"/>
      <c r="AH82" s="47"/>
      <c r="AI82" s="48"/>
      <c r="AJ82" s="49"/>
      <c r="AK82" s="50"/>
      <c r="AL82" s="48"/>
      <c r="AM82" s="45"/>
      <c r="AN82" s="46"/>
      <c r="AO82" s="46"/>
      <c r="AP82" s="47"/>
      <c r="AQ82" s="48"/>
      <c r="AR82" s="49"/>
      <c r="AS82" s="50"/>
      <c r="AT82" s="48"/>
      <c r="AU82" s="45"/>
      <c r="AV82" s="46"/>
      <c r="AW82" s="46"/>
      <c r="AX82" s="47"/>
      <c r="AY82" s="48"/>
      <c r="AZ82" s="49"/>
      <c r="BA82" s="50"/>
      <c r="BB82" s="48"/>
      <c r="BC82" s="45"/>
      <c r="BD82" s="46"/>
      <c r="BE82" s="46"/>
      <c r="BF82" s="47"/>
      <c r="BG82" s="48"/>
      <c r="BH82" s="49"/>
      <c r="BI82" s="50"/>
      <c r="BJ82" s="48"/>
      <c r="BK82" s="45"/>
      <c r="BL82" s="46"/>
      <c r="BM82" s="46"/>
      <c r="BN82" s="47"/>
      <c r="BO82" s="48"/>
      <c r="BP82" s="49"/>
      <c r="BQ82" s="50"/>
      <c r="BR82" s="48"/>
      <c r="BS82" s="45"/>
      <c r="BT82" s="46"/>
      <c r="BU82" s="46"/>
      <c r="BV82" s="47"/>
      <c r="BW82" s="48"/>
      <c r="BX82" s="49"/>
      <c r="BY82" s="50"/>
      <c r="BZ82" s="48"/>
      <c r="CA82" s="45"/>
      <c r="CB82" s="46"/>
      <c r="CC82" s="46"/>
      <c r="CD82" s="47"/>
      <c r="CE82" s="48"/>
      <c r="CF82" s="49"/>
      <c r="CG82" s="50"/>
      <c r="CH82" s="48"/>
      <c r="CI82" s="45"/>
      <c r="CJ82" s="46"/>
      <c r="CK82" s="46"/>
      <c r="CL82" s="47"/>
      <c r="CM82" s="48"/>
      <c r="CN82" s="49"/>
      <c r="CO82" s="50"/>
      <c r="CP82" s="48"/>
      <c r="CQ82" s="45"/>
      <c r="CR82" s="46"/>
      <c r="CS82" s="46"/>
      <c r="CT82" s="47"/>
      <c r="CU82" s="48"/>
      <c r="CV82" s="49"/>
      <c r="CW82" s="50"/>
      <c r="CX82" s="48"/>
      <c r="CY82" s="45"/>
      <c r="CZ82" s="46"/>
      <c r="DA82" s="46"/>
      <c r="DB82" s="47"/>
      <c r="DC82" s="48"/>
      <c r="DD82" s="49"/>
      <c r="DE82" s="50"/>
      <c r="DF82" s="48"/>
      <c r="DG82" s="45"/>
      <c r="DH82" s="46"/>
      <c r="DI82" s="46"/>
      <c r="DJ82" s="47"/>
      <c r="DK82" s="48"/>
      <c r="DL82" s="49"/>
      <c r="DM82" s="50"/>
      <c r="DN82" s="48"/>
      <c r="DO82" s="45"/>
      <c r="DP82" s="46"/>
      <c r="DQ82" s="46"/>
      <c r="DR82" s="47"/>
      <c r="DS82" s="48"/>
      <c r="DT82" s="49"/>
      <c r="DU82" s="50"/>
      <c r="DV82" s="48"/>
      <c r="DW82" s="45"/>
      <c r="DX82" s="46"/>
      <c r="DY82" s="46"/>
      <c r="DZ82" s="47"/>
      <c r="EA82" s="48"/>
      <c r="EB82" s="49"/>
      <c r="EC82" s="50"/>
      <c r="ED82" s="48"/>
      <c r="EE82" s="45"/>
      <c r="EF82" s="46"/>
      <c r="EG82" s="46"/>
      <c r="EH82" s="47"/>
      <c r="EI82" s="48"/>
      <c r="EJ82" s="49"/>
      <c r="EK82" s="50"/>
      <c r="EL82" s="48"/>
      <c r="EM82" s="45"/>
      <c r="EN82" s="46"/>
      <c r="EO82" s="46"/>
      <c r="EP82" s="47"/>
      <c r="EQ82" s="48"/>
      <c r="ER82" s="49"/>
      <c r="ES82" s="50"/>
      <c r="ET82" s="48"/>
      <c r="EU82" s="45"/>
      <c r="EV82" s="46"/>
      <c r="EW82" s="46"/>
      <c r="EX82" s="47"/>
      <c r="EY82" s="48"/>
      <c r="EZ82" s="49"/>
      <c r="FA82" s="50"/>
      <c r="FB82" s="48"/>
      <c r="FC82" s="45"/>
      <c r="FD82" s="46"/>
      <c r="FE82" s="46"/>
      <c r="FF82" s="47"/>
      <c r="FG82" s="48"/>
      <c r="FH82" s="49"/>
      <c r="FI82" s="50"/>
      <c r="FJ82" s="48"/>
      <c r="FK82" s="45"/>
      <c r="FL82" s="46"/>
      <c r="FM82" s="46"/>
      <c r="FN82" s="47"/>
      <c r="FO82" s="48"/>
      <c r="FP82" s="49"/>
      <c r="FQ82" s="50"/>
      <c r="FR82" s="48"/>
      <c r="FS82" s="45"/>
      <c r="FT82" s="46"/>
      <c r="FU82" s="46"/>
      <c r="FV82" s="47"/>
      <c r="FW82" s="48"/>
      <c r="FX82" s="49"/>
      <c r="FY82" s="50"/>
      <c r="FZ82" s="48"/>
      <c r="GA82" s="45"/>
      <c r="GB82" s="46"/>
      <c r="GC82" s="46"/>
      <c r="GD82" s="47"/>
      <c r="GE82" s="48"/>
      <c r="GF82" s="49"/>
      <c r="GG82" s="50"/>
      <c r="GH82" s="48"/>
      <c r="GI82" s="45"/>
      <c r="GJ82" s="46"/>
      <c r="GK82" s="46"/>
      <c r="GL82" s="47"/>
      <c r="GM82" s="48"/>
      <c r="GN82" s="49"/>
      <c r="GO82" s="50"/>
      <c r="GP82" s="48"/>
      <c r="GQ82" s="45"/>
      <c r="GR82" s="46"/>
      <c r="GS82" s="46"/>
      <c r="GT82" s="47"/>
      <c r="GU82" s="48"/>
      <c r="GV82" s="49"/>
      <c r="GW82" s="50"/>
      <c r="GX82" s="48"/>
      <c r="GY82" s="45"/>
      <c r="GZ82" s="46"/>
      <c r="HA82" s="46"/>
      <c r="HB82" s="47"/>
      <c r="HC82" s="48"/>
      <c r="HD82" s="49"/>
      <c r="HE82" s="50"/>
      <c r="HF82" s="48"/>
      <c r="HG82" s="45"/>
      <c r="HH82" s="46"/>
      <c r="HI82" s="46"/>
      <c r="HJ82" s="47"/>
      <c r="HK82" s="48"/>
      <c r="HL82" s="49"/>
      <c r="HM82" s="50"/>
      <c r="HN82" s="48"/>
      <c r="HO82" s="45"/>
      <c r="HP82" s="46"/>
      <c r="HQ82" s="46"/>
      <c r="HR82" s="47"/>
      <c r="HS82" s="48"/>
      <c r="HT82" s="49"/>
      <c r="HU82" s="50"/>
      <c r="HV82" s="48"/>
      <c r="HW82" s="45"/>
      <c r="HX82" s="46"/>
      <c r="HY82" s="46"/>
      <c r="HZ82" s="47"/>
      <c r="IA82" s="48"/>
      <c r="IB82" s="49"/>
      <c r="IC82" s="50"/>
      <c r="ID82" s="48"/>
      <c r="IE82" s="45"/>
      <c r="IF82" s="46"/>
      <c r="IG82" s="46"/>
      <c r="IH82" s="47"/>
      <c r="II82" s="48"/>
      <c r="IJ82" s="49"/>
      <c r="IK82" s="50"/>
      <c r="IL82" s="48"/>
      <c r="IM82" s="45"/>
      <c r="IN82" s="46"/>
      <c r="IO82" s="46"/>
      <c r="IP82" s="47"/>
      <c r="IQ82" s="48"/>
      <c r="IR82" s="49"/>
      <c r="IS82" s="50"/>
      <c r="IT82" s="48"/>
    </row>
    <row r="83" spans="1:254" s="44" customFormat="1" ht="24.75" customHeight="1" thickBot="1">
      <c r="A83" s="349">
        <v>7</v>
      </c>
      <c r="B83" s="192" t="s">
        <v>143</v>
      </c>
      <c r="C83" s="191"/>
      <c r="D83" s="256"/>
      <c r="E83" s="193"/>
      <c r="F83" s="237"/>
      <c r="G83" s="194"/>
      <c r="H83" s="288">
        <f>'KY 4'!H80</f>
        <v>1167293916.8</v>
      </c>
      <c r="I83" s="350"/>
      <c r="J83" s="45"/>
      <c r="K83" s="46"/>
      <c r="L83" s="49"/>
      <c r="M83" s="50"/>
      <c r="N83" s="48"/>
      <c r="O83" s="45"/>
      <c r="P83" s="46"/>
      <c r="Q83" s="46"/>
      <c r="R83" s="47"/>
      <c r="S83" s="48"/>
      <c r="T83" s="49"/>
      <c r="U83" s="50"/>
      <c r="V83" s="48"/>
      <c r="W83" s="45"/>
      <c r="X83" s="46"/>
      <c r="Y83" s="46"/>
      <c r="Z83" s="47"/>
      <c r="AA83" s="48"/>
      <c r="AB83" s="49"/>
      <c r="AC83" s="50"/>
      <c r="AD83" s="48"/>
      <c r="AE83" s="45"/>
      <c r="AF83" s="46"/>
      <c r="AG83" s="46"/>
      <c r="AH83" s="47"/>
      <c r="AI83" s="48"/>
      <c r="AJ83" s="49"/>
      <c r="AK83" s="50"/>
      <c r="AL83" s="48"/>
      <c r="AM83" s="45"/>
      <c r="AN83" s="46"/>
      <c r="AO83" s="46"/>
      <c r="AP83" s="47"/>
      <c r="AQ83" s="48"/>
      <c r="AR83" s="49"/>
      <c r="AS83" s="50"/>
      <c r="AT83" s="48"/>
      <c r="AU83" s="45"/>
      <c r="AV83" s="46"/>
      <c r="AW83" s="46"/>
      <c r="AX83" s="47"/>
      <c r="AY83" s="48"/>
      <c r="AZ83" s="49"/>
      <c r="BA83" s="50"/>
      <c r="BB83" s="48"/>
      <c r="BC83" s="45"/>
      <c r="BD83" s="46"/>
      <c r="BE83" s="46"/>
      <c r="BF83" s="47"/>
      <c r="BG83" s="48"/>
      <c r="BH83" s="49"/>
      <c r="BI83" s="50"/>
      <c r="BJ83" s="48"/>
      <c r="BK83" s="45"/>
      <c r="BL83" s="46"/>
      <c r="BM83" s="46"/>
      <c r="BN83" s="47"/>
      <c r="BO83" s="48"/>
      <c r="BP83" s="49"/>
      <c r="BQ83" s="50"/>
      <c r="BR83" s="48"/>
      <c r="BS83" s="45"/>
      <c r="BT83" s="46"/>
      <c r="BU83" s="46"/>
      <c r="BV83" s="47"/>
      <c r="BW83" s="48"/>
      <c r="BX83" s="49"/>
      <c r="BY83" s="50"/>
      <c r="BZ83" s="48"/>
      <c r="CA83" s="45"/>
      <c r="CB83" s="46"/>
      <c r="CC83" s="46"/>
      <c r="CD83" s="47"/>
      <c r="CE83" s="48"/>
      <c r="CF83" s="49"/>
      <c r="CG83" s="50"/>
      <c r="CH83" s="48"/>
      <c r="CI83" s="45"/>
      <c r="CJ83" s="46"/>
      <c r="CK83" s="46"/>
      <c r="CL83" s="47"/>
      <c r="CM83" s="48"/>
      <c r="CN83" s="49"/>
      <c r="CO83" s="50"/>
      <c r="CP83" s="48"/>
      <c r="CQ83" s="45"/>
      <c r="CR83" s="46"/>
      <c r="CS83" s="46"/>
      <c r="CT83" s="47"/>
      <c r="CU83" s="48"/>
      <c r="CV83" s="49"/>
      <c r="CW83" s="50"/>
      <c r="CX83" s="48"/>
      <c r="CY83" s="45"/>
      <c r="CZ83" s="46"/>
      <c r="DA83" s="46"/>
      <c r="DB83" s="47"/>
      <c r="DC83" s="48"/>
      <c r="DD83" s="49"/>
      <c r="DE83" s="50"/>
      <c r="DF83" s="48"/>
      <c r="DG83" s="45"/>
      <c r="DH83" s="46"/>
      <c r="DI83" s="46"/>
      <c r="DJ83" s="47"/>
      <c r="DK83" s="48"/>
      <c r="DL83" s="49"/>
      <c r="DM83" s="50"/>
      <c r="DN83" s="48"/>
      <c r="DO83" s="45"/>
      <c r="DP83" s="46"/>
      <c r="DQ83" s="46"/>
      <c r="DR83" s="47"/>
      <c r="DS83" s="48"/>
      <c r="DT83" s="49"/>
      <c r="DU83" s="50"/>
      <c r="DV83" s="48"/>
      <c r="DW83" s="45"/>
      <c r="DX83" s="46"/>
      <c r="DY83" s="46"/>
      <c r="DZ83" s="47"/>
      <c r="EA83" s="48"/>
      <c r="EB83" s="49"/>
      <c r="EC83" s="50"/>
      <c r="ED83" s="48"/>
      <c r="EE83" s="45"/>
      <c r="EF83" s="46"/>
      <c r="EG83" s="46"/>
      <c r="EH83" s="47"/>
      <c r="EI83" s="48"/>
      <c r="EJ83" s="49"/>
      <c r="EK83" s="50"/>
      <c r="EL83" s="48"/>
      <c r="EM83" s="45"/>
      <c r="EN83" s="46"/>
      <c r="EO83" s="46"/>
      <c r="EP83" s="47"/>
      <c r="EQ83" s="48"/>
      <c r="ER83" s="49"/>
      <c r="ES83" s="50"/>
      <c r="ET83" s="48"/>
      <c r="EU83" s="45"/>
      <c r="EV83" s="46"/>
      <c r="EW83" s="46"/>
      <c r="EX83" s="47"/>
      <c r="EY83" s="48"/>
      <c r="EZ83" s="49"/>
      <c r="FA83" s="50"/>
      <c r="FB83" s="48"/>
      <c r="FC83" s="45"/>
      <c r="FD83" s="46"/>
      <c r="FE83" s="46"/>
      <c r="FF83" s="47"/>
      <c r="FG83" s="48"/>
      <c r="FH83" s="49"/>
      <c r="FI83" s="50"/>
      <c r="FJ83" s="48"/>
      <c r="FK83" s="45"/>
      <c r="FL83" s="46"/>
      <c r="FM83" s="46"/>
      <c r="FN83" s="47"/>
      <c r="FO83" s="48"/>
      <c r="FP83" s="49"/>
      <c r="FQ83" s="50"/>
      <c r="FR83" s="48"/>
      <c r="FS83" s="45"/>
      <c r="FT83" s="46"/>
      <c r="FU83" s="46"/>
      <c r="FV83" s="47"/>
      <c r="FW83" s="48"/>
      <c r="FX83" s="49"/>
      <c r="FY83" s="50"/>
      <c r="FZ83" s="48"/>
      <c r="GA83" s="45"/>
      <c r="GB83" s="46"/>
      <c r="GC83" s="46"/>
      <c r="GD83" s="47"/>
      <c r="GE83" s="48"/>
      <c r="GF83" s="49"/>
      <c r="GG83" s="50"/>
      <c r="GH83" s="48"/>
      <c r="GI83" s="45"/>
      <c r="GJ83" s="46"/>
      <c r="GK83" s="46"/>
      <c r="GL83" s="47"/>
      <c r="GM83" s="48"/>
      <c r="GN83" s="49"/>
      <c r="GO83" s="50"/>
      <c r="GP83" s="48"/>
      <c r="GQ83" s="45"/>
      <c r="GR83" s="46"/>
      <c r="GS83" s="46"/>
      <c r="GT83" s="47"/>
      <c r="GU83" s="48"/>
      <c r="GV83" s="49"/>
      <c r="GW83" s="50"/>
      <c r="GX83" s="48"/>
      <c r="GY83" s="45"/>
      <c r="GZ83" s="46"/>
      <c r="HA83" s="46"/>
      <c r="HB83" s="47"/>
      <c r="HC83" s="48"/>
      <c r="HD83" s="49"/>
      <c r="HE83" s="50"/>
      <c r="HF83" s="48"/>
      <c r="HG83" s="45"/>
      <c r="HH83" s="46"/>
      <c r="HI83" s="46"/>
      <c r="HJ83" s="47"/>
      <c r="HK83" s="48"/>
      <c r="HL83" s="49"/>
      <c r="HM83" s="50"/>
      <c r="HN83" s="48"/>
      <c r="HO83" s="45"/>
      <c r="HP83" s="46"/>
      <c r="HQ83" s="46"/>
      <c r="HR83" s="47"/>
      <c r="HS83" s="48"/>
      <c r="HT83" s="49"/>
      <c r="HU83" s="50"/>
      <c r="HV83" s="48"/>
      <c r="HW83" s="45"/>
      <c r="HX83" s="46"/>
      <c r="HY83" s="46"/>
      <c r="HZ83" s="47"/>
      <c r="IA83" s="48"/>
      <c r="IB83" s="49"/>
      <c r="IC83" s="50"/>
      <c r="ID83" s="48"/>
      <c r="IE83" s="45"/>
      <c r="IF83" s="46"/>
      <c r="IG83" s="46"/>
      <c r="IH83" s="47"/>
      <c r="II83" s="48"/>
      <c r="IJ83" s="49"/>
      <c r="IK83" s="50"/>
      <c r="IL83" s="48"/>
      <c r="IM83" s="45"/>
      <c r="IN83" s="46"/>
      <c r="IO83" s="46"/>
      <c r="IP83" s="47"/>
      <c r="IQ83" s="48"/>
      <c r="IR83" s="49"/>
      <c r="IS83" s="50"/>
      <c r="IT83" s="48"/>
    </row>
    <row r="84" spans="1:254" s="44" customFormat="1" ht="24.75" customHeight="1">
      <c r="A84" s="352">
        <v>8</v>
      </c>
      <c r="B84" s="199" t="s">
        <v>299</v>
      </c>
      <c r="C84" s="198"/>
      <c r="D84" s="258"/>
      <c r="E84" s="200"/>
      <c r="F84" s="239"/>
      <c r="G84" s="201"/>
      <c r="H84" s="369">
        <f>H82-H83</f>
        <v>67010373.100000143</v>
      </c>
      <c r="I84" s="353"/>
      <c r="J84" s="45"/>
      <c r="K84" s="46"/>
      <c r="L84" s="49"/>
      <c r="M84" s="50"/>
      <c r="N84" s="48"/>
      <c r="O84" s="45"/>
      <c r="P84" s="46"/>
      <c r="Q84" s="46"/>
      <c r="R84" s="47"/>
      <c r="S84" s="48"/>
      <c r="T84" s="49"/>
      <c r="U84" s="50"/>
      <c r="V84" s="48"/>
      <c r="W84" s="45"/>
      <c r="X84" s="46"/>
      <c r="Y84" s="46"/>
      <c r="Z84" s="47"/>
      <c r="AA84" s="48"/>
      <c r="AB84" s="49"/>
      <c r="AC84" s="50"/>
      <c r="AD84" s="48"/>
      <c r="AE84" s="45"/>
      <c r="AF84" s="46"/>
      <c r="AG84" s="46"/>
      <c r="AH84" s="47"/>
      <c r="AI84" s="48"/>
      <c r="AJ84" s="49"/>
      <c r="AK84" s="50"/>
      <c r="AL84" s="48"/>
      <c r="AM84" s="45"/>
      <c r="AN84" s="46"/>
      <c r="AO84" s="46"/>
      <c r="AP84" s="47"/>
      <c r="AQ84" s="48"/>
      <c r="AR84" s="49"/>
      <c r="AS84" s="50"/>
      <c r="AT84" s="48"/>
      <c r="AU84" s="45"/>
      <c r="AV84" s="46"/>
      <c r="AW84" s="46"/>
      <c r="AX84" s="47"/>
      <c r="AY84" s="48"/>
      <c r="AZ84" s="49"/>
      <c r="BA84" s="50"/>
      <c r="BB84" s="48"/>
      <c r="BC84" s="45"/>
      <c r="BD84" s="46"/>
      <c r="BE84" s="46"/>
      <c r="BF84" s="47"/>
      <c r="BG84" s="48"/>
      <c r="BH84" s="49"/>
      <c r="BI84" s="50"/>
      <c r="BJ84" s="48"/>
      <c r="BK84" s="45"/>
      <c r="BL84" s="46"/>
      <c r="BM84" s="46"/>
      <c r="BN84" s="47"/>
      <c r="BO84" s="48"/>
      <c r="BP84" s="49"/>
      <c r="BQ84" s="50"/>
      <c r="BR84" s="48"/>
      <c r="BS84" s="45"/>
      <c r="BT84" s="46"/>
      <c r="BU84" s="46"/>
      <c r="BV84" s="47"/>
      <c r="BW84" s="48"/>
      <c r="BX84" s="49"/>
      <c r="BY84" s="50"/>
      <c r="BZ84" s="48"/>
      <c r="CA84" s="45"/>
      <c r="CB84" s="46"/>
      <c r="CC84" s="46"/>
      <c r="CD84" s="47"/>
      <c r="CE84" s="48"/>
      <c r="CF84" s="49"/>
      <c r="CG84" s="50"/>
      <c r="CH84" s="48"/>
      <c r="CI84" s="45"/>
      <c r="CJ84" s="46"/>
      <c r="CK84" s="46"/>
      <c r="CL84" s="47"/>
      <c r="CM84" s="48"/>
      <c r="CN84" s="49"/>
      <c r="CO84" s="50"/>
      <c r="CP84" s="48"/>
      <c r="CQ84" s="45"/>
      <c r="CR84" s="46"/>
      <c r="CS84" s="46"/>
      <c r="CT84" s="47"/>
      <c r="CU84" s="48"/>
      <c r="CV84" s="49"/>
      <c r="CW84" s="50"/>
      <c r="CX84" s="48"/>
      <c r="CY84" s="45"/>
      <c r="CZ84" s="46"/>
      <c r="DA84" s="46"/>
      <c r="DB84" s="47"/>
      <c r="DC84" s="48"/>
      <c r="DD84" s="49"/>
      <c r="DE84" s="50"/>
      <c r="DF84" s="48"/>
      <c r="DG84" s="45"/>
      <c r="DH84" s="46"/>
      <c r="DI84" s="46"/>
      <c r="DJ84" s="47"/>
      <c r="DK84" s="48"/>
      <c r="DL84" s="49"/>
      <c r="DM84" s="50"/>
      <c r="DN84" s="48"/>
      <c r="DO84" s="45"/>
      <c r="DP84" s="46"/>
      <c r="DQ84" s="46"/>
      <c r="DR84" s="47"/>
      <c r="DS84" s="48"/>
      <c r="DT84" s="49"/>
      <c r="DU84" s="50"/>
      <c r="DV84" s="48"/>
      <c r="DW84" s="45"/>
      <c r="DX84" s="46"/>
      <c r="DY84" s="46"/>
      <c r="DZ84" s="47"/>
      <c r="EA84" s="48"/>
      <c r="EB84" s="49"/>
      <c r="EC84" s="50"/>
      <c r="ED84" s="48"/>
      <c r="EE84" s="45"/>
      <c r="EF84" s="46"/>
      <c r="EG84" s="46"/>
      <c r="EH84" s="47"/>
      <c r="EI84" s="48"/>
      <c r="EJ84" s="49"/>
      <c r="EK84" s="50"/>
      <c r="EL84" s="48"/>
      <c r="EM84" s="45"/>
      <c r="EN84" s="46"/>
      <c r="EO84" s="46"/>
      <c r="EP84" s="47"/>
      <c r="EQ84" s="48"/>
      <c r="ER84" s="49"/>
      <c r="ES84" s="50"/>
      <c r="ET84" s="48"/>
      <c r="EU84" s="45"/>
      <c r="EV84" s="46"/>
      <c r="EW84" s="46"/>
      <c r="EX84" s="47"/>
      <c r="EY84" s="48"/>
      <c r="EZ84" s="49"/>
      <c r="FA84" s="50"/>
      <c r="FB84" s="48"/>
      <c r="FC84" s="45"/>
      <c r="FD84" s="46"/>
      <c r="FE84" s="46"/>
      <c r="FF84" s="47"/>
      <c r="FG84" s="48"/>
      <c r="FH84" s="49"/>
      <c r="FI84" s="50"/>
      <c r="FJ84" s="48"/>
      <c r="FK84" s="45"/>
      <c r="FL84" s="46"/>
      <c r="FM84" s="46"/>
      <c r="FN84" s="47"/>
      <c r="FO84" s="48"/>
      <c r="FP84" s="49"/>
      <c r="FQ84" s="50"/>
      <c r="FR84" s="48"/>
      <c r="FS84" s="45"/>
      <c r="FT84" s="46"/>
      <c r="FU84" s="46"/>
      <c r="FV84" s="47"/>
      <c r="FW84" s="48"/>
      <c r="FX84" s="49"/>
      <c r="FY84" s="50"/>
      <c r="FZ84" s="48"/>
      <c r="GA84" s="45"/>
      <c r="GB84" s="46"/>
      <c r="GC84" s="46"/>
      <c r="GD84" s="47"/>
      <c r="GE84" s="48"/>
      <c r="GF84" s="49"/>
      <c r="GG84" s="50"/>
      <c r="GH84" s="48"/>
      <c r="GI84" s="45"/>
      <c r="GJ84" s="46"/>
      <c r="GK84" s="46"/>
      <c r="GL84" s="47"/>
      <c r="GM84" s="48"/>
      <c r="GN84" s="49"/>
      <c r="GO84" s="50"/>
      <c r="GP84" s="48"/>
      <c r="GQ84" s="45"/>
      <c r="GR84" s="46"/>
      <c r="GS84" s="46"/>
      <c r="GT84" s="47"/>
      <c r="GU84" s="48"/>
      <c r="GV84" s="49"/>
      <c r="GW84" s="50"/>
      <c r="GX84" s="48"/>
      <c r="GY84" s="45"/>
      <c r="GZ84" s="46"/>
      <c r="HA84" s="46"/>
      <c r="HB84" s="47"/>
      <c r="HC84" s="48"/>
      <c r="HD84" s="49"/>
      <c r="HE84" s="50"/>
      <c r="HF84" s="48"/>
      <c r="HG84" s="45"/>
      <c r="HH84" s="46"/>
      <c r="HI84" s="46"/>
      <c r="HJ84" s="47"/>
      <c r="HK84" s="48"/>
      <c r="HL84" s="49"/>
      <c r="HM84" s="50"/>
      <c r="HN84" s="48"/>
      <c r="HO84" s="45"/>
      <c r="HP84" s="46"/>
      <c r="HQ84" s="46"/>
      <c r="HR84" s="47"/>
      <c r="HS84" s="48"/>
      <c r="HT84" s="49"/>
      <c r="HU84" s="50"/>
      <c r="HV84" s="48"/>
      <c r="HW84" s="45"/>
      <c r="HX84" s="46"/>
      <c r="HY84" s="46"/>
      <c r="HZ84" s="47"/>
      <c r="IA84" s="48"/>
      <c r="IB84" s="49"/>
      <c r="IC84" s="50"/>
      <c r="ID84" s="48"/>
      <c r="IE84" s="45"/>
      <c r="IF84" s="46"/>
      <c r="IG84" s="46"/>
      <c r="IH84" s="47"/>
      <c r="II84" s="48"/>
      <c r="IJ84" s="49"/>
      <c r="IK84" s="50"/>
      <c r="IL84" s="48"/>
      <c r="IM84" s="45"/>
      <c r="IN84" s="46"/>
      <c r="IO84" s="46"/>
      <c r="IP84" s="47"/>
      <c r="IQ84" s="48"/>
      <c r="IR84" s="49"/>
      <c r="IS84" s="50"/>
      <c r="IT84" s="48"/>
    </row>
    <row r="85" spans="1:254" s="44" customFormat="1" ht="24.75" customHeight="1">
      <c r="A85" s="354"/>
      <c r="B85" s="202" t="s">
        <v>349</v>
      </c>
      <c r="C85" s="203"/>
      <c r="D85" s="259"/>
      <c r="E85" s="204"/>
      <c r="F85" s="240"/>
      <c r="G85" s="205"/>
      <c r="H85" s="289"/>
      <c r="I85" s="355"/>
      <c r="J85" s="45"/>
      <c r="K85" s="46"/>
      <c r="L85" s="49"/>
      <c r="M85" s="50"/>
      <c r="N85" s="48"/>
      <c r="O85" s="45"/>
      <c r="P85" s="46"/>
      <c r="Q85" s="46"/>
      <c r="R85" s="47"/>
      <c r="S85" s="48"/>
      <c r="T85" s="49"/>
      <c r="U85" s="50"/>
      <c r="V85" s="48"/>
      <c r="W85" s="45"/>
      <c r="X85" s="46"/>
      <c r="Y85" s="46"/>
      <c r="Z85" s="47"/>
      <c r="AA85" s="48"/>
      <c r="AB85" s="49"/>
      <c r="AC85" s="50"/>
      <c r="AD85" s="48"/>
      <c r="AE85" s="45"/>
      <c r="AF85" s="46"/>
      <c r="AG85" s="46"/>
      <c r="AH85" s="47"/>
      <c r="AI85" s="48"/>
      <c r="AJ85" s="49"/>
      <c r="AK85" s="50"/>
      <c r="AL85" s="48"/>
      <c r="AM85" s="45"/>
      <c r="AN85" s="46"/>
      <c r="AO85" s="46"/>
      <c r="AP85" s="47"/>
      <c r="AQ85" s="48"/>
      <c r="AR85" s="49"/>
      <c r="AS85" s="50"/>
      <c r="AT85" s="48"/>
      <c r="AU85" s="45"/>
      <c r="AV85" s="46"/>
      <c r="AW85" s="46"/>
      <c r="AX85" s="47"/>
      <c r="AY85" s="48"/>
      <c r="AZ85" s="49"/>
      <c r="BA85" s="50"/>
      <c r="BB85" s="48"/>
      <c r="BC85" s="45"/>
      <c r="BD85" s="46"/>
      <c r="BE85" s="46"/>
      <c r="BF85" s="47"/>
      <c r="BG85" s="48"/>
      <c r="BH85" s="49"/>
      <c r="BI85" s="50"/>
      <c r="BJ85" s="48"/>
      <c r="BK85" s="45"/>
      <c r="BL85" s="46"/>
      <c r="BM85" s="46"/>
      <c r="BN85" s="47"/>
      <c r="BO85" s="48"/>
      <c r="BP85" s="49"/>
      <c r="BQ85" s="50"/>
      <c r="BR85" s="48"/>
      <c r="BS85" s="45"/>
      <c r="BT85" s="46"/>
      <c r="BU85" s="46"/>
      <c r="BV85" s="47"/>
      <c r="BW85" s="48"/>
      <c r="BX85" s="49"/>
      <c r="BY85" s="50"/>
      <c r="BZ85" s="48"/>
      <c r="CA85" s="45"/>
      <c r="CB85" s="46"/>
      <c r="CC85" s="46"/>
      <c r="CD85" s="47"/>
      <c r="CE85" s="48"/>
      <c r="CF85" s="49"/>
      <c r="CG85" s="50"/>
      <c r="CH85" s="48"/>
      <c r="CI85" s="45"/>
      <c r="CJ85" s="46"/>
      <c r="CK85" s="46"/>
      <c r="CL85" s="47"/>
      <c r="CM85" s="48"/>
      <c r="CN85" s="49"/>
      <c r="CO85" s="50"/>
      <c r="CP85" s="48"/>
      <c r="CQ85" s="45"/>
      <c r="CR85" s="46"/>
      <c r="CS85" s="46"/>
      <c r="CT85" s="47"/>
      <c r="CU85" s="48"/>
      <c r="CV85" s="49"/>
      <c r="CW85" s="50"/>
      <c r="CX85" s="48"/>
      <c r="CY85" s="45"/>
      <c r="CZ85" s="46"/>
      <c r="DA85" s="46"/>
      <c r="DB85" s="47"/>
      <c r="DC85" s="48"/>
      <c r="DD85" s="49"/>
      <c r="DE85" s="50"/>
      <c r="DF85" s="48"/>
      <c r="DG85" s="45"/>
      <c r="DH85" s="46"/>
      <c r="DI85" s="46"/>
      <c r="DJ85" s="47"/>
      <c r="DK85" s="48"/>
      <c r="DL85" s="49"/>
      <c r="DM85" s="50"/>
      <c r="DN85" s="48"/>
      <c r="DO85" s="45"/>
      <c r="DP85" s="46"/>
      <c r="DQ85" s="46"/>
      <c r="DR85" s="47"/>
      <c r="DS85" s="48"/>
      <c r="DT85" s="49"/>
      <c r="DU85" s="50"/>
      <c r="DV85" s="48"/>
      <c r="DW85" s="45"/>
      <c r="DX85" s="46"/>
      <c r="DY85" s="46"/>
      <c r="DZ85" s="47"/>
      <c r="EA85" s="48"/>
      <c r="EB85" s="49"/>
      <c r="EC85" s="50"/>
      <c r="ED85" s="48"/>
      <c r="EE85" s="45"/>
      <c r="EF85" s="46"/>
      <c r="EG85" s="46"/>
      <c r="EH85" s="47"/>
      <c r="EI85" s="48"/>
      <c r="EJ85" s="49"/>
      <c r="EK85" s="50"/>
      <c r="EL85" s="48"/>
      <c r="EM85" s="45"/>
      <c r="EN85" s="46"/>
      <c r="EO85" s="46"/>
      <c r="EP85" s="47"/>
      <c r="EQ85" s="48"/>
      <c r="ER85" s="49"/>
      <c r="ES85" s="50"/>
      <c r="ET85" s="48"/>
      <c r="EU85" s="45"/>
      <c r="EV85" s="46"/>
      <c r="EW85" s="46"/>
      <c r="EX85" s="47"/>
      <c r="EY85" s="48"/>
      <c r="EZ85" s="49"/>
      <c r="FA85" s="50"/>
      <c r="FB85" s="48"/>
      <c r="FC85" s="45"/>
      <c r="FD85" s="46"/>
      <c r="FE85" s="46"/>
      <c r="FF85" s="47"/>
      <c r="FG85" s="48"/>
      <c r="FH85" s="49"/>
      <c r="FI85" s="50"/>
      <c r="FJ85" s="48"/>
      <c r="FK85" s="45"/>
      <c r="FL85" s="46"/>
      <c r="FM85" s="46"/>
      <c r="FN85" s="47"/>
      <c r="FO85" s="48"/>
      <c r="FP85" s="49"/>
      <c r="FQ85" s="50"/>
      <c r="FR85" s="48"/>
      <c r="FS85" s="45"/>
      <c r="FT85" s="46"/>
      <c r="FU85" s="46"/>
      <c r="FV85" s="47"/>
      <c r="FW85" s="48"/>
      <c r="FX85" s="49"/>
      <c r="FY85" s="50"/>
      <c r="FZ85" s="48"/>
      <c r="GA85" s="45"/>
      <c r="GB85" s="46"/>
      <c r="GC85" s="46"/>
      <c r="GD85" s="47"/>
      <c r="GE85" s="48"/>
      <c r="GF85" s="49"/>
      <c r="GG85" s="50"/>
      <c r="GH85" s="48"/>
      <c r="GI85" s="45"/>
      <c r="GJ85" s="46"/>
      <c r="GK85" s="46"/>
      <c r="GL85" s="47"/>
      <c r="GM85" s="48"/>
      <c r="GN85" s="49"/>
      <c r="GO85" s="50"/>
      <c r="GP85" s="48"/>
      <c r="GQ85" s="45"/>
      <c r="GR85" s="46"/>
      <c r="GS85" s="46"/>
      <c r="GT85" s="47"/>
      <c r="GU85" s="48"/>
      <c r="GV85" s="49"/>
      <c r="GW85" s="50"/>
      <c r="GX85" s="48"/>
      <c r="GY85" s="45"/>
      <c r="GZ85" s="46"/>
      <c r="HA85" s="46"/>
      <c r="HB85" s="47"/>
      <c r="HC85" s="48"/>
      <c r="HD85" s="49"/>
      <c r="HE85" s="50"/>
      <c r="HF85" s="48"/>
      <c r="HG85" s="45"/>
      <c r="HH85" s="46"/>
      <c r="HI85" s="46"/>
      <c r="HJ85" s="47"/>
      <c r="HK85" s="48"/>
      <c r="HL85" s="49"/>
      <c r="HM85" s="50"/>
      <c r="HN85" s="48"/>
      <c r="HO85" s="45"/>
      <c r="HP85" s="46"/>
      <c r="HQ85" s="46"/>
      <c r="HR85" s="47"/>
      <c r="HS85" s="48"/>
      <c r="HT85" s="49"/>
      <c r="HU85" s="50"/>
      <c r="HV85" s="48"/>
      <c r="HW85" s="45"/>
      <c r="HX85" s="46"/>
      <c r="HY85" s="46"/>
      <c r="HZ85" s="47"/>
      <c r="IA85" s="48"/>
      <c r="IB85" s="49"/>
      <c r="IC85" s="50"/>
      <c r="ID85" s="48"/>
      <c r="IE85" s="45"/>
      <c r="IF85" s="46"/>
      <c r="IG85" s="46"/>
      <c r="IH85" s="47"/>
      <c r="II85" s="48"/>
      <c r="IJ85" s="49"/>
      <c r="IK85" s="50"/>
      <c r="IL85" s="48"/>
      <c r="IM85" s="45"/>
      <c r="IN85" s="46"/>
      <c r="IO85" s="46"/>
      <c r="IP85" s="47"/>
      <c r="IQ85" s="48"/>
      <c r="IR85" s="49"/>
      <c r="IS85" s="50"/>
      <c r="IT85" s="48"/>
    </row>
    <row r="86" spans="1:254" s="44" customFormat="1" ht="12" customHeight="1">
      <c r="A86" s="53"/>
      <c r="B86" s="54"/>
      <c r="C86" s="53"/>
      <c r="D86" s="260"/>
      <c r="E86" s="55"/>
      <c r="F86" s="241"/>
      <c r="G86" s="57"/>
      <c r="H86" s="290"/>
      <c r="I86" s="57"/>
      <c r="J86" s="51"/>
      <c r="K86" s="52"/>
      <c r="L86" s="49"/>
      <c r="M86" s="50"/>
      <c r="N86" s="48"/>
      <c r="O86" s="45"/>
      <c r="P86" s="46"/>
      <c r="Q86" s="46"/>
      <c r="R86" s="47"/>
      <c r="S86" s="48"/>
      <c r="T86" s="49"/>
      <c r="U86" s="50"/>
      <c r="V86" s="48"/>
      <c r="W86" s="45"/>
      <c r="X86" s="46"/>
      <c r="Y86" s="46"/>
      <c r="Z86" s="47"/>
      <c r="AA86" s="48"/>
      <c r="AB86" s="49"/>
      <c r="AC86" s="50"/>
      <c r="AD86" s="48"/>
      <c r="AE86" s="45"/>
      <c r="AF86" s="46"/>
      <c r="AG86" s="46"/>
      <c r="AH86" s="47"/>
      <c r="AI86" s="48"/>
      <c r="AJ86" s="49"/>
      <c r="AK86" s="50"/>
      <c r="AL86" s="48"/>
      <c r="AM86" s="45"/>
      <c r="AN86" s="46"/>
      <c r="AO86" s="46"/>
      <c r="AP86" s="47"/>
      <c r="AQ86" s="48"/>
      <c r="AR86" s="49"/>
      <c r="AS86" s="50"/>
      <c r="AT86" s="48"/>
      <c r="AU86" s="45"/>
      <c r="AV86" s="46"/>
      <c r="AW86" s="46"/>
      <c r="AX86" s="47"/>
      <c r="AY86" s="48"/>
      <c r="AZ86" s="49"/>
      <c r="BA86" s="50"/>
      <c r="BB86" s="48"/>
      <c r="BC86" s="45"/>
      <c r="BD86" s="46"/>
      <c r="BE86" s="46"/>
      <c r="BF86" s="47"/>
      <c r="BG86" s="48"/>
      <c r="BH86" s="49"/>
      <c r="BI86" s="50"/>
      <c r="BJ86" s="48"/>
      <c r="BK86" s="45"/>
      <c r="BL86" s="46"/>
      <c r="BM86" s="46"/>
      <c r="BN86" s="47"/>
      <c r="BO86" s="48"/>
      <c r="BP86" s="49"/>
      <c r="BQ86" s="50"/>
      <c r="BR86" s="48"/>
      <c r="BS86" s="45"/>
      <c r="BT86" s="46"/>
      <c r="BU86" s="46"/>
      <c r="BV86" s="47"/>
      <c r="BW86" s="48"/>
      <c r="BX86" s="49"/>
      <c r="BY86" s="50"/>
      <c r="BZ86" s="48"/>
      <c r="CA86" s="45"/>
      <c r="CB86" s="46"/>
      <c r="CC86" s="46"/>
      <c r="CD86" s="47"/>
      <c r="CE86" s="48"/>
      <c r="CF86" s="49"/>
      <c r="CG86" s="50"/>
      <c r="CH86" s="48"/>
      <c r="CI86" s="45"/>
      <c r="CJ86" s="46"/>
      <c r="CK86" s="46"/>
      <c r="CL86" s="47"/>
      <c r="CM86" s="48"/>
      <c r="CN86" s="49"/>
      <c r="CO86" s="50"/>
      <c r="CP86" s="48"/>
      <c r="CQ86" s="45"/>
      <c r="CR86" s="46"/>
      <c r="CS86" s="46"/>
      <c r="CT86" s="47"/>
      <c r="CU86" s="48"/>
      <c r="CV86" s="49"/>
      <c r="CW86" s="50"/>
      <c r="CX86" s="48"/>
      <c r="CY86" s="45"/>
      <c r="CZ86" s="46"/>
      <c r="DA86" s="46"/>
      <c r="DB86" s="47"/>
      <c r="DC86" s="48"/>
      <c r="DD86" s="49"/>
      <c r="DE86" s="50"/>
      <c r="DF86" s="48"/>
      <c r="DG86" s="45"/>
      <c r="DH86" s="46"/>
      <c r="DI86" s="46"/>
      <c r="DJ86" s="47"/>
      <c r="DK86" s="48"/>
      <c r="DL86" s="49"/>
      <c r="DM86" s="50"/>
      <c r="DN86" s="48"/>
      <c r="DO86" s="45"/>
      <c r="DP86" s="46"/>
      <c r="DQ86" s="46"/>
      <c r="DR86" s="47"/>
      <c r="DS86" s="48"/>
      <c r="DT86" s="49"/>
      <c r="DU86" s="50"/>
      <c r="DV86" s="48"/>
      <c r="DW86" s="45"/>
      <c r="DX86" s="46"/>
      <c r="DY86" s="46"/>
      <c r="DZ86" s="47"/>
      <c r="EA86" s="48"/>
      <c r="EB86" s="49"/>
      <c r="EC86" s="50"/>
      <c r="ED86" s="48"/>
      <c r="EE86" s="45"/>
      <c r="EF86" s="46"/>
      <c r="EG86" s="46"/>
      <c r="EH86" s="47"/>
      <c r="EI86" s="48"/>
      <c r="EJ86" s="49"/>
      <c r="EK86" s="50"/>
      <c r="EL86" s="48"/>
      <c r="EM86" s="45"/>
      <c r="EN86" s="46"/>
      <c r="EO86" s="46"/>
      <c r="EP86" s="47"/>
      <c r="EQ86" s="48"/>
      <c r="ER86" s="49"/>
      <c r="ES86" s="50"/>
      <c r="ET86" s="48"/>
      <c r="EU86" s="45"/>
      <c r="EV86" s="46"/>
      <c r="EW86" s="46"/>
      <c r="EX86" s="47"/>
      <c r="EY86" s="48"/>
      <c r="EZ86" s="49"/>
      <c r="FA86" s="50"/>
      <c r="FB86" s="48"/>
      <c r="FC86" s="45"/>
      <c r="FD86" s="46"/>
      <c r="FE86" s="46"/>
      <c r="FF86" s="47"/>
      <c r="FG86" s="48"/>
      <c r="FH86" s="49"/>
      <c r="FI86" s="50"/>
      <c r="FJ86" s="48"/>
      <c r="FK86" s="45"/>
      <c r="FL86" s="46"/>
      <c r="FM86" s="46"/>
      <c r="FN86" s="47"/>
      <c r="FO86" s="48"/>
      <c r="FP86" s="49"/>
      <c r="FQ86" s="50"/>
      <c r="FR86" s="48"/>
      <c r="FS86" s="45"/>
      <c r="FT86" s="46"/>
      <c r="FU86" s="46"/>
      <c r="FV86" s="47"/>
      <c r="FW86" s="48"/>
      <c r="FX86" s="49"/>
      <c r="FY86" s="50"/>
      <c r="FZ86" s="48"/>
      <c r="GA86" s="45"/>
      <c r="GB86" s="46"/>
      <c r="GC86" s="46"/>
      <c r="GD86" s="47"/>
      <c r="GE86" s="48"/>
      <c r="GF86" s="49"/>
      <c r="GG86" s="50"/>
      <c r="GH86" s="48"/>
      <c r="GI86" s="45"/>
      <c r="GJ86" s="46"/>
      <c r="GK86" s="46"/>
      <c r="GL86" s="47"/>
      <c r="GM86" s="48"/>
      <c r="GN86" s="49"/>
      <c r="GO86" s="50"/>
      <c r="GP86" s="48"/>
      <c r="GQ86" s="45"/>
      <c r="GR86" s="46"/>
      <c r="GS86" s="46"/>
      <c r="GT86" s="47"/>
      <c r="GU86" s="48"/>
      <c r="GV86" s="49"/>
      <c r="GW86" s="50"/>
      <c r="GX86" s="48"/>
      <c r="GY86" s="45"/>
      <c r="GZ86" s="46"/>
      <c r="HA86" s="46"/>
      <c r="HB86" s="47"/>
      <c r="HC86" s="48"/>
      <c r="HD86" s="49"/>
      <c r="HE86" s="50"/>
      <c r="HF86" s="48"/>
      <c r="HG86" s="45"/>
      <c r="HH86" s="46"/>
      <c r="HI86" s="46"/>
      <c r="HJ86" s="47"/>
      <c r="HK86" s="48"/>
      <c r="HL86" s="49"/>
      <c r="HM86" s="50"/>
      <c r="HN86" s="48"/>
      <c r="HO86" s="45"/>
      <c r="HP86" s="46"/>
      <c r="HQ86" s="46"/>
      <c r="HR86" s="47"/>
      <c r="HS86" s="48"/>
      <c r="HT86" s="49"/>
      <c r="HU86" s="50"/>
      <c r="HV86" s="48"/>
      <c r="HW86" s="45"/>
      <c r="HX86" s="46"/>
      <c r="HY86" s="46"/>
      <c r="HZ86" s="47"/>
      <c r="IA86" s="48"/>
      <c r="IB86" s="49"/>
      <c r="IC86" s="50"/>
      <c r="ID86" s="48"/>
      <c r="IE86" s="45"/>
      <c r="IF86" s="46"/>
      <c r="IG86" s="46"/>
      <c r="IH86" s="47"/>
      <c r="II86" s="48"/>
      <c r="IJ86" s="49"/>
      <c r="IK86" s="50"/>
      <c r="IL86" s="48"/>
      <c r="IM86" s="45"/>
      <c r="IN86" s="46"/>
      <c r="IO86" s="46"/>
      <c r="IP86" s="47"/>
      <c r="IQ86" s="48"/>
      <c r="IR86" s="49"/>
      <c r="IS86" s="50"/>
      <c r="IT86" s="48"/>
    </row>
    <row r="87" spans="1:254" s="20" customFormat="1" ht="17.100000000000001" customHeight="1">
      <c r="A87" s="446" t="s">
        <v>329</v>
      </c>
      <c r="B87" s="446"/>
      <c r="C87" s="446"/>
      <c r="D87" s="446"/>
      <c r="E87" s="446"/>
      <c r="F87" s="446"/>
      <c r="G87" s="446"/>
      <c r="H87" s="446"/>
      <c r="I87" s="446"/>
    </row>
    <row r="88" spans="1:254" s="10" customFormat="1" ht="138.75" customHeight="1" outlineLevel="1">
      <c r="A88" s="447" t="s">
        <v>340</v>
      </c>
      <c r="B88" s="448"/>
      <c r="C88" s="448"/>
      <c r="D88" s="448"/>
      <c r="E88" s="448"/>
      <c r="F88" s="448"/>
      <c r="G88" s="448"/>
      <c r="H88" s="448"/>
      <c r="I88" s="448"/>
    </row>
    <row r="89" spans="1:254" ht="12.75"/>
    <row r="90" spans="1:254" ht="12.75">
      <c r="A90" s="80" t="s">
        <v>33</v>
      </c>
      <c r="B90" s="449" t="s">
        <v>34</v>
      </c>
      <c r="C90" s="449"/>
      <c r="D90" s="449"/>
      <c r="E90" s="449"/>
      <c r="F90" s="449"/>
      <c r="G90" s="449"/>
      <c r="H90" s="449"/>
      <c r="I90" s="449"/>
    </row>
    <row r="91" spans="1:254" ht="12.75">
      <c r="A91" s="80"/>
      <c r="B91" s="449" t="s">
        <v>35</v>
      </c>
      <c r="C91" s="449"/>
      <c r="D91" s="449"/>
      <c r="E91" s="449"/>
      <c r="F91" s="449"/>
      <c r="G91" s="449"/>
      <c r="H91" s="449"/>
      <c r="I91" s="449"/>
    </row>
    <row r="92" spans="1:254" ht="48.75" customHeight="1">
      <c r="A92" s="81"/>
      <c r="B92" s="450" t="s">
        <v>36</v>
      </c>
      <c r="C92" s="450"/>
      <c r="D92" s="450"/>
      <c r="E92" s="450"/>
      <c r="F92" s="450"/>
      <c r="G92" s="450"/>
      <c r="H92" s="450"/>
      <c r="I92" s="450"/>
    </row>
    <row r="93" spans="1:254" ht="47.25" customHeight="1">
      <c r="A93" s="83"/>
      <c r="B93" s="445" t="s">
        <v>49</v>
      </c>
      <c r="C93" s="445"/>
      <c r="D93" s="445"/>
      <c r="E93" s="445"/>
      <c r="F93" s="445"/>
      <c r="G93" s="445"/>
      <c r="H93" s="445"/>
      <c r="I93" s="445"/>
    </row>
    <row r="94" spans="1:254" ht="50.25" customHeight="1">
      <c r="A94" s="81"/>
      <c r="B94" s="445" t="s">
        <v>156</v>
      </c>
      <c r="C94" s="445"/>
      <c r="D94" s="445"/>
      <c r="E94" s="445"/>
      <c r="F94" s="445"/>
      <c r="G94" s="445"/>
      <c r="H94" s="445"/>
      <c r="I94" s="445"/>
    </row>
    <row r="95" spans="1:254" ht="12.75"/>
    <row r="96" spans="1:254" ht="27.6" customHeight="1">
      <c r="A96" s="81"/>
      <c r="B96" s="450" t="s">
        <v>172</v>
      </c>
      <c r="C96" s="450"/>
      <c r="D96" s="450"/>
      <c r="E96" s="450"/>
      <c r="F96" s="450"/>
      <c r="G96" s="450"/>
      <c r="H96" s="450"/>
      <c r="I96" s="450"/>
    </row>
    <row r="97" spans="1:9" ht="12.75">
      <c r="A97" s="233" t="s">
        <v>171</v>
      </c>
      <c r="B97" s="445" t="s">
        <v>87</v>
      </c>
      <c r="C97" s="445"/>
      <c r="D97" s="445"/>
      <c r="E97" s="445"/>
      <c r="F97" s="445"/>
      <c r="G97" s="445"/>
      <c r="H97" s="292"/>
      <c r="I97" s="383"/>
    </row>
    <row r="98" spans="1:9" ht="12.75">
      <c r="A98" s="233" t="s">
        <v>171</v>
      </c>
      <c r="B98" s="445" t="s">
        <v>88</v>
      </c>
      <c r="C98" s="445"/>
      <c r="D98" s="445"/>
      <c r="E98" s="445"/>
      <c r="F98" s="445"/>
      <c r="G98" s="445"/>
      <c r="H98" s="292"/>
      <c r="I98" s="383"/>
    </row>
    <row r="99" spans="1:9" ht="12.75">
      <c r="A99" s="233" t="s">
        <v>171</v>
      </c>
      <c r="B99" s="445" t="s">
        <v>89</v>
      </c>
      <c r="C99" s="445"/>
      <c r="D99" s="445"/>
      <c r="E99" s="445"/>
      <c r="F99" s="445"/>
      <c r="G99" s="445"/>
      <c r="H99" s="292"/>
      <c r="I99" s="383"/>
    </row>
    <row r="100" spans="1:9" ht="12.75">
      <c r="A100" s="233" t="s">
        <v>171</v>
      </c>
      <c r="B100" s="445" t="s">
        <v>166</v>
      </c>
      <c r="C100" s="445"/>
      <c r="D100" s="445"/>
      <c r="E100" s="445"/>
      <c r="F100" s="445"/>
      <c r="G100" s="445"/>
      <c r="H100" s="292"/>
      <c r="I100" s="383"/>
    </row>
    <row r="101" spans="1:9" ht="12.75">
      <c r="A101" s="233" t="s">
        <v>171</v>
      </c>
      <c r="B101" s="445" t="s">
        <v>157</v>
      </c>
      <c r="C101" s="445"/>
      <c r="D101" s="445"/>
      <c r="E101" s="445"/>
      <c r="F101" s="445"/>
      <c r="G101" s="445"/>
      <c r="H101" s="292"/>
      <c r="I101" s="383"/>
    </row>
    <row r="102" spans="1:9" ht="12.75">
      <c r="A102" s="233" t="s">
        <v>171</v>
      </c>
      <c r="B102" s="445" t="s">
        <v>158</v>
      </c>
      <c r="C102" s="445"/>
      <c r="D102" s="445"/>
      <c r="E102" s="445"/>
      <c r="F102" s="445"/>
      <c r="G102" s="445"/>
      <c r="H102" s="292"/>
      <c r="I102" s="383"/>
    </row>
    <row r="103" spans="1:9" ht="12.75">
      <c r="A103" s="233" t="s">
        <v>171</v>
      </c>
      <c r="B103" s="445" t="s">
        <v>159</v>
      </c>
      <c r="C103" s="445"/>
      <c r="D103" s="445"/>
      <c r="E103" s="445"/>
      <c r="F103" s="445"/>
      <c r="G103" s="445"/>
      <c r="H103" s="292"/>
      <c r="I103" s="383"/>
    </row>
    <row r="104" spans="1:9" ht="12.75">
      <c r="A104" s="233" t="s">
        <v>171</v>
      </c>
      <c r="B104" s="445" t="s">
        <v>160</v>
      </c>
      <c r="C104" s="445"/>
      <c r="D104" s="445"/>
      <c r="E104" s="445"/>
      <c r="F104" s="445"/>
      <c r="G104" s="445"/>
      <c r="H104" s="292"/>
      <c r="I104" s="383"/>
    </row>
    <row r="105" spans="1:9" ht="12.75">
      <c r="A105" s="233" t="s">
        <v>171</v>
      </c>
      <c r="B105" s="445" t="s">
        <v>161</v>
      </c>
      <c r="C105" s="445"/>
      <c r="D105" s="445"/>
      <c r="E105" s="445"/>
      <c r="F105" s="445"/>
      <c r="G105" s="445"/>
      <c r="H105" s="292"/>
      <c r="I105" s="383"/>
    </row>
    <row r="106" spans="1:9" ht="12.75">
      <c r="A106" s="233" t="s">
        <v>171</v>
      </c>
      <c r="B106" s="445" t="s">
        <v>162</v>
      </c>
      <c r="C106" s="445"/>
      <c r="D106" s="445"/>
      <c r="E106" s="445"/>
      <c r="F106" s="445"/>
      <c r="G106" s="445"/>
      <c r="H106" s="292"/>
      <c r="I106" s="383"/>
    </row>
    <row r="107" spans="1:9" ht="12.75">
      <c r="A107" s="233" t="s">
        <v>171</v>
      </c>
      <c r="B107" s="445" t="s">
        <v>163</v>
      </c>
      <c r="C107" s="445"/>
      <c r="D107" s="445"/>
      <c r="E107" s="445"/>
      <c r="F107" s="445"/>
      <c r="G107" s="445"/>
      <c r="H107" s="292"/>
      <c r="I107" s="383"/>
    </row>
    <row r="108" spans="1:9" ht="12.75" customHeight="1">
      <c r="A108" s="81"/>
      <c r="B108" s="445" t="s">
        <v>48</v>
      </c>
      <c r="C108" s="445"/>
      <c r="D108" s="445"/>
      <c r="E108" s="445"/>
      <c r="F108" s="445"/>
      <c r="G108" s="445"/>
      <c r="H108" s="445"/>
      <c r="I108" s="445"/>
    </row>
    <row r="109" spans="1:9" ht="30.75" customHeight="1">
      <c r="A109" s="81"/>
      <c r="B109" s="445" t="s">
        <v>164</v>
      </c>
      <c r="C109" s="445"/>
      <c r="D109" s="445"/>
      <c r="E109" s="445"/>
      <c r="F109" s="445"/>
      <c r="G109" s="445"/>
      <c r="H109" s="445"/>
      <c r="I109" s="445"/>
    </row>
    <row r="110" spans="1:9" ht="20.25" customHeight="1">
      <c r="B110" s="445" t="s">
        <v>165</v>
      </c>
      <c r="C110" s="445"/>
      <c r="D110" s="445"/>
      <c r="E110" s="445"/>
      <c r="F110" s="445"/>
      <c r="G110" s="445"/>
      <c r="H110" s="445"/>
      <c r="I110" s="445"/>
    </row>
    <row r="111" spans="1:9" ht="20.25" customHeight="1"/>
    <row r="112" spans="1:9" ht="27.6" customHeight="1">
      <c r="B112" s="450" t="s">
        <v>173</v>
      </c>
      <c r="C112" s="450"/>
      <c r="D112" s="450"/>
      <c r="E112" s="450"/>
      <c r="F112" s="450"/>
      <c r="G112" s="450"/>
      <c r="H112" s="450"/>
      <c r="I112" s="450"/>
    </row>
    <row r="113" spans="1:254" ht="12" customHeight="1"/>
    <row r="114" spans="1:254" ht="20.25" customHeight="1"/>
    <row r="115" spans="1:254" ht="73.900000000000006" customHeight="1">
      <c r="A115" s="77"/>
      <c r="B115" s="450" t="s">
        <v>170</v>
      </c>
      <c r="C115" s="450"/>
      <c r="D115" s="450"/>
      <c r="E115" s="450"/>
      <c r="F115" s="450"/>
      <c r="G115" s="450"/>
      <c r="H115" s="450"/>
      <c r="I115" s="450"/>
      <c r="J115" s="79"/>
      <c r="K115" s="79"/>
      <c r="L115" s="79"/>
      <c r="M115" s="79"/>
      <c r="N115" s="79"/>
      <c r="O115" s="79"/>
      <c r="P115" s="79"/>
      <c r="Q115" s="79"/>
      <c r="R115" s="79"/>
    </row>
    <row r="116" spans="1:254" ht="48" customHeight="1">
      <c r="A116" s="77"/>
      <c r="B116" s="450" t="s">
        <v>167</v>
      </c>
      <c r="C116" s="450"/>
      <c r="D116" s="450"/>
      <c r="E116" s="450"/>
      <c r="F116" s="450"/>
      <c r="G116" s="450"/>
      <c r="H116" s="450"/>
      <c r="I116" s="450"/>
      <c r="J116" s="451"/>
      <c r="K116" s="451"/>
      <c r="L116" s="451"/>
      <c r="M116" s="451"/>
      <c r="N116" s="451"/>
      <c r="O116" s="451"/>
      <c r="P116" s="451"/>
      <c r="Q116" s="451"/>
      <c r="R116" s="451"/>
    </row>
    <row r="117" spans="1:254" ht="86.25" customHeight="1">
      <c r="A117" s="77"/>
      <c r="B117" s="450" t="s">
        <v>168</v>
      </c>
      <c r="C117" s="450"/>
      <c r="D117" s="450"/>
      <c r="E117" s="450"/>
      <c r="F117" s="450"/>
      <c r="G117" s="450"/>
      <c r="H117" s="450"/>
      <c r="I117" s="450"/>
      <c r="J117" s="79"/>
      <c r="K117" s="79"/>
      <c r="L117" s="79"/>
      <c r="M117" s="79"/>
      <c r="N117" s="79"/>
      <c r="O117" s="79"/>
      <c r="P117" s="79"/>
      <c r="Q117" s="79"/>
      <c r="R117" s="79"/>
    </row>
    <row r="118" spans="1:254" ht="42" customHeight="1">
      <c r="A118" s="77"/>
      <c r="B118" s="450" t="s">
        <v>169</v>
      </c>
      <c r="C118" s="450"/>
      <c r="D118" s="450"/>
      <c r="E118" s="450"/>
      <c r="F118" s="450"/>
      <c r="G118" s="450"/>
      <c r="H118" s="450"/>
      <c r="I118" s="450"/>
      <c r="J118" s="79"/>
      <c r="K118" s="79"/>
      <c r="L118" s="79"/>
      <c r="M118" s="79"/>
      <c r="N118" s="79"/>
      <c r="O118" s="79"/>
      <c r="P118" s="79"/>
      <c r="Q118" s="79"/>
      <c r="R118" s="79"/>
    </row>
    <row r="119" spans="1:254" s="6" customFormat="1" ht="26.25" customHeight="1">
      <c r="B119" s="1"/>
      <c r="D119" s="8"/>
      <c r="E119" s="8"/>
      <c r="F119" s="234"/>
      <c r="G119" s="42"/>
      <c r="H119" s="291"/>
      <c r="I119" s="42"/>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row>
    <row r="120" spans="1:254" s="6" customFormat="1" ht="26.25" customHeight="1">
      <c r="B120" s="1"/>
      <c r="D120" s="8"/>
      <c r="E120" s="8"/>
      <c r="F120" s="234"/>
      <c r="G120" s="42"/>
      <c r="H120" s="291"/>
      <c r="I120" s="42"/>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row>
    <row r="121" spans="1:254" s="6" customFormat="1" ht="26.25" customHeight="1">
      <c r="B121" s="1"/>
      <c r="D121" s="8"/>
      <c r="E121" s="8"/>
      <c r="F121" s="234"/>
      <c r="G121" s="42"/>
      <c r="H121" s="291"/>
      <c r="I121" s="42"/>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row>
    <row r="125" spans="1:254" s="6" customFormat="1" ht="26.25" customHeight="1">
      <c r="B125" s="1"/>
      <c r="D125" s="8"/>
      <c r="E125" s="8"/>
      <c r="F125" s="234"/>
      <c r="G125" s="42"/>
      <c r="H125" s="291"/>
      <c r="I125" s="42"/>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row>
    <row r="126" spans="1:254" s="6" customFormat="1" ht="26.25" customHeight="1">
      <c r="B126" s="1"/>
      <c r="D126" s="8"/>
      <c r="E126" s="8"/>
      <c r="F126" s="234"/>
      <c r="G126" s="42"/>
      <c r="H126" s="291"/>
      <c r="I126" s="42"/>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row>
    <row r="127" spans="1:254" s="6" customFormat="1" ht="26.25" customHeight="1">
      <c r="B127" s="1"/>
      <c r="D127" s="8"/>
      <c r="E127" s="8"/>
      <c r="F127" s="234"/>
      <c r="G127" s="42"/>
      <c r="H127" s="291"/>
      <c r="I127" s="42"/>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row>
    <row r="128" spans="1:254" ht="41.25" customHeight="1"/>
    <row r="129" spans="1:10" ht="41.25" customHeight="1"/>
    <row r="130" spans="1:10" ht="41.25" customHeight="1"/>
    <row r="131" spans="1:10" ht="15.75" customHeight="1"/>
    <row r="132" spans="1:10" ht="26.25" customHeight="1"/>
    <row r="133" spans="1:10" ht="26.25" customHeight="1"/>
    <row r="134" spans="1:10" ht="26.25" customHeight="1"/>
    <row r="135" spans="1:10" ht="26.25" customHeight="1"/>
    <row r="136" spans="1:10" ht="26.25" customHeight="1"/>
    <row r="137" spans="1:10" ht="26.25" customHeight="1">
      <c r="J137" s="1">
        <v>824000000</v>
      </c>
    </row>
    <row r="138" spans="1:10" ht="26.25" customHeight="1"/>
    <row r="139" spans="1:10" ht="11.25" customHeight="1"/>
    <row r="140" spans="1:10" ht="26.25" customHeight="1"/>
    <row r="141" spans="1:10" ht="26.25" customHeight="1"/>
    <row r="142" spans="1:10" ht="26.25" customHeight="1">
      <c r="A142" s="1"/>
      <c r="C142" s="1"/>
      <c r="D142" s="261"/>
      <c r="E142" s="1"/>
      <c r="F142" s="242"/>
      <c r="G142" s="43"/>
      <c r="H142" s="293"/>
      <c r="I142" s="43"/>
    </row>
    <row r="143" spans="1:10" ht="18.75" customHeight="1">
      <c r="A143" s="1"/>
      <c r="C143" s="1"/>
      <c r="D143" s="261"/>
      <c r="E143" s="1"/>
      <c r="F143" s="242"/>
      <c r="G143" s="43"/>
      <c r="H143" s="293"/>
      <c r="I143" s="43"/>
    </row>
    <row r="144" spans="1:10" ht="26.25" customHeight="1">
      <c r="A144" s="1"/>
      <c r="C144" s="1"/>
      <c r="D144" s="261"/>
      <c r="E144" s="1"/>
      <c r="F144" s="242"/>
      <c r="G144" s="43"/>
      <c r="H144" s="293"/>
      <c r="I144" s="43"/>
    </row>
    <row r="145" spans="1:9" ht="26.25" customHeight="1">
      <c r="A145" s="1"/>
      <c r="C145" s="1"/>
      <c r="D145" s="261"/>
      <c r="E145" s="1"/>
      <c r="F145" s="242"/>
      <c r="G145" s="43"/>
      <c r="H145" s="293"/>
      <c r="I145" s="43"/>
    </row>
    <row r="146" spans="1:9" ht="26.25" customHeight="1">
      <c r="A146" s="1"/>
      <c r="C146" s="1"/>
      <c r="D146" s="261"/>
      <c r="E146" s="1"/>
      <c r="F146" s="242"/>
      <c r="G146" s="43"/>
      <c r="H146" s="293"/>
      <c r="I146" s="43"/>
    </row>
    <row r="147" spans="1:9" ht="23.25" customHeight="1">
      <c r="A147" s="1"/>
      <c r="C147" s="1"/>
      <c r="D147" s="261"/>
      <c r="E147" s="1"/>
      <c r="F147" s="242"/>
      <c r="G147" s="43"/>
      <c r="H147" s="293"/>
      <c r="I147" s="43"/>
    </row>
    <row r="148" spans="1:9" ht="23.25" customHeight="1">
      <c r="A148" s="1"/>
      <c r="C148" s="1"/>
      <c r="D148" s="261"/>
      <c r="E148" s="1"/>
      <c r="F148" s="242"/>
      <c r="G148" s="43"/>
      <c r="H148" s="293"/>
      <c r="I148" s="43"/>
    </row>
    <row r="149" spans="1:9" ht="22.5" customHeight="1">
      <c r="A149" s="1"/>
      <c r="C149" s="1"/>
      <c r="D149" s="261"/>
      <c r="E149" s="1"/>
      <c r="F149" s="242"/>
      <c r="G149" s="43"/>
      <c r="H149" s="293"/>
      <c r="I149" s="43"/>
    </row>
    <row r="150" spans="1:9" ht="22.5" customHeight="1">
      <c r="A150" s="1"/>
      <c r="C150" s="1"/>
      <c r="D150" s="261"/>
      <c r="E150" s="1"/>
      <c r="F150" s="242"/>
      <c r="G150" s="43"/>
      <c r="H150" s="293"/>
      <c r="I150" s="43"/>
    </row>
    <row r="151" spans="1:9" ht="12">
      <c r="A151" s="1"/>
      <c r="C151" s="1"/>
      <c r="D151" s="261"/>
      <c r="E151" s="1"/>
      <c r="F151" s="242"/>
      <c r="G151" s="43"/>
      <c r="H151" s="293"/>
      <c r="I151" s="43"/>
    </row>
    <row r="152" spans="1:9" ht="12">
      <c r="A152" s="1"/>
      <c r="C152" s="1"/>
      <c r="D152" s="261"/>
      <c r="E152" s="1"/>
      <c r="F152" s="242"/>
      <c r="G152" s="43"/>
      <c r="H152" s="293"/>
      <c r="I152" s="43"/>
    </row>
    <row r="153" spans="1:9" ht="22.5" customHeight="1">
      <c r="A153" s="1"/>
      <c r="C153" s="1"/>
      <c r="D153" s="261"/>
      <c r="E153" s="1"/>
      <c r="F153" s="242"/>
      <c r="G153" s="43"/>
      <c r="H153" s="293"/>
      <c r="I153" s="43"/>
    </row>
    <row r="154" spans="1:9" ht="35.25" customHeight="1">
      <c r="A154" s="1"/>
      <c r="C154" s="1"/>
      <c r="D154" s="261"/>
      <c r="E154" s="1"/>
      <c r="F154" s="242"/>
      <c r="G154" s="43"/>
      <c r="H154" s="293"/>
      <c r="I154" s="43"/>
    </row>
    <row r="155" spans="1:9" ht="40.5" customHeight="1">
      <c r="A155" s="1"/>
      <c r="C155" s="1"/>
      <c r="D155" s="261"/>
      <c r="E155" s="1"/>
      <c r="F155" s="242"/>
      <c r="G155" s="43"/>
      <c r="H155" s="293"/>
      <c r="I155" s="43"/>
    </row>
    <row r="156" spans="1:9" ht="40.5" customHeight="1">
      <c r="A156" s="1"/>
      <c r="C156" s="1"/>
      <c r="D156" s="261"/>
      <c r="E156" s="1"/>
      <c r="F156" s="242"/>
      <c r="G156" s="43"/>
      <c r="H156" s="293"/>
      <c r="I156" s="43"/>
    </row>
    <row r="157" spans="1:9" ht="40.5" customHeight="1">
      <c r="A157" s="1"/>
      <c r="C157" s="1"/>
      <c r="D157" s="261"/>
      <c r="E157" s="1"/>
      <c r="F157" s="242"/>
      <c r="G157" s="43"/>
      <c r="H157" s="293"/>
      <c r="I157" s="43"/>
    </row>
    <row r="158" spans="1:9" ht="40.5" customHeight="1">
      <c r="A158" s="1"/>
      <c r="C158" s="1"/>
      <c r="D158" s="261"/>
      <c r="E158" s="1"/>
      <c r="F158" s="242"/>
      <c r="G158" s="43"/>
      <c r="H158" s="293"/>
      <c r="I158" s="43"/>
    </row>
    <row r="159" spans="1:9" ht="35.25" customHeight="1">
      <c r="A159" s="1"/>
      <c r="C159" s="1"/>
      <c r="D159" s="261"/>
      <c r="E159" s="1"/>
      <c r="F159" s="242"/>
      <c r="G159" s="43"/>
      <c r="H159" s="293"/>
      <c r="I159" s="43"/>
    </row>
    <row r="160" spans="1:9" ht="40.5" customHeight="1">
      <c r="A160" s="1"/>
      <c r="C160" s="1"/>
      <c r="D160" s="261"/>
      <c r="E160" s="1"/>
      <c r="F160" s="242"/>
      <c r="G160" s="43"/>
      <c r="H160" s="293"/>
      <c r="I160" s="43"/>
    </row>
    <row r="161" spans="1:10" ht="33.75" customHeight="1">
      <c r="A161" s="1"/>
      <c r="C161" s="1"/>
      <c r="D161" s="261"/>
      <c r="E161" s="1"/>
      <c r="F161" s="242"/>
      <c r="G161" s="43"/>
      <c r="H161" s="293"/>
      <c r="I161" s="43"/>
    </row>
    <row r="162" spans="1:10" ht="35.25" customHeight="1">
      <c r="A162" s="1"/>
      <c r="C162" s="1"/>
      <c r="D162" s="261"/>
      <c r="E162" s="1"/>
      <c r="F162" s="242"/>
      <c r="G162" s="43"/>
      <c r="H162" s="293"/>
      <c r="I162" s="43"/>
    </row>
    <row r="163" spans="1:10" ht="40.5" customHeight="1">
      <c r="A163" s="1"/>
      <c r="C163" s="1"/>
      <c r="D163" s="261"/>
      <c r="E163" s="1"/>
      <c r="F163" s="242"/>
      <c r="G163" s="43"/>
      <c r="H163" s="293"/>
      <c r="I163" s="43"/>
    </row>
    <row r="164" spans="1:10" ht="40.5" customHeight="1">
      <c r="A164" s="1"/>
      <c r="C164" s="1"/>
      <c r="D164" s="261"/>
      <c r="E164" s="1"/>
      <c r="F164" s="242"/>
      <c r="G164" s="43"/>
      <c r="H164" s="293"/>
      <c r="I164" s="43"/>
    </row>
    <row r="165" spans="1:10" ht="40.5" customHeight="1">
      <c r="A165" s="1"/>
      <c r="C165" s="1"/>
      <c r="D165" s="261"/>
      <c r="E165" s="1"/>
      <c r="F165" s="242"/>
      <c r="G165" s="43"/>
      <c r="H165" s="293"/>
      <c r="I165" s="43"/>
    </row>
    <row r="166" spans="1:10" ht="40.5" customHeight="1">
      <c r="A166" s="1"/>
      <c r="C166" s="1"/>
      <c r="D166" s="261"/>
      <c r="E166" s="1"/>
      <c r="F166" s="242"/>
      <c r="G166" s="43"/>
      <c r="H166" s="293"/>
      <c r="I166" s="43"/>
    </row>
    <row r="167" spans="1:10" ht="40.5" customHeight="1">
      <c r="A167" s="1"/>
      <c r="C167" s="1"/>
      <c r="D167" s="261"/>
      <c r="E167" s="1"/>
      <c r="F167" s="242"/>
      <c r="G167" s="43"/>
      <c r="H167" s="293"/>
      <c r="I167" s="43"/>
    </row>
    <row r="168" spans="1:10" ht="40.5" customHeight="1">
      <c r="A168" s="1"/>
      <c r="C168" s="1"/>
      <c r="D168" s="261"/>
      <c r="E168" s="1"/>
      <c r="F168" s="242"/>
      <c r="G168" s="43"/>
      <c r="H168" s="293"/>
      <c r="I168" s="43"/>
    </row>
    <row r="169" spans="1:10" ht="40.5" customHeight="1">
      <c r="A169" s="1"/>
      <c r="C169" s="1"/>
      <c r="D169" s="261"/>
      <c r="E169" s="1"/>
      <c r="F169" s="242"/>
      <c r="G169" s="43"/>
      <c r="H169" s="293"/>
      <c r="I169" s="43"/>
    </row>
    <row r="170" spans="1:10" ht="40.5" customHeight="1">
      <c r="A170" s="1"/>
      <c r="C170" s="1"/>
      <c r="D170" s="261"/>
      <c r="E170" s="1"/>
      <c r="F170" s="242"/>
      <c r="G170" s="43"/>
      <c r="H170" s="293"/>
      <c r="I170" s="43"/>
    </row>
    <row r="171" spans="1:10" ht="40.5" customHeight="1">
      <c r="A171" s="1"/>
      <c r="C171" s="1"/>
      <c r="D171" s="261"/>
      <c r="E171" s="1"/>
      <c r="F171" s="242"/>
      <c r="G171" s="43"/>
      <c r="H171" s="293"/>
      <c r="I171" s="43"/>
    </row>
    <row r="172" spans="1:10" ht="16.5" customHeight="1">
      <c r="A172" s="1"/>
      <c r="C172" s="1"/>
      <c r="D172" s="261"/>
      <c r="E172" s="1"/>
      <c r="F172" s="242"/>
      <c r="G172" s="43"/>
      <c r="H172" s="293"/>
      <c r="I172" s="43"/>
      <c r="J172" s="2" t="e">
        <v>#REF!</v>
      </c>
    </row>
    <row r="173" spans="1:10" ht="93.75" customHeight="1">
      <c r="A173" s="1"/>
      <c r="C173" s="1"/>
      <c r="D173" s="261"/>
      <c r="E173" s="1"/>
      <c r="F173" s="242"/>
      <c r="G173" s="43"/>
      <c r="H173" s="293"/>
      <c r="I173" s="43"/>
      <c r="J173" s="2"/>
    </row>
    <row r="174" spans="1:10" s="5" customFormat="1" ht="16.5" customHeight="1">
      <c r="A174" s="6"/>
      <c r="B174" s="1"/>
      <c r="C174" s="6"/>
      <c r="D174" s="8"/>
      <c r="E174" s="8"/>
      <c r="F174" s="234"/>
      <c r="G174" s="42"/>
      <c r="H174" s="291"/>
      <c r="I174" s="42"/>
    </row>
    <row r="175" spans="1:10" s="5" customFormat="1" ht="16.5" customHeight="1">
      <c r="A175" s="6"/>
      <c r="B175" s="1"/>
      <c r="C175" s="6"/>
      <c r="D175" s="8"/>
      <c r="E175" s="8"/>
      <c r="F175" s="234"/>
      <c r="G175" s="42"/>
      <c r="H175" s="291"/>
      <c r="I175" s="42"/>
    </row>
    <row r="176" spans="1:10" s="5" customFormat="1" ht="16.5" customHeight="1">
      <c r="A176" s="6"/>
      <c r="B176" s="1"/>
      <c r="C176" s="6"/>
      <c r="D176" s="8"/>
      <c r="E176" s="8"/>
      <c r="F176" s="234"/>
      <c r="G176" s="42"/>
      <c r="H176" s="291"/>
      <c r="I176" s="42"/>
    </row>
    <row r="177" spans="1:13" s="5" customFormat="1" ht="16.5" customHeight="1">
      <c r="A177" s="6"/>
      <c r="B177" s="1"/>
      <c r="C177" s="6"/>
      <c r="D177" s="8"/>
      <c r="E177" s="8"/>
      <c r="F177" s="234"/>
      <c r="G177" s="42"/>
      <c r="H177" s="291"/>
      <c r="I177" s="42"/>
    </row>
    <row r="178" spans="1:13" s="5" customFormat="1" ht="16.5" customHeight="1">
      <c r="A178" s="6"/>
      <c r="B178" s="1"/>
      <c r="C178" s="6"/>
      <c r="D178" s="8"/>
      <c r="E178" s="8"/>
      <c r="F178" s="234"/>
      <c r="G178" s="42"/>
      <c r="H178" s="291"/>
      <c r="I178" s="42"/>
    </row>
    <row r="179" spans="1:13" s="5" customFormat="1" ht="16.5" customHeight="1">
      <c r="A179" s="6"/>
      <c r="B179" s="1"/>
      <c r="C179" s="6"/>
      <c r="D179" s="8"/>
      <c r="E179" s="8"/>
      <c r="F179" s="234"/>
      <c r="G179" s="42"/>
      <c r="H179" s="291"/>
      <c r="I179" s="42"/>
    </row>
    <row r="180" spans="1:13" s="5" customFormat="1" ht="16.5" customHeight="1">
      <c r="A180" s="6"/>
      <c r="B180" s="1"/>
      <c r="C180" s="6"/>
      <c r="D180" s="8"/>
      <c r="E180" s="8"/>
      <c r="F180" s="234"/>
      <c r="G180" s="42"/>
      <c r="H180" s="291"/>
      <c r="I180" s="42"/>
    </row>
    <row r="181" spans="1:13" s="5" customFormat="1" ht="16.5" customHeight="1">
      <c r="A181" s="6"/>
      <c r="B181" s="1"/>
      <c r="C181" s="6"/>
      <c r="D181" s="8"/>
      <c r="E181" s="8"/>
      <c r="F181" s="234"/>
      <c r="G181" s="42"/>
      <c r="H181" s="291"/>
      <c r="I181" s="42"/>
    </row>
    <row r="182" spans="1:13" s="5" customFormat="1" ht="16.5" customHeight="1">
      <c r="A182" s="6"/>
      <c r="B182" s="1"/>
      <c r="C182" s="6"/>
      <c r="D182" s="8"/>
      <c r="E182" s="8"/>
      <c r="F182" s="234"/>
      <c r="G182" s="42"/>
      <c r="H182" s="291"/>
      <c r="I182" s="42"/>
    </row>
    <row r="183" spans="1:13" s="5" customFormat="1" ht="16.5" customHeight="1">
      <c r="A183" s="6"/>
      <c r="B183" s="1"/>
      <c r="C183" s="6"/>
      <c r="D183" s="8"/>
      <c r="E183" s="8"/>
      <c r="F183" s="234"/>
      <c r="G183" s="42"/>
      <c r="H183" s="291"/>
      <c r="I183" s="42"/>
    </row>
    <row r="184" spans="1:13" s="5" customFormat="1" ht="16.5" customHeight="1">
      <c r="A184" s="6"/>
      <c r="B184" s="1"/>
      <c r="C184" s="6"/>
      <c r="D184" s="8"/>
      <c r="E184" s="8"/>
      <c r="F184" s="234"/>
      <c r="G184" s="42"/>
      <c r="H184" s="291"/>
      <c r="I184" s="42"/>
    </row>
    <row r="185" spans="1:13" s="5" customFormat="1" ht="21.75" customHeight="1">
      <c r="A185" s="6"/>
      <c r="B185" s="1"/>
      <c r="C185" s="6"/>
      <c r="D185" s="8"/>
      <c r="E185" s="8"/>
      <c r="F185" s="234"/>
      <c r="G185" s="42"/>
      <c r="H185" s="291"/>
      <c r="I185" s="42"/>
    </row>
    <row r="186" spans="1:13" s="5" customFormat="1" ht="21.75" customHeight="1">
      <c r="A186" s="6"/>
      <c r="B186" s="1"/>
      <c r="C186" s="6"/>
      <c r="D186" s="8"/>
      <c r="E186" s="8"/>
      <c r="F186" s="234"/>
      <c r="G186" s="42"/>
      <c r="H186" s="291"/>
      <c r="I186" s="42"/>
    </row>
    <row r="187" spans="1:13" s="5" customFormat="1" ht="21.75" customHeight="1">
      <c r="A187" s="6"/>
      <c r="B187" s="1"/>
      <c r="C187" s="6"/>
      <c r="D187" s="8"/>
      <c r="E187" s="8"/>
      <c r="F187" s="234"/>
      <c r="G187" s="42"/>
      <c r="H187" s="291"/>
      <c r="I187" s="42"/>
    </row>
    <row r="188" spans="1:13" s="5" customFormat="1" ht="21.75" customHeight="1">
      <c r="A188" s="6"/>
      <c r="B188" s="1"/>
      <c r="C188" s="6"/>
      <c r="D188" s="8"/>
      <c r="E188" s="8"/>
      <c r="F188" s="234"/>
      <c r="G188" s="42"/>
      <c r="H188" s="291"/>
      <c r="I188" s="42"/>
    </row>
    <row r="189" spans="1:13" ht="16.5" customHeight="1">
      <c r="K189" s="1">
        <v>0.3</v>
      </c>
      <c r="L189" s="1">
        <v>160</v>
      </c>
      <c r="M189" s="2" t="e">
        <f>#REF!*L189</f>
        <v>#REF!</v>
      </c>
    </row>
    <row r="190" spans="1:13" ht="9" customHeight="1"/>
    <row r="197" spans="1:9" ht="6.75" customHeight="1"/>
    <row r="200" spans="1:9" s="16" customFormat="1" ht="16.5" customHeight="1">
      <c r="A200" s="6"/>
      <c r="B200" s="1"/>
      <c r="C200" s="6"/>
      <c r="D200" s="8"/>
      <c r="E200" s="8"/>
      <c r="F200" s="234"/>
      <c r="G200" s="42"/>
      <c r="H200" s="291"/>
      <c r="I200" s="42"/>
    </row>
  </sheetData>
  <mergeCells count="35">
    <mergeCell ref="A1:B6"/>
    <mergeCell ref="C1:I1"/>
    <mergeCell ref="C2:I2"/>
    <mergeCell ref="C4:I4"/>
    <mergeCell ref="C5:I5"/>
    <mergeCell ref="C6:D6"/>
    <mergeCell ref="B100:G100"/>
    <mergeCell ref="A87:I87"/>
    <mergeCell ref="A88:I88"/>
    <mergeCell ref="B90:I90"/>
    <mergeCell ref="B91:I91"/>
    <mergeCell ref="B92:I92"/>
    <mergeCell ref="B93:I93"/>
    <mergeCell ref="B94:I94"/>
    <mergeCell ref="B96:I96"/>
    <mergeCell ref="B97:G97"/>
    <mergeCell ref="B98:G98"/>
    <mergeCell ref="B99:G99"/>
    <mergeCell ref="B115:I115"/>
    <mergeCell ref="B101:G101"/>
    <mergeCell ref="B102:G102"/>
    <mergeCell ref="B103:G103"/>
    <mergeCell ref="B104:G104"/>
    <mergeCell ref="B105:G105"/>
    <mergeCell ref="B106:G106"/>
    <mergeCell ref="B107:G107"/>
    <mergeCell ref="B108:I108"/>
    <mergeCell ref="B109:I109"/>
    <mergeCell ref="B110:I110"/>
    <mergeCell ref="B112:I112"/>
    <mergeCell ref="B116:I116"/>
    <mergeCell ref="J116:M116"/>
    <mergeCell ref="N116:R116"/>
    <mergeCell ref="B117:I117"/>
    <mergeCell ref="B118:I118"/>
  </mergeCells>
  <pageMargins left="0.5" right="0.196850393700787" top="0.46" bottom="0.73" header="0.35" footer="0.15748031496063"/>
  <pageSetup paperSize="9" scale="67" orientation="portrait" r:id="rId1"/>
  <headerFooter alignWithMargins="0">
    <oddFooter>&amp;L&amp;"Times New Roman,Regular"&amp;P/&amp;N&amp;CPhiên bản: 01&amp;R&amp;"Times New Roman,Regular"BM-054b-EBD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outlinePr summaryBelow="0" summaryRight="0"/>
  </sheetPr>
  <dimension ref="A1:IV166"/>
  <sheetViews>
    <sheetView view="pageBreakPreview" topLeftCell="A2" zoomScaleNormal="100" zoomScaleSheetLayoutView="100" workbookViewId="0">
      <selection activeCell="K27" sqref="K27"/>
    </sheetView>
  </sheetViews>
  <sheetFormatPr defaultColWidth="9.140625" defaultRowHeight="16.5" customHeight="1" outlineLevelRow="1"/>
  <cols>
    <col min="1" max="1" width="3.42578125" style="6" customWidth="1"/>
    <col min="2" max="2" width="4" style="1" customWidth="1"/>
    <col min="3" max="3" width="6.42578125" style="6" customWidth="1"/>
    <col min="4" max="4" width="14" style="7" customWidth="1"/>
    <col min="5" max="5" width="28.5703125" style="8" customWidth="1"/>
    <col min="6" max="6" width="20.5703125" style="6" customWidth="1"/>
    <col min="7" max="7" width="9.5703125" style="42" customWidth="1"/>
    <col min="8" max="8" width="19" style="1" customWidth="1"/>
    <col min="9" max="9" width="13.28515625" style="1" customWidth="1"/>
    <col min="10" max="10" width="12.85546875" style="1" hidden="1" customWidth="1"/>
    <col min="11" max="11" width="16.5703125" style="1" bestFit="1" customWidth="1"/>
    <col min="12" max="14" width="9.140625" style="1"/>
    <col min="15" max="15" width="10.140625" style="1" bestFit="1" customWidth="1"/>
    <col min="16" max="16384" width="9.140625" style="1"/>
  </cols>
  <sheetData>
    <row r="1" spans="1:9" ht="20.100000000000001" customHeight="1">
      <c r="A1" s="452"/>
      <c r="B1" s="452"/>
      <c r="C1" s="452"/>
      <c r="D1" s="452"/>
      <c r="E1" s="453" t="s">
        <v>119</v>
      </c>
      <c r="F1" s="453"/>
      <c r="G1" s="453"/>
      <c r="H1" s="453"/>
      <c r="I1" s="453"/>
    </row>
    <row r="2" spans="1:9" s="17" customFormat="1" ht="20.100000000000001" customHeight="1">
      <c r="A2" s="452"/>
      <c r="B2" s="452"/>
      <c r="C2" s="452"/>
      <c r="D2" s="452"/>
      <c r="E2" s="453" t="s">
        <v>120</v>
      </c>
      <c r="F2" s="453"/>
      <c r="G2" s="453"/>
      <c r="H2" s="453"/>
      <c r="I2" s="453"/>
    </row>
    <row r="3" spans="1:9" s="17" customFormat="1" ht="20.100000000000001" customHeight="1">
      <c r="A3" s="452"/>
      <c r="B3" s="452"/>
      <c r="C3" s="452"/>
      <c r="D3" s="452"/>
      <c r="E3" s="453" t="s">
        <v>121</v>
      </c>
      <c r="F3" s="453"/>
      <c r="G3" s="453"/>
      <c r="H3" s="453"/>
      <c r="I3" s="453"/>
    </row>
    <row r="4" spans="1:9" s="17" customFormat="1" ht="44.25" customHeight="1">
      <c r="A4" s="452"/>
      <c r="B4" s="452"/>
      <c r="C4" s="452"/>
      <c r="D4" s="452"/>
      <c r="E4" s="468" t="s">
        <v>126</v>
      </c>
      <c r="F4" s="452"/>
      <c r="G4" s="452"/>
      <c r="H4" s="452"/>
      <c r="I4" s="452"/>
    </row>
    <row r="5" spans="1:9" s="35" customFormat="1" ht="24.75" customHeight="1" collapsed="1">
      <c r="A5" s="469" t="s">
        <v>127</v>
      </c>
      <c r="B5" s="469"/>
      <c r="C5" s="469"/>
      <c r="D5" s="469"/>
      <c r="E5" s="469"/>
      <c r="F5" s="469"/>
      <c r="G5" s="469" t="s">
        <v>128</v>
      </c>
      <c r="H5" s="469"/>
      <c r="I5" s="469"/>
    </row>
    <row r="6" spans="1:9" s="17" customFormat="1" ht="16.5" hidden="1" customHeight="1" outlineLevel="1">
      <c r="A6" s="34" t="s">
        <v>16</v>
      </c>
      <c r="B6" s="32"/>
      <c r="C6" s="32"/>
      <c r="D6" s="32"/>
      <c r="E6" s="32"/>
      <c r="F6" s="32"/>
      <c r="G6" s="37"/>
      <c r="H6" s="32"/>
    </row>
    <row r="7" spans="1:9" s="17" customFormat="1" ht="16.5" hidden="1" customHeight="1" outlineLevel="1">
      <c r="A7" s="36" t="s">
        <v>17</v>
      </c>
      <c r="B7" s="32"/>
      <c r="C7" s="32"/>
      <c r="D7" s="32"/>
      <c r="E7" s="32"/>
      <c r="F7" s="32"/>
      <c r="G7" s="37"/>
      <c r="H7" s="32"/>
    </row>
    <row r="8" spans="1:9" s="17" customFormat="1" ht="16.5" hidden="1" customHeight="1" outlineLevel="1">
      <c r="A8" s="32" t="s">
        <v>18</v>
      </c>
      <c r="B8" s="33" t="s">
        <v>21</v>
      </c>
      <c r="C8" s="32"/>
      <c r="D8" s="32"/>
      <c r="E8" s="32"/>
      <c r="F8" s="32"/>
      <c r="G8" s="37"/>
      <c r="H8" s="32"/>
    </row>
    <row r="9" spans="1:9" s="17" customFormat="1" ht="16.5" hidden="1" customHeight="1" outlineLevel="1">
      <c r="A9" s="32" t="s">
        <v>19</v>
      </c>
      <c r="B9" s="33" t="s">
        <v>23</v>
      </c>
      <c r="C9" s="32"/>
      <c r="D9" s="32"/>
      <c r="E9" s="32"/>
      <c r="F9" s="32"/>
      <c r="G9" s="37"/>
      <c r="H9" s="32"/>
    </row>
    <row r="10" spans="1:9" s="17" customFormat="1" ht="16.5" hidden="1" customHeight="1" outlineLevel="1">
      <c r="A10" s="32" t="s">
        <v>20</v>
      </c>
      <c r="B10" s="33" t="s">
        <v>22</v>
      </c>
      <c r="C10" s="32"/>
      <c r="D10" s="32"/>
      <c r="E10" s="32"/>
      <c r="F10" s="32"/>
      <c r="G10" s="37"/>
      <c r="H10" s="32"/>
    </row>
    <row r="11" spans="1:9" ht="4.5" hidden="1" customHeight="1" thickBot="1">
      <c r="A11" s="1"/>
      <c r="B11" s="9"/>
    </row>
    <row r="12" spans="1:9" s="84" customFormat="1" ht="30" customHeight="1">
      <c r="A12" s="461" t="s">
        <v>94</v>
      </c>
      <c r="B12" s="461"/>
      <c r="C12" s="461"/>
      <c r="D12" s="461"/>
      <c r="E12" s="461"/>
      <c r="F12" s="163" t="s">
        <v>95</v>
      </c>
      <c r="G12" s="163" t="s">
        <v>96</v>
      </c>
      <c r="H12" s="163" t="s">
        <v>97</v>
      </c>
      <c r="I12" s="163" t="s">
        <v>98</v>
      </c>
    </row>
    <row r="13" spans="1:9" s="131" customFormat="1" ht="23.25" customHeight="1">
      <c r="A13" s="135" t="s">
        <v>0</v>
      </c>
      <c r="B13" s="135"/>
      <c r="C13" s="454" t="s">
        <v>112</v>
      </c>
      <c r="D13" s="454"/>
      <c r="E13" s="454"/>
      <c r="F13" s="136">
        <f>SUBTOTAL(9,F14:F20)</f>
        <v>40375000</v>
      </c>
      <c r="G13" s="135"/>
      <c r="H13" s="136">
        <f>SUBTOTAL(9,H14:H20)</f>
        <v>28470000</v>
      </c>
      <c r="I13" s="135"/>
    </row>
    <row r="14" spans="1:9" s="16" customFormat="1" ht="17.100000000000001" customHeight="1">
      <c r="A14" s="164"/>
      <c r="B14" s="137" t="s">
        <v>24</v>
      </c>
      <c r="C14" s="467" t="s">
        <v>107</v>
      </c>
      <c r="D14" s="467"/>
      <c r="E14" s="467"/>
      <c r="F14" s="138">
        <f>SUBTOTAL(9,F15:F17)</f>
        <v>27550000</v>
      </c>
      <c r="G14" s="146">
        <f t="shared" ref="G14:G19" si="0">H14/F14</f>
        <v>0.57531760435571688</v>
      </c>
      <c r="H14" s="138">
        <f>SUBTOTAL(9,H15:H17)</f>
        <v>15850000</v>
      </c>
      <c r="I14" s="148"/>
    </row>
    <row r="15" spans="1:9" s="16" customFormat="1" ht="17.100000000000001" customHeight="1">
      <c r="A15" s="164"/>
      <c r="B15" s="106">
        <v>1</v>
      </c>
      <c r="C15" s="143" t="s">
        <v>87</v>
      </c>
      <c r="D15" s="141"/>
      <c r="E15" s="142"/>
      <c r="F15" s="107">
        <f>SUMIF('CCM-02-26-02 KLTU Bill2'!$B$12:$B$54,'CCM-02-25-02 TH KLTU Bill2'!C15,'CCM-02-26-02 KLTU Bill2'!$F$12:$F$54)</f>
        <v>16000000</v>
      </c>
      <c r="G15" s="147">
        <f t="shared" si="0"/>
        <v>0.4375</v>
      </c>
      <c r="H15" s="107">
        <f>SUMIF('CCM-02-26-02 KLTU Bill2'!$B$12:$B$54,'CCM-02-25-02 TH KLTU Bill2'!C15,'CCM-02-26-02 KLTU Bill2'!$H$12:$H$54)</f>
        <v>7000000</v>
      </c>
      <c r="I15" s="148"/>
    </row>
    <row r="16" spans="1:9" s="16" customFormat="1" ht="17.100000000000001" customHeight="1">
      <c r="A16" s="164"/>
      <c r="B16" s="106">
        <v>2</v>
      </c>
      <c r="C16" s="143" t="s">
        <v>88</v>
      </c>
      <c r="D16" s="141"/>
      <c r="E16" s="142"/>
      <c r="F16" s="107">
        <f>SUMIF('CCM-02-26-02 KLTU Bill2'!$B$12:$B$54,'CCM-02-25-02 TH KLTU Bill2'!C16,'CCM-02-26-02 KLTU Bill2'!$F$12:$F$54)</f>
        <v>7350000</v>
      </c>
      <c r="G16" s="147">
        <f t="shared" si="0"/>
        <v>0.74693877551020404</v>
      </c>
      <c r="H16" s="107">
        <f>SUMIF('CCM-02-26-02 KLTU Bill2'!$B$12:$B$54,'CCM-02-25-02 TH KLTU Bill2'!C16,'CCM-02-26-02 KLTU Bill2'!$H$12:$H$54)</f>
        <v>5490000</v>
      </c>
      <c r="I16" s="148"/>
    </row>
    <row r="17" spans="1:10" s="16" customFormat="1" ht="17.100000000000001" customHeight="1">
      <c r="A17" s="164"/>
      <c r="B17" s="106">
        <v>3</v>
      </c>
      <c r="C17" s="143" t="s">
        <v>89</v>
      </c>
      <c r="D17" s="144"/>
      <c r="E17" s="145"/>
      <c r="F17" s="107">
        <f>SUMIF('CCM-02-26-02 KLTU Bill2'!$B$12:$B$54,'CCM-02-25-02 TH KLTU Bill2'!C17,'CCM-02-26-02 KLTU Bill2'!$F$12:$F$54)</f>
        <v>4200000</v>
      </c>
      <c r="G17" s="147">
        <f t="shared" si="0"/>
        <v>0.8</v>
      </c>
      <c r="H17" s="107">
        <f>SUMIF('CCM-02-26-02 KLTU Bill2'!$B$12:$B$54,'CCM-02-25-02 TH KLTU Bill2'!C17,'CCM-02-26-02 KLTU Bill2'!$H$12:$H$54)</f>
        <v>3360000</v>
      </c>
      <c r="I17" s="148"/>
    </row>
    <row r="18" spans="1:10" s="16" customFormat="1" ht="12.75">
      <c r="A18" s="164"/>
      <c r="B18" s="137" t="s">
        <v>25</v>
      </c>
      <c r="C18" s="467" t="s">
        <v>53</v>
      </c>
      <c r="D18" s="467"/>
      <c r="E18" s="467"/>
      <c r="F18" s="138">
        <f>'CCM-02-26-02 KLTU Bill2'!F55</f>
        <v>1025000</v>
      </c>
      <c r="G18" s="146">
        <f t="shared" si="0"/>
        <v>0.8</v>
      </c>
      <c r="H18" s="138">
        <f>'CCM-02-26-02 KLTU Bill2'!H55</f>
        <v>820000</v>
      </c>
      <c r="I18" s="148"/>
    </row>
    <row r="19" spans="1:10" s="16" customFormat="1" ht="27" customHeight="1">
      <c r="A19" s="164"/>
      <c r="B19" s="137" t="s">
        <v>30</v>
      </c>
      <c r="C19" s="467" t="s">
        <v>69</v>
      </c>
      <c r="D19" s="467"/>
      <c r="E19" s="467"/>
      <c r="F19" s="138">
        <f>'CCM-02-26-02 KLTU Bill2'!F62</f>
        <v>11800000</v>
      </c>
      <c r="G19" s="146">
        <f t="shared" si="0"/>
        <v>1</v>
      </c>
      <c r="H19" s="138">
        <f>'CCM-02-26-02 KLTU Bill2'!H62</f>
        <v>11800000</v>
      </c>
      <c r="I19" s="148"/>
    </row>
    <row r="20" spans="1:10" s="16" customFormat="1" ht="17.100000000000001" customHeight="1">
      <c r="A20" s="164"/>
      <c r="B20" s="106"/>
      <c r="C20" s="458"/>
      <c r="D20" s="459"/>
      <c r="E20" s="460"/>
      <c r="F20" s="107"/>
      <c r="G20" s="109"/>
      <c r="H20" s="108"/>
      <c r="I20" s="148"/>
    </row>
    <row r="21" spans="1:10" s="131" customFormat="1" ht="23.25" customHeight="1">
      <c r="A21" s="135"/>
      <c r="B21" s="135"/>
      <c r="C21" s="454" t="s">
        <v>100</v>
      </c>
      <c r="D21" s="454"/>
      <c r="E21" s="454"/>
      <c r="F21" s="136"/>
      <c r="G21" s="135"/>
      <c r="H21" s="136">
        <f>H13</f>
        <v>28470000</v>
      </c>
      <c r="I21" s="135"/>
    </row>
    <row r="22" spans="1:10" s="131" customFormat="1" ht="23.25" customHeight="1">
      <c r="A22" s="135"/>
      <c r="B22" s="135"/>
      <c r="C22" s="454" t="s">
        <v>131</v>
      </c>
      <c r="D22" s="454"/>
      <c r="E22" s="454"/>
      <c r="F22" s="136"/>
      <c r="G22" s="135"/>
      <c r="H22" s="136">
        <f>+H21*0.1</f>
        <v>2847000</v>
      </c>
      <c r="I22" s="135"/>
    </row>
    <row r="23" spans="1:10" s="131" customFormat="1" ht="23.25" customHeight="1">
      <c r="A23" s="135" t="s">
        <v>2</v>
      </c>
      <c r="B23" s="135"/>
      <c r="C23" s="454" t="s">
        <v>132</v>
      </c>
      <c r="D23" s="454"/>
      <c r="E23" s="454"/>
      <c r="F23" s="136"/>
      <c r="G23" s="135"/>
      <c r="H23" s="136">
        <f>+H21+H22</f>
        <v>31317000</v>
      </c>
      <c r="I23" s="135"/>
    </row>
    <row r="24" spans="1:10" s="16" customFormat="1" ht="17.100000000000001" customHeight="1">
      <c r="A24" s="164"/>
      <c r="B24" s="106"/>
      <c r="C24" s="458"/>
      <c r="D24" s="459"/>
      <c r="E24" s="460"/>
      <c r="F24" s="110"/>
      <c r="G24" s="109"/>
      <c r="H24" s="108"/>
      <c r="I24" s="165"/>
    </row>
    <row r="25" spans="1:10" s="131" customFormat="1" ht="23.25" customHeight="1">
      <c r="A25" s="135" t="s">
        <v>4</v>
      </c>
      <c r="B25" s="135"/>
      <c r="C25" s="454" t="s">
        <v>101</v>
      </c>
      <c r="D25" s="454"/>
      <c r="E25" s="454"/>
      <c r="F25" s="136"/>
      <c r="G25" s="135"/>
      <c r="H25" s="136">
        <v>0</v>
      </c>
      <c r="I25" s="135"/>
    </row>
    <row r="26" spans="1:10" s="16" customFormat="1" ht="17.100000000000001" customHeight="1">
      <c r="A26" s="164"/>
      <c r="B26" s="106"/>
      <c r="C26" s="458"/>
      <c r="D26" s="459"/>
      <c r="E26" s="460"/>
      <c r="F26" s="110"/>
      <c r="G26" s="109"/>
      <c r="H26" s="108"/>
      <c r="I26" s="165"/>
    </row>
    <row r="27" spans="1:10" s="131" customFormat="1" ht="23.25" customHeight="1">
      <c r="A27" s="135" t="s">
        <v>106</v>
      </c>
      <c r="B27" s="135"/>
      <c r="C27" s="454" t="s">
        <v>102</v>
      </c>
      <c r="D27" s="454"/>
      <c r="E27" s="454"/>
      <c r="F27" s="136"/>
      <c r="G27" s="135"/>
      <c r="H27" s="136">
        <f>+H23+H25</f>
        <v>31317000</v>
      </c>
      <c r="I27" s="135"/>
    </row>
    <row r="28" spans="1:10" s="131" customFormat="1" ht="23.25" customHeight="1">
      <c r="A28" s="135"/>
      <c r="B28" s="135"/>
      <c r="C28" s="462" t="s">
        <v>133</v>
      </c>
      <c r="D28" s="463"/>
      <c r="E28" s="463"/>
      <c r="F28" s="463"/>
      <c r="G28" s="185"/>
      <c r="H28" s="136">
        <f>ROUND(H27,-5)</f>
        <v>31300000</v>
      </c>
      <c r="I28" s="136"/>
      <c r="J28" s="135"/>
    </row>
    <row r="29" spans="1:10" s="131" customFormat="1" ht="23.25" customHeight="1">
      <c r="A29" s="135"/>
      <c r="B29" s="135"/>
      <c r="C29" s="464" t="s">
        <v>134</v>
      </c>
      <c r="D29" s="465"/>
      <c r="E29" s="465"/>
      <c r="F29" s="465"/>
      <c r="G29" s="465"/>
      <c r="H29" s="465"/>
      <c r="I29" s="465"/>
      <c r="J29" s="466"/>
    </row>
    <row r="30" spans="1:10" s="16" customFormat="1" ht="17.100000000000001" customHeight="1">
      <c r="A30" s="455" t="s">
        <v>117</v>
      </c>
      <c r="B30" s="456"/>
      <c r="C30" s="456"/>
      <c r="D30" s="457"/>
      <c r="E30" s="111" t="s">
        <v>122</v>
      </c>
      <c r="F30" s="455" t="s">
        <v>123</v>
      </c>
      <c r="G30" s="457"/>
      <c r="H30" s="456" t="s">
        <v>118</v>
      </c>
      <c r="I30" s="457"/>
    </row>
    <row r="31" spans="1:10" s="16" customFormat="1" ht="17.100000000000001" customHeight="1">
      <c r="A31" s="166"/>
      <c r="B31" s="112"/>
      <c r="C31" s="113"/>
      <c r="D31" s="114"/>
      <c r="E31" s="115"/>
      <c r="F31" s="116"/>
      <c r="G31" s="117"/>
      <c r="H31" s="113"/>
      <c r="I31" s="122"/>
    </row>
    <row r="32" spans="1:10" ht="17.100000000000001" customHeight="1">
      <c r="A32" s="166"/>
      <c r="B32" s="112"/>
      <c r="C32" s="118"/>
      <c r="D32" s="119"/>
      <c r="E32" s="120"/>
      <c r="F32" s="121"/>
      <c r="G32" s="122"/>
      <c r="H32" s="118"/>
      <c r="I32" s="122"/>
    </row>
    <row r="33" spans="1:9" s="16" customFormat="1" ht="17.100000000000001" customHeight="1">
      <c r="A33" s="166"/>
      <c r="B33" s="112"/>
      <c r="C33" s="123"/>
      <c r="D33" s="124"/>
      <c r="E33" s="125"/>
      <c r="F33" s="126"/>
      <c r="G33" s="124"/>
      <c r="H33" s="127"/>
      <c r="I33" s="124"/>
    </row>
    <row r="34" spans="1:9" s="16" customFormat="1" ht="17.100000000000001" customHeight="1">
      <c r="A34" s="166"/>
      <c r="B34" s="112"/>
      <c r="C34" s="123"/>
      <c r="D34" s="124"/>
      <c r="E34" s="125"/>
      <c r="F34" s="126"/>
      <c r="G34" s="124"/>
      <c r="H34" s="127"/>
      <c r="I34" s="124"/>
    </row>
    <row r="35" spans="1:9" s="16" customFormat="1" ht="17.100000000000001" customHeight="1">
      <c r="A35" s="166"/>
      <c r="B35" s="112"/>
      <c r="C35" s="123"/>
      <c r="D35" s="124"/>
      <c r="E35" s="125"/>
      <c r="F35" s="126"/>
      <c r="G35" s="124"/>
      <c r="H35" s="127"/>
      <c r="I35" s="124"/>
    </row>
    <row r="36" spans="1:9" s="16" customFormat="1" ht="17.100000000000001" customHeight="1">
      <c r="A36" s="166"/>
      <c r="B36" s="112"/>
      <c r="C36" s="123"/>
      <c r="D36" s="124"/>
      <c r="E36" s="125"/>
      <c r="F36" s="128"/>
      <c r="G36" s="124"/>
      <c r="H36" s="129"/>
      <c r="I36" s="124"/>
    </row>
    <row r="37" spans="1:9" s="16" customFormat="1" ht="17.100000000000001" customHeight="1">
      <c r="A37" s="167" t="s">
        <v>103</v>
      </c>
      <c r="B37" s="112"/>
      <c r="C37" s="112"/>
      <c r="D37" s="124"/>
      <c r="E37" s="115" t="s">
        <v>103</v>
      </c>
      <c r="F37" s="116" t="s">
        <v>103</v>
      </c>
      <c r="G37" s="130"/>
      <c r="H37" s="116" t="s">
        <v>103</v>
      </c>
      <c r="I37" s="124"/>
    </row>
    <row r="38" spans="1:9" s="16" customFormat="1" ht="17.100000000000001" customHeight="1">
      <c r="A38" s="168" t="s">
        <v>104</v>
      </c>
      <c r="B38" s="169"/>
      <c r="C38" s="169"/>
      <c r="D38" s="170"/>
      <c r="E38" s="171" t="s">
        <v>105</v>
      </c>
      <c r="F38" s="172" t="s">
        <v>105</v>
      </c>
      <c r="G38" s="170"/>
      <c r="H38" s="172" t="s">
        <v>105</v>
      </c>
      <c r="I38" s="170"/>
    </row>
    <row r="39" spans="1:9" ht="12.75"/>
    <row r="40" spans="1:9" ht="12.75">
      <c r="F40" s="75"/>
    </row>
    <row r="41" spans="1:9" ht="12.75">
      <c r="A41" s="80" t="s">
        <v>33</v>
      </c>
      <c r="B41" s="449" t="s">
        <v>34</v>
      </c>
      <c r="C41" s="449"/>
      <c r="D41" s="449"/>
      <c r="E41" s="449"/>
      <c r="F41" s="449"/>
      <c r="G41" s="449"/>
      <c r="H41" s="449"/>
    </row>
    <row r="42" spans="1:9" ht="12.75">
      <c r="A42" s="80"/>
      <c r="B42" s="449" t="s">
        <v>35</v>
      </c>
      <c r="C42" s="449"/>
      <c r="D42" s="449"/>
      <c r="E42" s="449"/>
      <c r="F42" s="449"/>
      <c r="G42" s="449"/>
      <c r="H42" s="449"/>
    </row>
    <row r="43" spans="1:9" ht="48.75" customHeight="1">
      <c r="A43" s="81"/>
      <c r="B43" s="450" t="s">
        <v>36</v>
      </c>
      <c r="C43" s="450"/>
      <c r="D43" s="450"/>
      <c r="E43" s="450"/>
      <c r="F43" s="450"/>
      <c r="G43" s="450"/>
      <c r="H43" s="450"/>
    </row>
    <row r="44" spans="1:9" ht="47.25" customHeight="1">
      <c r="A44" s="83"/>
      <c r="B44" s="445" t="s">
        <v>49</v>
      </c>
      <c r="C44" s="445"/>
      <c r="D44" s="445"/>
      <c r="E44" s="445"/>
      <c r="F44" s="445"/>
      <c r="G44" s="445"/>
      <c r="H44" s="445"/>
    </row>
    <row r="45" spans="1:9" ht="12.75">
      <c r="A45" s="81"/>
      <c r="B45" s="450" t="s">
        <v>51</v>
      </c>
      <c r="C45" s="450"/>
      <c r="D45" s="450"/>
      <c r="E45" s="450"/>
      <c r="F45" s="450"/>
      <c r="G45" s="450"/>
      <c r="H45" s="450"/>
    </row>
    <row r="46" spans="1:9" ht="12.75">
      <c r="A46" s="81"/>
      <c r="B46" s="445" t="s">
        <v>38</v>
      </c>
      <c r="C46" s="445"/>
      <c r="D46" s="445"/>
      <c r="E46" s="445"/>
      <c r="F46" s="445"/>
      <c r="G46" s="445"/>
      <c r="H46" s="82"/>
    </row>
    <row r="47" spans="1:9" ht="12.75">
      <c r="A47" s="81"/>
      <c r="B47" s="445" t="s">
        <v>39</v>
      </c>
      <c r="C47" s="445"/>
      <c r="D47" s="445"/>
      <c r="E47" s="445"/>
      <c r="F47" s="445"/>
      <c r="G47" s="445"/>
      <c r="H47" s="82"/>
    </row>
    <row r="48" spans="1:9" ht="12.75">
      <c r="A48" s="81"/>
      <c r="B48" s="445" t="s">
        <v>40</v>
      </c>
      <c r="C48" s="445"/>
      <c r="D48" s="445"/>
      <c r="E48" s="445"/>
      <c r="F48" s="445"/>
      <c r="G48" s="445"/>
      <c r="H48" s="82"/>
    </row>
    <row r="49" spans="1:8" ht="12.75">
      <c r="A49" s="81"/>
      <c r="B49" s="445" t="s">
        <v>115</v>
      </c>
      <c r="C49" s="445"/>
      <c r="D49" s="445"/>
      <c r="E49" s="445"/>
      <c r="F49" s="445"/>
      <c r="G49" s="445"/>
      <c r="H49" s="82"/>
    </row>
    <row r="50" spans="1:8" ht="12.75">
      <c r="A50" s="81"/>
      <c r="B50" s="445" t="s">
        <v>55</v>
      </c>
      <c r="C50" s="445"/>
      <c r="D50" s="445"/>
      <c r="E50" s="445"/>
      <c r="F50" s="445"/>
      <c r="G50" s="445"/>
      <c r="H50" s="82"/>
    </row>
    <row r="51" spans="1:8" ht="12.75">
      <c r="A51" s="81"/>
      <c r="B51" s="445" t="s">
        <v>42</v>
      </c>
      <c r="C51" s="445"/>
      <c r="D51" s="445"/>
      <c r="E51" s="445"/>
      <c r="F51" s="445"/>
      <c r="G51" s="445"/>
      <c r="H51" s="82"/>
    </row>
    <row r="52" spans="1:8" ht="12.75">
      <c r="A52" s="81"/>
      <c r="B52" s="445" t="s">
        <v>43</v>
      </c>
      <c r="C52" s="445"/>
      <c r="D52" s="445"/>
      <c r="E52" s="445"/>
      <c r="F52" s="445"/>
      <c r="G52" s="445"/>
      <c r="H52" s="82"/>
    </row>
    <row r="53" spans="1:8" ht="12.75">
      <c r="A53" s="81"/>
      <c r="B53" s="445" t="s">
        <v>44</v>
      </c>
      <c r="C53" s="445"/>
      <c r="D53" s="445"/>
      <c r="E53" s="445"/>
      <c r="F53" s="445"/>
      <c r="G53" s="445"/>
      <c r="H53" s="82"/>
    </row>
    <row r="54" spans="1:8" ht="12.75">
      <c r="A54" s="81"/>
      <c r="B54" s="445" t="s">
        <v>45</v>
      </c>
      <c r="C54" s="445"/>
      <c r="D54" s="445"/>
      <c r="E54" s="445"/>
      <c r="F54" s="445"/>
      <c r="G54" s="445"/>
      <c r="H54" s="82"/>
    </row>
    <row r="55" spans="1:8" ht="12.75">
      <c r="A55" s="81"/>
      <c r="B55" s="445" t="s">
        <v>46</v>
      </c>
      <c r="C55" s="445"/>
      <c r="D55" s="445"/>
      <c r="E55" s="445"/>
      <c r="F55" s="445"/>
      <c r="G55" s="445"/>
      <c r="H55" s="82"/>
    </row>
    <row r="56" spans="1:8" ht="12.75">
      <c r="A56" s="81"/>
      <c r="B56" s="445" t="s">
        <v>47</v>
      </c>
      <c r="C56" s="445"/>
      <c r="D56" s="445"/>
      <c r="E56" s="445"/>
      <c r="F56" s="445"/>
      <c r="G56" s="445"/>
      <c r="H56" s="82"/>
    </row>
    <row r="57" spans="1:8" ht="12.75" customHeight="1">
      <c r="A57" s="81"/>
      <c r="B57" s="445" t="s">
        <v>48</v>
      </c>
      <c r="C57" s="445"/>
      <c r="D57" s="445"/>
      <c r="E57" s="445"/>
      <c r="F57" s="445"/>
      <c r="G57" s="445"/>
      <c r="H57" s="445"/>
    </row>
    <row r="58" spans="1:8" ht="30.75" customHeight="1">
      <c r="A58" s="81"/>
      <c r="B58" s="445" t="s">
        <v>91</v>
      </c>
      <c r="C58" s="445"/>
      <c r="D58" s="445"/>
      <c r="E58" s="445"/>
      <c r="F58" s="445"/>
      <c r="G58" s="445"/>
      <c r="H58" s="445"/>
    </row>
    <row r="59" spans="1:8" ht="50.25" customHeight="1">
      <c r="A59" s="81"/>
      <c r="B59" s="445" t="s">
        <v>41</v>
      </c>
      <c r="C59" s="445"/>
      <c r="D59" s="445"/>
      <c r="E59" s="445"/>
      <c r="F59" s="445"/>
      <c r="G59" s="445"/>
      <c r="H59" s="445"/>
    </row>
    <row r="60" spans="1:8" ht="12.75"/>
    <row r="61" spans="1:8" ht="12.75"/>
    <row r="62" spans="1:8" ht="12.75"/>
    <row r="63" spans="1:8" ht="12.75"/>
    <row r="64" spans="1:8" ht="12.75"/>
    <row r="65" spans="2:256" ht="12.75"/>
    <row r="66" spans="2:256" ht="12.75"/>
    <row r="67" spans="2:256" ht="12.75">
      <c r="I67" s="2"/>
    </row>
    <row r="68" spans="2:256" ht="12.75"/>
    <row r="69" spans="2:256" ht="21.75" customHeight="1"/>
    <row r="70" spans="2:256" ht="18.75" customHeight="1"/>
    <row r="71" spans="2:256" ht="18" customHeight="1"/>
    <row r="72" spans="2:256" ht="20.25" customHeight="1"/>
    <row r="73" spans="2:256" ht="20.25" customHeight="1"/>
    <row r="74" spans="2:256" s="6" customFormat="1" ht="20.25" customHeight="1">
      <c r="B74" s="1"/>
      <c r="D74" s="7"/>
      <c r="E74" s="8"/>
      <c r="G74" s="4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row>
    <row r="75" spans="2:256" s="6" customFormat="1" ht="20.25" customHeight="1">
      <c r="B75" s="1"/>
      <c r="D75" s="7"/>
      <c r="E75" s="8"/>
      <c r="G75" s="4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row>
    <row r="76" spans="2:256" s="6" customFormat="1" ht="20.25" customHeight="1">
      <c r="B76" s="1"/>
      <c r="D76" s="7"/>
      <c r="E76" s="8"/>
      <c r="G76" s="4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row>
    <row r="77" spans="2:256" s="6" customFormat="1" ht="20.25" customHeight="1">
      <c r="B77" s="1"/>
      <c r="D77" s="7"/>
      <c r="E77" s="8"/>
      <c r="G77" s="4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row>
    <row r="78" spans="2:256" s="6" customFormat="1" ht="12" customHeight="1">
      <c r="B78" s="1"/>
      <c r="D78" s="7"/>
      <c r="E78" s="8"/>
      <c r="G78" s="4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row>
    <row r="79" spans="2:256" s="6" customFormat="1" ht="20.25" customHeight="1">
      <c r="B79" s="1"/>
      <c r="D79" s="7"/>
      <c r="E79" s="8"/>
      <c r="G79" s="4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pans="2:256" s="6" customFormat="1" ht="20.25" customHeight="1">
      <c r="B80" s="1"/>
      <c r="D80" s="7"/>
      <c r="E80" s="8"/>
      <c r="G80" s="4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spans="2:256" s="6" customFormat="1" ht="20.25" customHeight="1">
      <c r="B81" s="1"/>
      <c r="D81" s="7"/>
      <c r="E81" s="8"/>
      <c r="G81" s="4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spans="2:256" s="6" customFormat="1" ht="12" customHeight="1">
      <c r="B82" s="1"/>
      <c r="D82" s="7"/>
      <c r="E82" s="8"/>
      <c r="G82" s="4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row>
    <row r="83" spans="2:256" s="6" customFormat="1" ht="26.25" customHeight="1">
      <c r="B83" s="1"/>
      <c r="D83" s="7"/>
      <c r="E83" s="8"/>
      <c r="G83" s="4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spans="2:256" s="6" customFormat="1" ht="26.25" customHeight="1">
      <c r="B84" s="1"/>
      <c r="D84" s="7"/>
      <c r="E84" s="8"/>
      <c r="G84" s="4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row>
    <row r="85" spans="2:256" s="6" customFormat="1" ht="26.25" customHeight="1">
      <c r="B85" s="1"/>
      <c r="D85" s="7"/>
      <c r="E85" s="8"/>
      <c r="G85" s="4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row>
    <row r="86" spans="2:256" s="6" customFormat="1" ht="26.25" customHeight="1">
      <c r="B86" s="1"/>
      <c r="D86" s="7"/>
      <c r="E86" s="8"/>
      <c r="G86" s="4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row>
    <row r="87" spans="2:256" s="6" customFormat="1" ht="26.25" customHeight="1">
      <c r="B87" s="1"/>
      <c r="D87" s="7"/>
      <c r="E87" s="8"/>
      <c r="G87" s="4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row>
    <row r="91" spans="2:256" ht="26.25" customHeight="1"/>
    <row r="92" spans="2:256" ht="26.25" customHeight="1"/>
    <row r="93" spans="2:256" ht="26.25" customHeight="1"/>
    <row r="94" spans="2:256" ht="41.25" customHeight="1"/>
    <row r="95" spans="2:256" ht="41.25" customHeight="1"/>
    <row r="96" spans="2:256" ht="41.25" customHeight="1"/>
    <row r="97" spans="1:9" ht="15.75" customHeight="1"/>
    <row r="98" spans="1:9" ht="26.25" customHeight="1"/>
    <row r="99" spans="1:9" ht="26.25" customHeight="1"/>
    <row r="100" spans="1:9" ht="26.25" customHeight="1"/>
    <row r="101" spans="1:9" ht="26.25" customHeight="1"/>
    <row r="102" spans="1:9" ht="26.25" customHeight="1"/>
    <row r="103" spans="1:9" ht="26.25" customHeight="1">
      <c r="I103" s="1">
        <v>824000000</v>
      </c>
    </row>
    <row r="104" spans="1:9" ht="26.25" customHeight="1"/>
    <row r="105" spans="1:9" ht="11.25" customHeight="1"/>
    <row r="106" spans="1:9" ht="26.25" customHeight="1"/>
    <row r="107" spans="1:9" ht="26.25" customHeight="1"/>
    <row r="108" spans="1:9" ht="26.25" customHeight="1">
      <c r="A108" s="1"/>
      <c r="C108" s="1"/>
      <c r="D108" s="1"/>
      <c r="E108" s="1"/>
      <c r="F108" s="1"/>
      <c r="G108" s="43"/>
    </row>
    <row r="109" spans="1:9" ht="18.75" customHeight="1">
      <c r="A109" s="1"/>
      <c r="C109" s="1"/>
      <c r="D109" s="1"/>
      <c r="E109" s="1"/>
      <c r="F109" s="1"/>
      <c r="G109" s="43"/>
    </row>
    <row r="110" spans="1:9" ht="26.25" customHeight="1">
      <c r="A110" s="1"/>
      <c r="C110" s="1"/>
      <c r="D110" s="1"/>
      <c r="E110" s="1"/>
      <c r="F110" s="1"/>
      <c r="G110" s="43"/>
    </row>
    <row r="111" spans="1:9" ht="26.25" customHeight="1">
      <c r="A111" s="1"/>
      <c r="C111" s="1"/>
      <c r="D111" s="1"/>
      <c r="E111" s="1"/>
      <c r="F111" s="1"/>
      <c r="G111" s="43"/>
    </row>
    <row r="112" spans="1:9" ht="26.25" customHeight="1">
      <c r="A112" s="1"/>
      <c r="C112" s="1"/>
      <c r="D112" s="1"/>
      <c r="E112" s="1"/>
      <c r="F112" s="1"/>
      <c r="G112" s="43"/>
    </row>
    <row r="113" spans="1:7" ht="23.25" customHeight="1">
      <c r="A113" s="1"/>
      <c r="C113" s="1"/>
      <c r="D113" s="1"/>
      <c r="E113" s="1"/>
      <c r="F113" s="1"/>
      <c r="G113" s="43"/>
    </row>
    <row r="114" spans="1:7" ht="23.25" customHeight="1">
      <c r="A114" s="1"/>
      <c r="C114" s="1"/>
      <c r="D114" s="1"/>
      <c r="E114" s="1"/>
      <c r="F114" s="1"/>
      <c r="G114" s="43"/>
    </row>
    <row r="115" spans="1:7" ht="22.5" customHeight="1">
      <c r="A115" s="1"/>
      <c r="C115" s="1"/>
      <c r="D115" s="1"/>
      <c r="E115" s="1"/>
      <c r="F115" s="1"/>
      <c r="G115" s="43"/>
    </row>
    <row r="116" spans="1:7" ht="22.5" customHeight="1">
      <c r="A116" s="1"/>
      <c r="C116" s="1"/>
      <c r="D116" s="1"/>
      <c r="E116" s="1"/>
      <c r="F116" s="1"/>
      <c r="G116" s="43"/>
    </row>
    <row r="117" spans="1:7" ht="12">
      <c r="A117" s="1"/>
      <c r="C117" s="1"/>
      <c r="D117" s="1"/>
      <c r="E117" s="1"/>
      <c r="F117" s="1"/>
      <c r="G117" s="43"/>
    </row>
    <row r="118" spans="1:7" ht="12">
      <c r="A118" s="1"/>
      <c r="C118" s="1"/>
      <c r="D118" s="1"/>
      <c r="E118" s="1"/>
      <c r="F118" s="1"/>
      <c r="G118" s="43"/>
    </row>
    <row r="119" spans="1:7" ht="22.5" customHeight="1">
      <c r="A119" s="1"/>
      <c r="C119" s="1"/>
      <c r="D119" s="1"/>
      <c r="E119" s="1"/>
      <c r="F119" s="1"/>
      <c r="G119" s="43"/>
    </row>
    <row r="120" spans="1:7" ht="35.25" customHeight="1">
      <c r="A120" s="1"/>
      <c r="C120" s="1"/>
      <c r="D120" s="1"/>
      <c r="E120" s="1"/>
      <c r="F120" s="1"/>
      <c r="G120" s="43"/>
    </row>
    <row r="121" spans="1:7" ht="40.5" customHeight="1">
      <c r="A121" s="1"/>
      <c r="C121" s="1"/>
      <c r="D121" s="1"/>
      <c r="E121" s="1"/>
      <c r="F121" s="1"/>
      <c r="G121" s="43"/>
    </row>
    <row r="122" spans="1:7" ht="40.5" customHeight="1">
      <c r="A122" s="1"/>
      <c r="C122" s="1"/>
      <c r="D122" s="1"/>
      <c r="E122" s="1"/>
      <c r="F122" s="1"/>
      <c r="G122" s="43"/>
    </row>
    <row r="123" spans="1:7" ht="40.5" customHeight="1">
      <c r="A123" s="1"/>
      <c r="C123" s="1"/>
      <c r="D123" s="1"/>
      <c r="E123" s="1"/>
      <c r="F123" s="1"/>
      <c r="G123" s="43"/>
    </row>
    <row r="124" spans="1:7" ht="40.5" customHeight="1">
      <c r="A124" s="1"/>
      <c r="C124" s="1"/>
      <c r="D124" s="1"/>
      <c r="E124" s="1"/>
      <c r="F124" s="1"/>
      <c r="G124" s="43"/>
    </row>
    <row r="125" spans="1:7" ht="35.25" customHeight="1">
      <c r="A125" s="1"/>
      <c r="C125" s="1"/>
      <c r="D125" s="1"/>
      <c r="E125" s="1"/>
      <c r="F125" s="1"/>
      <c r="G125" s="43"/>
    </row>
    <row r="126" spans="1:7" ht="40.5" customHeight="1">
      <c r="A126" s="1"/>
      <c r="C126" s="1"/>
      <c r="D126" s="1"/>
      <c r="E126" s="1"/>
      <c r="F126" s="1"/>
      <c r="G126" s="43"/>
    </row>
    <row r="127" spans="1:7" ht="33.75" customHeight="1">
      <c r="A127" s="1"/>
      <c r="C127" s="1"/>
      <c r="D127" s="1"/>
      <c r="E127" s="1"/>
      <c r="F127" s="1"/>
      <c r="G127" s="43"/>
    </row>
    <row r="128" spans="1:7" ht="35.25" customHeight="1">
      <c r="A128" s="1"/>
      <c r="C128" s="1"/>
      <c r="D128" s="1"/>
      <c r="E128" s="1"/>
      <c r="F128" s="1"/>
      <c r="G128" s="43"/>
    </row>
    <row r="129" spans="1:9" ht="40.5" customHeight="1">
      <c r="A129" s="1"/>
      <c r="C129" s="1"/>
      <c r="D129" s="1"/>
      <c r="E129" s="1"/>
      <c r="F129" s="1"/>
      <c r="G129" s="43"/>
    </row>
    <row r="130" spans="1:9" ht="40.5" customHeight="1">
      <c r="A130" s="1"/>
      <c r="C130" s="1"/>
      <c r="D130" s="1"/>
      <c r="E130" s="1"/>
      <c r="F130" s="1"/>
      <c r="G130" s="43"/>
    </row>
    <row r="131" spans="1:9" ht="40.5" customHeight="1">
      <c r="A131" s="1"/>
      <c r="C131" s="1"/>
      <c r="D131" s="1"/>
      <c r="E131" s="1"/>
      <c r="F131" s="1"/>
      <c r="G131" s="43"/>
    </row>
    <row r="132" spans="1:9" ht="40.5" customHeight="1">
      <c r="A132" s="1"/>
      <c r="C132" s="1"/>
      <c r="D132" s="1"/>
      <c r="E132" s="1"/>
      <c r="F132" s="1"/>
      <c r="G132" s="43"/>
    </row>
    <row r="133" spans="1:9" ht="40.5" customHeight="1">
      <c r="A133" s="1"/>
      <c r="C133" s="1"/>
      <c r="D133" s="1"/>
      <c r="E133" s="1"/>
      <c r="F133" s="1"/>
      <c r="G133" s="43"/>
    </row>
    <row r="134" spans="1:9" ht="40.5" customHeight="1">
      <c r="A134" s="1"/>
      <c r="C134" s="1"/>
      <c r="D134" s="1"/>
      <c r="E134" s="1"/>
      <c r="F134" s="1"/>
      <c r="G134" s="43"/>
    </row>
    <row r="135" spans="1:9" ht="40.5" customHeight="1">
      <c r="A135" s="1"/>
      <c r="C135" s="1"/>
      <c r="D135" s="1"/>
      <c r="E135" s="1"/>
      <c r="F135" s="1"/>
      <c r="G135" s="43"/>
    </row>
    <row r="136" spans="1:9" ht="40.5" customHeight="1">
      <c r="A136" s="1"/>
      <c r="C136" s="1"/>
      <c r="D136" s="1"/>
      <c r="E136" s="1"/>
      <c r="F136" s="1"/>
      <c r="G136" s="43"/>
    </row>
    <row r="137" spans="1:9" ht="40.5" customHeight="1">
      <c r="A137" s="1"/>
      <c r="C137" s="1"/>
      <c r="D137" s="1"/>
      <c r="E137" s="1"/>
      <c r="F137" s="1"/>
      <c r="G137" s="43"/>
    </row>
    <row r="138" spans="1:9" ht="16.5" customHeight="1">
      <c r="A138" s="1"/>
      <c r="C138" s="1"/>
      <c r="D138" s="1"/>
      <c r="E138" s="1"/>
      <c r="F138" s="1"/>
      <c r="G138" s="43"/>
      <c r="I138" s="2" t="e">
        <v>#REF!</v>
      </c>
    </row>
    <row r="139" spans="1:9" ht="93.75" customHeight="1">
      <c r="A139" s="1"/>
      <c r="C139" s="1"/>
      <c r="D139" s="1"/>
      <c r="E139" s="1"/>
      <c r="F139" s="1"/>
      <c r="G139" s="43"/>
      <c r="I139" s="2"/>
    </row>
    <row r="140" spans="1:9" s="5" customFormat="1" ht="16.5" customHeight="1">
      <c r="A140" s="6"/>
      <c r="B140" s="1"/>
      <c r="C140" s="6"/>
      <c r="D140" s="7"/>
      <c r="E140" s="8"/>
      <c r="F140" s="6"/>
      <c r="G140" s="42"/>
      <c r="H140" s="1"/>
    </row>
    <row r="141" spans="1:9" s="5" customFormat="1" ht="16.5" customHeight="1">
      <c r="A141" s="6"/>
      <c r="B141" s="1"/>
      <c r="C141" s="6"/>
      <c r="D141" s="7"/>
      <c r="E141" s="8"/>
      <c r="F141" s="6"/>
      <c r="G141" s="42"/>
      <c r="H141" s="1"/>
    </row>
    <row r="142" spans="1:9" s="5" customFormat="1" ht="16.5" customHeight="1">
      <c r="A142" s="6"/>
      <c r="B142" s="1"/>
      <c r="C142" s="6"/>
      <c r="D142" s="7"/>
      <c r="E142" s="8"/>
      <c r="F142" s="6"/>
      <c r="G142" s="42"/>
      <c r="H142" s="1"/>
    </row>
    <row r="143" spans="1:9" s="5" customFormat="1" ht="16.5" customHeight="1">
      <c r="A143" s="6"/>
      <c r="B143" s="1"/>
      <c r="C143" s="6"/>
      <c r="D143" s="7"/>
      <c r="E143" s="8"/>
      <c r="F143" s="6"/>
      <c r="G143" s="42"/>
      <c r="H143" s="1"/>
    </row>
    <row r="144" spans="1:9" s="5" customFormat="1" ht="16.5" customHeight="1">
      <c r="A144" s="6"/>
      <c r="B144" s="1"/>
      <c r="C144" s="6"/>
      <c r="D144" s="7"/>
      <c r="E144" s="8"/>
      <c r="F144" s="6"/>
      <c r="G144" s="42"/>
      <c r="H144" s="1"/>
    </row>
    <row r="145" spans="1:15" s="5" customFormat="1" ht="16.5" customHeight="1">
      <c r="A145" s="6"/>
      <c r="B145" s="1"/>
      <c r="C145" s="6"/>
      <c r="D145" s="7"/>
      <c r="E145" s="8"/>
      <c r="F145" s="6"/>
      <c r="G145" s="42"/>
      <c r="H145" s="1"/>
    </row>
    <row r="146" spans="1:15" s="5" customFormat="1" ht="16.5" customHeight="1">
      <c r="A146" s="6"/>
      <c r="B146" s="1"/>
      <c r="C146" s="6"/>
      <c r="D146" s="7"/>
      <c r="E146" s="8"/>
      <c r="F146" s="6"/>
      <c r="G146" s="42"/>
      <c r="H146" s="1"/>
    </row>
    <row r="147" spans="1:15" s="5" customFormat="1" ht="16.5" customHeight="1">
      <c r="A147" s="6"/>
      <c r="B147" s="1"/>
      <c r="C147" s="6"/>
      <c r="D147" s="7"/>
      <c r="E147" s="8"/>
      <c r="F147" s="6"/>
      <c r="G147" s="42"/>
      <c r="H147" s="1"/>
    </row>
    <row r="148" spans="1:15" s="5" customFormat="1" ht="16.5" customHeight="1">
      <c r="A148" s="6"/>
      <c r="B148" s="1"/>
      <c r="C148" s="6"/>
      <c r="D148" s="7"/>
      <c r="E148" s="8"/>
      <c r="F148" s="6"/>
      <c r="G148" s="42"/>
      <c r="H148" s="1"/>
    </row>
    <row r="149" spans="1:15" s="5" customFormat="1" ht="16.5" customHeight="1">
      <c r="A149" s="6"/>
      <c r="B149" s="1"/>
      <c r="C149" s="6"/>
      <c r="D149" s="7"/>
      <c r="E149" s="8"/>
      <c r="F149" s="6"/>
      <c r="G149" s="42"/>
      <c r="H149" s="1"/>
    </row>
    <row r="150" spans="1:15" s="5" customFormat="1" ht="16.5" customHeight="1">
      <c r="A150" s="6"/>
      <c r="B150" s="1"/>
      <c r="C150" s="6"/>
      <c r="D150" s="7"/>
      <c r="E150" s="8"/>
      <c r="F150" s="6"/>
      <c r="G150" s="42"/>
      <c r="H150" s="1"/>
    </row>
    <row r="151" spans="1:15" s="5" customFormat="1" ht="21.75" customHeight="1">
      <c r="A151" s="6"/>
      <c r="B151" s="1"/>
      <c r="C151" s="6"/>
      <c r="D151" s="7"/>
      <c r="E151" s="8"/>
      <c r="F151" s="6"/>
      <c r="G151" s="42"/>
      <c r="H151" s="1"/>
    </row>
    <row r="152" spans="1:15" s="5" customFormat="1" ht="21.75" customHeight="1">
      <c r="A152" s="6"/>
      <c r="B152" s="1"/>
      <c r="C152" s="6"/>
      <c r="D152" s="7"/>
      <c r="E152" s="8"/>
      <c r="F152" s="6"/>
      <c r="G152" s="42"/>
      <c r="H152" s="1"/>
    </row>
    <row r="153" spans="1:15" s="5" customFormat="1" ht="21.75" customHeight="1">
      <c r="A153" s="6"/>
      <c r="B153" s="1"/>
      <c r="C153" s="6"/>
      <c r="D153" s="7"/>
      <c r="E153" s="8"/>
      <c r="F153" s="6"/>
      <c r="G153" s="42"/>
      <c r="H153" s="1"/>
    </row>
    <row r="154" spans="1:15" s="5" customFormat="1" ht="21.75" customHeight="1">
      <c r="A154" s="6"/>
      <c r="B154" s="1"/>
      <c r="C154" s="6"/>
      <c r="D154" s="7"/>
      <c r="E154" s="8"/>
      <c r="F154" s="6"/>
      <c r="G154" s="42"/>
      <c r="H154" s="1"/>
    </row>
    <row r="155" spans="1:15" ht="16.5" customHeight="1">
      <c r="J155" s="1">
        <v>0.3</v>
      </c>
      <c r="L155" s="1" t="e">
        <f>#REF!*J155</f>
        <v>#REF!</v>
      </c>
      <c r="M155" s="1" t="e">
        <f>#REF!-L155</f>
        <v>#REF!</v>
      </c>
      <c r="N155" s="1">
        <v>160</v>
      </c>
      <c r="O155" s="2" t="e">
        <f>M155*N155</f>
        <v>#REF!</v>
      </c>
    </row>
    <row r="156" spans="1:15" ht="9" customHeight="1"/>
    <row r="163" spans="1:8" ht="6.75" customHeight="1"/>
    <row r="166" spans="1:8" s="16" customFormat="1" ht="16.5" customHeight="1">
      <c r="A166" s="6"/>
      <c r="B166" s="1"/>
      <c r="C166" s="6"/>
      <c r="D166" s="7"/>
      <c r="E166" s="8"/>
      <c r="F166" s="6"/>
      <c r="G166" s="42"/>
      <c r="H166" s="1"/>
    </row>
  </sheetData>
  <mergeCells count="44">
    <mergeCell ref="B58:H58"/>
    <mergeCell ref="B59:H59"/>
    <mergeCell ref="B51:G51"/>
    <mergeCell ref="B52:G52"/>
    <mergeCell ref="B53:G53"/>
    <mergeCell ref="B54:G54"/>
    <mergeCell ref="B55:G55"/>
    <mergeCell ref="B56:G56"/>
    <mergeCell ref="B57:H57"/>
    <mergeCell ref="B49:G49"/>
    <mergeCell ref="B50:G50"/>
    <mergeCell ref="E4:I4"/>
    <mergeCell ref="A5:F5"/>
    <mergeCell ref="G5:I5"/>
    <mergeCell ref="B41:H41"/>
    <mergeCell ref="B42:H42"/>
    <mergeCell ref="B43:H43"/>
    <mergeCell ref="B44:H44"/>
    <mergeCell ref="B45:H45"/>
    <mergeCell ref="B46:G46"/>
    <mergeCell ref="B47:G47"/>
    <mergeCell ref="B48:G48"/>
    <mergeCell ref="C25:E25"/>
    <mergeCell ref="C26:E26"/>
    <mergeCell ref="C27:E27"/>
    <mergeCell ref="A30:D30"/>
    <mergeCell ref="F30:G30"/>
    <mergeCell ref="H30:I30"/>
    <mergeCell ref="C20:E20"/>
    <mergeCell ref="A12:E12"/>
    <mergeCell ref="C21:E21"/>
    <mergeCell ref="C24:E24"/>
    <mergeCell ref="C22:E22"/>
    <mergeCell ref="C23:E23"/>
    <mergeCell ref="C28:F28"/>
    <mergeCell ref="C29:J29"/>
    <mergeCell ref="C14:E14"/>
    <mergeCell ref="C18:E18"/>
    <mergeCell ref="C19:E19"/>
    <mergeCell ref="A1:D4"/>
    <mergeCell ref="E1:I1"/>
    <mergeCell ref="E2:I2"/>
    <mergeCell ref="E3:I3"/>
    <mergeCell ref="C13:E13"/>
  </mergeCells>
  <pageMargins left="0.65" right="0.3" top="0.43" bottom="0.67" header="0.33" footer="0.15748031496063"/>
  <pageSetup paperSize="9" scale="78" orientation="portrait" r:id="rId1"/>
  <headerFooter alignWithMargins="0">
    <oddFooter>&amp;R&amp;"Times New Roman,Regular"&amp;8BM-CCM-02-25-02</oddFooter>
  </headerFooter>
  <colBreaks count="1" manualBreakCount="1">
    <brk id="9" max="33"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outlinePr summaryBelow="0" summaryRight="0"/>
  </sheetPr>
  <dimension ref="A1:IV228"/>
  <sheetViews>
    <sheetView view="pageBreakPreview" topLeftCell="A4" zoomScaleNormal="100" zoomScaleSheetLayoutView="100" workbookViewId="0">
      <selection activeCell="K27" sqref="K27"/>
    </sheetView>
  </sheetViews>
  <sheetFormatPr defaultColWidth="9.140625" defaultRowHeight="16.5" customHeight="1" outlineLevelRow="3"/>
  <cols>
    <col min="1" max="1" width="4.28515625" style="6" customWidth="1"/>
    <col min="2" max="2" width="29.42578125" style="1" customWidth="1"/>
    <col min="3" max="3" width="6.85546875" style="6" customWidth="1"/>
    <col min="4" max="4" width="11.140625" style="7" customWidth="1"/>
    <col min="5" max="5" width="12" style="8" bestFit="1" customWidth="1"/>
    <col min="6" max="6" width="15.140625" style="6" customWidth="1"/>
    <col min="7" max="7" width="8" style="42" customWidth="1"/>
    <col min="8" max="8" width="22" style="1" customWidth="1"/>
    <col min="9" max="9" width="21.42578125" style="1" customWidth="1"/>
    <col min="10" max="10" width="12.85546875" style="1" hidden="1" customWidth="1"/>
    <col min="11" max="11" width="16.5703125" style="1" bestFit="1" customWidth="1"/>
    <col min="12" max="14" width="9.140625" style="1"/>
    <col min="15" max="15" width="10.140625" style="1" bestFit="1" customWidth="1"/>
    <col min="16" max="16384" width="9.140625" style="1"/>
  </cols>
  <sheetData>
    <row r="1" spans="1:9" ht="20.100000000000001" customHeight="1">
      <c r="A1" s="426"/>
      <c r="B1" s="427"/>
      <c r="C1" s="474" t="s">
        <v>119</v>
      </c>
      <c r="D1" s="475"/>
      <c r="E1" s="475"/>
      <c r="F1" s="475"/>
      <c r="G1" s="475"/>
      <c r="H1" s="476"/>
    </row>
    <row r="2" spans="1:9" s="17" customFormat="1" ht="20.100000000000001" customHeight="1">
      <c r="A2" s="428"/>
      <c r="B2" s="429"/>
      <c r="C2" s="474" t="s">
        <v>120</v>
      </c>
      <c r="D2" s="475"/>
      <c r="E2" s="475"/>
      <c r="F2" s="475"/>
      <c r="G2" s="475"/>
      <c r="H2" s="476"/>
    </row>
    <row r="3" spans="1:9" s="17" customFormat="1" ht="20.100000000000001" customHeight="1">
      <c r="A3" s="428"/>
      <c r="B3" s="429"/>
      <c r="C3" s="477" t="s">
        <v>121</v>
      </c>
      <c r="D3" s="478"/>
      <c r="E3" s="478"/>
      <c r="F3" s="478"/>
      <c r="G3" s="478"/>
      <c r="H3" s="479"/>
    </row>
    <row r="4" spans="1:9" s="17" customFormat="1" ht="40.5" customHeight="1" collapsed="1">
      <c r="A4" s="430"/>
      <c r="B4" s="431"/>
      <c r="C4" s="480" t="s">
        <v>130</v>
      </c>
      <c r="D4" s="481"/>
      <c r="E4" s="481"/>
      <c r="F4" s="481"/>
      <c r="G4" s="481"/>
      <c r="H4" s="482"/>
    </row>
    <row r="5" spans="1:9" s="17" customFormat="1" ht="16.5" hidden="1" customHeight="1" outlineLevel="1">
      <c r="A5" s="34" t="s">
        <v>16</v>
      </c>
      <c r="B5" s="32"/>
      <c r="C5" s="32"/>
      <c r="D5" s="32"/>
      <c r="E5" s="32"/>
      <c r="F5" s="32"/>
      <c r="G5" s="37"/>
      <c r="H5" s="32"/>
    </row>
    <row r="6" spans="1:9" s="17" customFormat="1" ht="16.5" hidden="1" customHeight="1" outlineLevel="1">
      <c r="A6" s="36" t="s">
        <v>17</v>
      </c>
      <c r="B6" s="32"/>
      <c r="C6" s="32"/>
      <c r="D6" s="32"/>
      <c r="E6" s="32"/>
      <c r="F6" s="32"/>
      <c r="G6" s="37"/>
      <c r="H6" s="32"/>
    </row>
    <row r="7" spans="1:9" s="17" customFormat="1" ht="16.5" hidden="1" customHeight="1" outlineLevel="1">
      <c r="A7" s="32" t="s">
        <v>18</v>
      </c>
      <c r="B7" s="33" t="s">
        <v>21</v>
      </c>
      <c r="C7" s="32"/>
      <c r="D7" s="32"/>
      <c r="E7" s="32"/>
      <c r="F7" s="32"/>
      <c r="G7" s="37"/>
      <c r="H7" s="32"/>
    </row>
    <row r="8" spans="1:9" s="17" customFormat="1" ht="16.5" hidden="1" customHeight="1" outlineLevel="1">
      <c r="A8" s="32" t="s">
        <v>19</v>
      </c>
      <c r="B8" s="33" t="s">
        <v>23</v>
      </c>
      <c r="C8" s="32"/>
      <c r="D8" s="32"/>
      <c r="E8" s="32"/>
      <c r="F8" s="32"/>
      <c r="G8" s="37"/>
      <c r="H8" s="32"/>
    </row>
    <row r="9" spans="1:9" s="17" customFormat="1" ht="16.5" hidden="1" customHeight="1" outlineLevel="1">
      <c r="A9" s="32" t="s">
        <v>20</v>
      </c>
      <c r="B9" s="33" t="s">
        <v>22</v>
      </c>
      <c r="C9" s="32"/>
      <c r="D9" s="32"/>
      <c r="E9" s="32"/>
      <c r="F9" s="32"/>
      <c r="G9" s="37"/>
      <c r="H9" s="32"/>
    </row>
    <row r="10" spans="1:9" ht="4.5" hidden="1" customHeight="1" thickBot="1">
      <c r="A10" s="1"/>
      <c r="B10" s="9"/>
    </row>
    <row r="11" spans="1:9" s="84" customFormat="1" ht="25.5">
      <c r="A11" s="149" t="s">
        <v>1</v>
      </c>
      <c r="B11" s="149" t="s">
        <v>7</v>
      </c>
      <c r="C11" s="149" t="s">
        <v>11</v>
      </c>
      <c r="D11" s="150" t="s">
        <v>10</v>
      </c>
      <c r="E11" s="151" t="s">
        <v>6</v>
      </c>
      <c r="F11" s="149" t="s">
        <v>5</v>
      </c>
      <c r="G11" s="152" t="s">
        <v>3</v>
      </c>
      <c r="H11" s="149" t="s">
        <v>27</v>
      </c>
    </row>
    <row r="12" spans="1:9" s="91" customFormat="1" ht="12.75">
      <c r="A12" s="85" t="s">
        <v>0</v>
      </c>
      <c r="B12" s="86" t="s">
        <v>15</v>
      </c>
      <c r="C12" s="85"/>
      <c r="D12" s="87"/>
      <c r="E12" s="88"/>
      <c r="F12" s="88" t="s">
        <v>9</v>
      </c>
      <c r="G12" s="89"/>
      <c r="H12" s="173" t="s">
        <v>50</v>
      </c>
      <c r="I12" s="90"/>
    </row>
    <row r="13" spans="1:9" s="68" customFormat="1" ht="27.75" customHeight="1" outlineLevel="1">
      <c r="A13" s="153" t="s">
        <v>24</v>
      </c>
      <c r="B13" s="62" t="s">
        <v>28</v>
      </c>
      <c r="C13" s="63"/>
      <c r="D13" s="64"/>
      <c r="E13" s="65"/>
      <c r="F13" s="134">
        <f>SUBTOTAL(9,F14:F34)</f>
        <v>21750000</v>
      </c>
      <c r="G13" s="67"/>
      <c r="H13" s="134">
        <f>SUBTOTAL(9,H14:H34)</f>
        <v>12090000</v>
      </c>
    </row>
    <row r="14" spans="1:9" s="74" customFormat="1" ht="17.100000000000001" customHeight="1" outlineLevel="1" collapsed="1">
      <c r="A14" s="174" t="s">
        <v>56</v>
      </c>
      <c r="B14" s="69" t="s">
        <v>87</v>
      </c>
      <c r="C14" s="70"/>
      <c r="D14" s="71"/>
      <c r="E14" s="72"/>
      <c r="F14" s="140">
        <f>SUBTOTAL(9,F15:F20)</f>
        <v>13200000</v>
      </c>
      <c r="G14" s="73"/>
      <c r="H14" s="140">
        <f>SUBTOTAL(9,H15:H20)</f>
        <v>5640000</v>
      </c>
    </row>
    <row r="15" spans="1:9" s="98" customFormat="1" ht="17.100000000000001" hidden="1" customHeight="1" outlineLevel="2">
      <c r="A15" s="175">
        <v>1</v>
      </c>
      <c r="B15" s="92" t="s">
        <v>31</v>
      </c>
      <c r="C15" s="93"/>
      <c r="D15" s="94"/>
      <c r="E15" s="95"/>
      <c r="F15" s="139">
        <f>SUBTOTAL(9,F16:F17)</f>
        <v>12000000</v>
      </c>
      <c r="G15" s="97"/>
      <c r="H15" s="139">
        <f>SUBTOTAL(9,H16:H17)</f>
        <v>4800000</v>
      </c>
    </row>
    <row r="16" spans="1:9" ht="25.5" hidden="1" outlineLevel="3">
      <c r="A16" s="176">
        <v>1.1000000000000001</v>
      </c>
      <c r="B16" s="61" t="s">
        <v>77</v>
      </c>
      <c r="C16" s="28" t="s">
        <v>90</v>
      </c>
      <c r="D16" s="31">
        <v>600</v>
      </c>
      <c r="E16" s="29">
        <v>20000</v>
      </c>
      <c r="F16" s="30">
        <f>D16*E16</f>
        <v>12000000</v>
      </c>
      <c r="G16" s="38">
        <v>0.4</v>
      </c>
      <c r="H16" s="177">
        <f>F16*G16</f>
        <v>4800000</v>
      </c>
    </row>
    <row r="17" spans="1:8" ht="12.75" hidden="1" outlineLevel="3">
      <c r="A17" s="176">
        <v>1.2</v>
      </c>
      <c r="B17" s="61" t="s">
        <v>29</v>
      </c>
      <c r="C17" s="28"/>
      <c r="D17" s="31"/>
      <c r="E17" s="29"/>
      <c r="F17" s="30"/>
      <c r="G17" s="38"/>
      <c r="H17" s="177"/>
    </row>
    <row r="18" spans="1:8" s="98" customFormat="1" ht="17.100000000000001" hidden="1" customHeight="1" outlineLevel="2">
      <c r="A18" s="175">
        <v>2</v>
      </c>
      <c r="B18" s="92" t="s">
        <v>32</v>
      </c>
      <c r="C18" s="93"/>
      <c r="D18" s="94"/>
      <c r="E18" s="95"/>
      <c r="F18" s="139">
        <f>SUBTOTAL(9,F19:F20)</f>
        <v>1200000</v>
      </c>
      <c r="G18" s="97"/>
      <c r="H18" s="139">
        <f>SUBTOTAL(9,H19:H20)</f>
        <v>840000</v>
      </c>
    </row>
    <row r="19" spans="1:8" ht="25.5" hidden="1" outlineLevel="3">
      <c r="A19" s="176">
        <v>2.1</v>
      </c>
      <c r="B19" s="61" t="s">
        <v>78</v>
      </c>
      <c r="C19" s="28" t="s">
        <v>108</v>
      </c>
      <c r="D19" s="31">
        <v>6</v>
      </c>
      <c r="E19" s="29">
        <v>200000</v>
      </c>
      <c r="F19" s="30">
        <f>D19*E19</f>
        <v>1200000</v>
      </c>
      <c r="G19" s="38">
        <v>0.7</v>
      </c>
      <c r="H19" s="177">
        <f>F19*G19</f>
        <v>840000</v>
      </c>
    </row>
    <row r="20" spans="1:8" ht="12.75" hidden="1" outlineLevel="3">
      <c r="A20" s="176">
        <v>2.2000000000000002</v>
      </c>
      <c r="B20" s="61" t="s">
        <v>29</v>
      </c>
      <c r="C20" s="28"/>
      <c r="D20" s="31"/>
      <c r="E20" s="29"/>
      <c r="F20" s="30"/>
      <c r="G20" s="38"/>
      <c r="H20" s="177"/>
    </row>
    <row r="21" spans="1:8" s="74" customFormat="1" ht="17.100000000000001" customHeight="1" outlineLevel="1" collapsed="1">
      <c r="A21" s="174" t="s">
        <v>57</v>
      </c>
      <c r="B21" s="69" t="s">
        <v>88</v>
      </c>
      <c r="C21" s="70"/>
      <c r="D21" s="71"/>
      <c r="E21" s="72"/>
      <c r="F21" s="140">
        <f>SUBTOTAL(9,F22:F27)</f>
        <v>5550000</v>
      </c>
      <c r="G21" s="73"/>
      <c r="H21" s="140">
        <f>SUBTOTAL(9,H22:H27)</f>
        <v>4050000</v>
      </c>
    </row>
    <row r="22" spans="1:8" s="98" customFormat="1" ht="17.100000000000001" hidden="1" customHeight="1" outlineLevel="2">
      <c r="A22" s="175">
        <v>1</v>
      </c>
      <c r="B22" s="92" t="s">
        <v>31</v>
      </c>
      <c r="C22" s="93"/>
      <c r="D22" s="94"/>
      <c r="E22" s="95"/>
      <c r="F22" s="139">
        <f>SUBTOTAL(9,F23:F24)</f>
        <v>1950000</v>
      </c>
      <c r="G22" s="97"/>
      <c r="H22" s="139">
        <f>SUBTOTAL(9,H23:H24)</f>
        <v>1170000</v>
      </c>
    </row>
    <row r="23" spans="1:8" ht="25.5" hidden="1" outlineLevel="3">
      <c r="A23" s="176">
        <v>1.1000000000000001</v>
      </c>
      <c r="B23" s="61" t="s">
        <v>79</v>
      </c>
      <c r="C23" s="28" t="s">
        <v>109</v>
      </c>
      <c r="D23" s="31">
        <v>50</v>
      </c>
      <c r="E23" s="29">
        <v>39000</v>
      </c>
      <c r="F23" s="30">
        <f>D23*E23</f>
        <v>1950000</v>
      </c>
      <c r="G23" s="38">
        <v>0.6</v>
      </c>
      <c r="H23" s="177">
        <f>F23*G23</f>
        <v>1170000</v>
      </c>
    </row>
    <row r="24" spans="1:8" ht="12.75" hidden="1" outlineLevel="3">
      <c r="A24" s="176">
        <v>1.2</v>
      </c>
      <c r="B24" s="61" t="s">
        <v>29</v>
      </c>
      <c r="C24" s="28"/>
      <c r="D24" s="31"/>
      <c r="E24" s="29"/>
      <c r="F24" s="30"/>
      <c r="G24" s="38"/>
      <c r="H24" s="177"/>
    </row>
    <row r="25" spans="1:8" s="98" customFormat="1" ht="17.100000000000001" hidden="1" customHeight="1" outlineLevel="2">
      <c r="A25" s="175">
        <v>2</v>
      </c>
      <c r="B25" s="92" t="s">
        <v>32</v>
      </c>
      <c r="C25" s="93"/>
      <c r="D25" s="94"/>
      <c r="E25" s="95"/>
      <c r="F25" s="139">
        <f>SUBTOTAL(9,F26:F27)</f>
        <v>3600000</v>
      </c>
      <c r="G25" s="97"/>
      <c r="H25" s="139">
        <f>SUBTOTAL(9,H26:H27)</f>
        <v>2880000</v>
      </c>
    </row>
    <row r="26" spans="1:8" ht="12.75" hidden="1" outlineLevel="3">
      <c r="A26" s="176">
        <v>2.1</v>
      </c>
      <c r="B26" s="61" t="s">
        <v>82</v>
      </c>
      <c r="C26" s="28" t="s">
        <v>110</v>
      </c>
      <c r="D26" s="31">
        <v>30</v>
      </c>
      <c r="E26" s="29">
        <v>120000</v>
      </c>
      <c r="F26" s="30">
        <f>D26*E26</f>
        <v>3600000</v>
      </c>
      <c r="G26" s="38">
        <v>0.8</v>
      </c>
      <c r="H26" s="177">
        <f>F26*G26</f>
        <v>2880000</v>
      </c>
    </row>
    <row r="27" spans="1:8" ht="12.75" hidden="1" outlineLevel="3">
      <c r="A27" s="176">
        <v>2.2000000000000002</v>
      </c>
      <c r="B27" s="61" t="s">
        <v>29</v>
      </c>
      <c r="C27" s="28"/>
      <c r="D27" s="31"/>
      <c r="E27" s="29"/>
      <c r="F27" s="30"/>
      <c r="G27" s="38"/>
      <c r="H27" s="177"/>
    </row>
    <row r="28" spans="1:8" s="74" customFormat="1" ht="17.100000000000001" customHeight="1" outlineLevel="1" collapsed="1">
      <c r="A28" s="174" t="s">
        <v>58</v>
      </c>
      <c r="B28" s="69" t="s">
        <v>89</v>
      </c>
      <c r="C28" s="70"/>
      <c r="D28" s="71"/>
      <c r="E28" s="72"/>
      <c r="F28" s="140">
        <f>SUBTOTAL(9,F29:F34)</f>
        <v>3000000</v>
      </c>
      <c r="G28" s="73"/>
      <c r="H28" s="140">
        <f>SUBTOTAL(9,H29:H34)</f>
        <v>2400000</v>
      </c>
    </row>
    <row r="29" spans="1:8" s="98" customFormat="1" ht="17.100000000000001" hidden="1" customHeight="1" outlineLevel="2">
      <c r="A29" s="175">
        <v>1</v>
      </c>
      <c r="B29" s="92" t="s">
        <v>31</v>
      </c>
      <c r="C29" s="93"/>
      <c r="D29" s="94"/>
      <c r="E29" s="95"/>
      <c r="F29" s="139">
        <f>SUBTOTAL(9,F30:F31)</f>
        <v>1800000</v>
      </c>
      <c r="G29" s="97"/>
      <c r="H29" s="139">
        <f>SUBTOTAL(9,H30:H31)</f>
        <v>1440000</v>
      </c>
    </row>
    <row r="30" spans="1:8" ht="38.25" hidden="1" outlineLevel="3">
      <c r="A30" s="176">
        <v>1.1000000000000001</v>
      </c>
      <c r="B30" s="61" t="s">
        <v>81</v>
      </c>
      <c r="C30" s="28" t="s">
        <v>110</v>
      </c>
      <c r="D30" s="31">
        <v>15</v>
      </c>
      <c r="E30" s="29">
        <v>120000</v>
      </c>
      <c r="F30" s="30">
        <f>D30*E30</f>
        <v>1800000</v>
      </c>
      <c r="G30" s="38">
        <v>0.8</v>
      </c>
      <c r="H30" s="177">
        <f>F30*G30</f>
        <v>1440000</v>
      </c>
    </row>
    <row r="31" spans="1:8" ht="12.75" hidden="1" outlineLevel="3">
      <c r="A31" s="176">
        <v>1.2</v>
      </c>
      <c r="B31" s="61" t="s">
        <v>29</v>
      </c>
      <c r="C31" s="28"/>
      <c r="D31" s="31"/>
      <c r="E31" s="29"/>
      <c r="F31" s="30"/>
      <c r="G31" s="38"/>
      <c r="H31" s="177"/>
    </row>
    <row r="32" spans="1:8" s="98" customFormat="1" ht="17.100000000000001" hidden="1" customHeight="1" outlineLevel="2">
      <c r="A32" s="175">
        <v>2</v>
      </c>
      <c r="B32" s="92" t="s">
        <v>32</v>
      </c>
      <c r="C32" s="93"/>
      <c r="D32" s="94"/>
      <c r="E32" s="95"/>
      <c r="F32" s="139">
        <f>SUBTOTAL(9,F33:F34)</f>
        <v>1200000</v>
      </c>
      <c r="G32" s="97"/>
      <c r="H32" s="139">
        <f>SUBTOTAL(9,H33:H34)</f>
        <v>960000</v>
      </c>
    </row>
    <row r="33" spans="1:8" ht="38.25" hidden="1" outlineLevel="3">
      <c r="A33" s="176">
        <v>2.1</v>
      </c>
      <c r="B33" s="61" t="s">
        <v>80</v>
      </c>
      <c r="C33" s="28" t="s">
        <v>110</v>
      </c>
      <c r="D33" s="31">
        <v>10</v>
      </c>
      <c r="E33" s="29">
        <v>120000</v>
      </c>
      <c r="F33" s="30">
        <f>D33*E33</f>
        <v>1200000</v>
      </c>
      <c r="G33" s="38">
        <v>0.8</v>
      </c>
      <c r="H33" s="177">
        <f>F33*G33</f>
        <v>960000</v>
      </c>
    </row>
    <row r="34" spans="1:8" ht="12.75" hidden="1" outlineLevel="3">
      <c r="A34" s="176">
        <v>2.2000000000000002</v>
      </c>
      <c r="B34" s="61" t="s">
        <v>29</v>
      </c>
      <c r="C34" s="28"/>
      <c r="D34" s="31"/>
      <c r="E34" s="29"/>
      <c r="F34" s="30"/>
      <c r="G34" s="38"/>
      <c r="H34" s="177"/>
    </row>
    <row r="35" spans="1:8" s="68" customFormat="1" ht="51">
      <c r="A35" s="153" t="s">
        <v>25</v>
      </c>
      <c r="B35" s="62" t="s">
        <v>129</v>
      </c>
      <c r="C35" s="63"/>
      <c r="D35" s="64"/>
      <c r="E35" s="65"/>
      <c r="F35" s="134">
        <f>SUBTOTAL(9,F36:F54)</f>
        <v>5800000</v>
      </c>
      <c r="G35" s="67"/>
      <c r="H35" s="134">
        <f>SUBTOTAL(9,H36:H54)</f>
        <v>3760000</v>
      </c>
    </row>
    <row r="36" spans="1:8" s="74" customFormat="1" ht="17.100000000000001" customHeight="1" outlineLevel="1" collapsed="1">
      <c r="A36" s="174" t="s">
        <v>66</v>
      </c>
      <c r="B36" s="69" t="s">
        <v>87</v>
      </c>
      <c r="C36" s="70"/>
      <c r="D36" s="71"/>
      <c r="E36" s="72"/>
      <c r="F36" s="140">
        <f>SUBTOTAL(9,F37:F42)</f>
        <v>2800000</v>
      </c>
      <c r="G36" s="73"/>
      <c r="H36" s="140">
        <f>SUBTOTAL(9,H37:H42)</f>
        <v>1360000</v>
      </c>
    </row>
    <row r="37" spans="1:8" s="98" customFormat="1" ht="17.100000000000001" hidden="1" customHeight="1" outlineLevel="2">
      <c r="A37" s="175">
        <v>1</v>
      </c>
      <c r="B37" s="92" t="s">
        <v>31</v>
      </c>
      <c r="C37" s="93"/>
      <c r="D37" s="94"/>
      <c r="E37" s="95"/>
      <c r="F37" s="139">
        <f>SUBTOTAL(9,F38:F39)</f>
        <v>2000000</v>
      </c>
      <c r="G37" s="97"/>
      <c r="H37" s="139">
        <f>SUBTOTAL(9,H38:H39)</f>
        <v>800000</v>
      </c>
    </row>
    <row r="38" spans="1:8" ht="38.25" hidden="1" outlineLevel="3">
      <c r="A38" s="176">
        <v>1.1000000000000001</v>
      </c>
      <c r="B38" s="61" t="s">
        <v>83</v>
      </c>
      <c r="C38" s="28" t="s">
        <v>90</v>
      </c>
      <c r="D38" s="31">
        <v>100</v>
      </c>
      <c r="E38" s="29">
        <v>20000</v>
      </c>
      <c r="F38" s="30">
        <f>D38*E38</f>
        <v>2000000</v>
      </c>
      <c r="G38" s="38">
        <v>0.4</v>
      </c>
      <c r="H38" s="177">
        <f>F38*G38</f>
        <v>800000</v>
      </c>
    </row>
    <row r="39" spans="1:8" ht="12.75" hidden="1" outlineLevel="3">
      <c r="A39" s="176">
        <v>1.2</v>
      </c>
      <c r="B39" s="61" t="s">
        <v>29</v>
      </c>
      <c r="C39" s="28"/>
      <c r="D39" s="31"/>
      <c r="E39" s="29"/>
      <c r="F39" s="30"/>
      <c r="G39" s="38"/>
      <c r="H39" s="177"/>
    </row>
    <row r="40" spans="1:8" s="98" customFormat="1" ht="17.100000000000001" hidden="1" customHeight="1" outlineLevel="2">
      <c r="A40" s="175">
        <v>2</v>
      </c>
      <c r="B40" s="92" t="s">
        <v>32</v>
      </c>
      <c r="C40" s="93"/>
      <c r="D40" s="94"/>
      <c r="E40" s="95"/>
      <c r="F40" s="139">
        <f>SUBTOTAL(9,F41:F42)</f>
        <v>800000</v>
      </c>
      <c r="G40" s="97"/>
      <c r="H40" s="139">
        <f>SUBTOTAL(9,H41:H42)</f>
        <v>560000</v>
      </c>
    </row>
    <row r="41" spans="1:8" ht="38.25" hidden="1" outlineLevel="3">
      <c r="A41" s="176">
        <v>2.1</v>
      </c>
      <c r="B41" s="61" t="s">
        <v>84</v>
      </c>
      <c r="C41" s="28" t="s">
        <v>108</v>
      </c>
      <c r="D41" s="31">
        <v>4</v>
      </c>
      <c r="E41" s="29">
        <v>200000</v>
      </c>
      <c r="F41" s="30">
        <f>D41*E41</f>
        <v>800000</v>
      </c>
      <c r="G41" s="38">
        <v>0.7</v>
      </c>
      <c r="H41" s="177">
        <f>F41*G41</f>
        <v>560000</v>
      </c>
    </row>
    <row r="42" spans="1:8" ht="12.75" hidden="1" outlineLevel="3">
      <c r="A42" s="176">
        <v>2.2000000000000002</v>
      </c>
      <c r="B42" s="61" t="s">
        <v>29</v>
      </c>
      <c r="C42" s="28"/>
      <c r="D42" s="31"/>
      <c r="E42" s="29"/>
      <c r="F42" s="30"/>
      <c r="G42" s="38"/>
      <c r="H42" s="177"/>
    </row>
    <row r="43" spans="1:8" s="74" customFormat="1" ht="17.100000000000001" customHeight="1" outlineLevel="1" collapsed="1">
      <c r="A43" s="174" t="s">
        <v>67</v>
      </c>
      <c r="B43" s="69" t="s">
        <v>88</v>
      </c>
      <c r="C43" s="70"/>
      <c r="D43" s="71"/>
      <c r="E43" s="72"/>
      <c r="F43" s="140">
        <f>SUBTOTAL(9,F44:F48)</f>
        <v>1800000</v>
      </c>
      <c r="G43" s="73"/>
      <c r="H43" s="140">
        <f>SUBTOTAL(9,H44:H48)</f>
        <v>1440000</v>
      </c>
    </row>
    <row r="44" spans="1:8" s="98" customFormat="1" ht="17.100000000000001" hidden="1" customHeight="1" outlineLevel="2">
      <c r="A44" s="175">
        <v>1</v>
      </c>
      <c r="B44" s="92" t="s">
        <v>31</v>
      </c>
      <c r="C44" s="93"/>
      <c r="D44" s="94"/>
      <c r="E44" s="95"/>
      <c r="F44" s="139">
        <f>SUBTOTAL(9,F45:F46)</f>
        <v>1800000</v>
      </c>
      <c r="G44" s="97"/>
      <c r="H44" s="139">
        <f>SUBTOTAL(9,H45:H46)</f>
        <v>1440000</v>
      </c>
    </row>
    <row r="45" spans="1:8" ht="38.25" hidden="1" outlineLevel="3">
      <c r="A45" s="176">
        <v>1.1000000000000001</v>
      </c>
      <c r="B45" s="61" t="s">
        <v>85</v>
      </c>
      <c r="C45" s="28" t="s">
        <v>110</v>
      </c>
      <c r="D45" s="31">
        <v>15</v>
      </c>
      <c r="E45" s="29">
        <v>120000</v>
      </c>
      <c r="F45" s="30">
        <f>D45*E45</f>
        <v>1800000</v>
      </c>
      <c r="G45" s="38">
        <v>0.8</v>
      </c>
      <c r="H45" s="177">
        <f>F45*G45</f>
        <v>1440000</v>
      </c>
    </row>
    <row r="46" spans="1:8" ht="12.75" hidden="1" outlineLevel="3">
      <c r="A46" s="176">
        <v>1.2</v>
      </c>
      <c r="B46" s="61" t="s">
        <v>29</v>
      </c>
      <c r="C46" s="28"/>
      <c r="D46" s="31"/>
      <c r="E46" s="29"/>
      <c r="F46" s="30"/>
      <c r="G46" s="38"/>
      <c r="H46" s="177"/>
    </row>
    <row r="47" spans="1:8" s="98" customFormat="1" ht="17.100000000000001" hidden="1" customHeight="1" outlineLevel="2">
      <c r="A47" s="175">
        <v>2</v>
      </c>
      <c r="B47" s="92" t="s">
        <v>32</v>
      </c>
      <c r="C47" s="93"/>
      <c r="D47" s="94"/>
      <c r="E47" s="95"/>
      <c r="F47" s="139">
        <f>SUBTOTAL(9,F48)</f>
        <v>0</v>
      </c>
      <c r="G47" s="97"/>
      <c r="H47" s="139">
        <f>SUBTOTAL(9,H48)</f>
        <v>0</v>
      </c>
    </row>
    <row r="48" spans="1:8" ht="12.75" hidden="1" outlineLevel="3">
      <c r="A48" s="176">
        <v>2.1</v>
      </c>
      <c r="B48" s="61" t="s">
        <v>29</v>
      </c>
      <c r="C48" s="28"/>
      <c r="D48" s="31"/>
      <c r="E48" s="29"/>
      <c r="F48" s="30"/>
      <c r="G48" s="38"/>
      <c r="H48" s="177"/>
    </row>
    <row r="49" spans="1:9" s="74" customFormat="1" ht="17.100000000000001" customHeight="1" outlineLevel="1" collapsed="1">
      <c r="A49" s="174" t="s">
        <v>68</v>
      </c>
      <c r="B49" s="69" t="s">
        <v>89</v>
      </c>
      <c r="C49" s="70"/>
      <c r="D49" s="71"/>
      <c r="E49" s="72"/>
      <c r="F49" s="140">
        <f>SUBTOTAL(9,F50:F54)</f>
        <v>1200000</v>
      </c>
      <c r="G49" s="73"/>
      <c r="H49" s="140">
        <f>SUBTOTAL(9,H50:H54)</f>
        <v>960000</v>
      </c>
    </row>
    <row r="50" spans="1:9" s="98" customFormat="1" ht="17.100000000000001" hidden="1" customHeight="1" outlineLevel="2" collapsed="1">
      <c r="A50" s="175">
        <v>1</v>
      </c>
      <c r="B50" s="92" t="s">
        <v>31</v>
      </c>
      <c r="C50" s="93"/>
      <c r="D50" s="94"/>
      <c r="E50" s="95"/>
      <c r="F50" s="139">
        <f>SUBTOTAL(9,F51)</f>
        <v>1200000</v>
      </c>
      <c r="G50" s="97"/>
      <c r="H50" s="139">
        <f>SUBTOTAL(9,H51)</f>
        <v>960000</v>
      </c>
    </row>
    <row r="51" spans="1:9" ht="38.25" hidden="1" outlineLevel="3">
      <c r="A51" s="176">
        <v>1.1000000000000001</v>
      </c>
      <c r="B51" s="61" t="s">
        <v>86</v>
      </c>
      <c r="C51" s="28" t="s">
        <v>110</v>
      </c>
      <c r="D51" s="31">
        <v>10</v>
      </c>
      <c r="E51" s="29">
        <v>120000</v>
      </c>
      <c r="F51" s="30">
        <f>D51*E51</f>
        <v>1200000</v>
      </c>
      <c r="G51" s="38">
        <v>0.8</v>
      </c>
      <c r="H51" s="177">
        <f>F51*G51</f>
        <v>960000</v>
      </c>
    </row>
    <row r="52" spans="1:9" ht="12.75" hidden="1" outlineLevel="3">
      <c r="A52" s="176">
        <v>1.2</v>
      </c>
      <c r="B52" s="61" t="s">
        <v>29</v>
      </c>
      <c r="C52" s="28"/>
      <c r="D52" s="31"/>
      <c r="E52" s="29"/>
      <c r="F52" s="30"/>
      <c r="G52" s="38"/>
      <c r="H52" s="177"/>
    </row>
    <row r="53" spans="1:9" s="98" customFormat="1" ht="17.100000000000001" hidden="1" customHeight="1" outlineLevel="2">
      <c r="A53" s="175">
        <v>2</v>
      </c>
      <c r="B53" s="92" t="s">
        <v>32</v>
      </c>
      <c r="C53" s="93"/>
      <c r="D53" s="94"/>
      <c r="E53" s="95"/>
      <c r="F53" s="96"/>
      <c r="G53" s="97"/>
      <c r="H53" s="178"/>
    </row>
    <row r="54" spans="1:9" ht="12.75" hidden="1" outlineLevel="3">
      <c r="A54" s="176">
        <v>2.1</v>
      </c>
      <c r="B54" s="61" t="s">
        <v>29</v>
      </c>
      <c r="C54" s="28"/>
      <c r="D54" s="31"/>
      <c r="E54" s="29"/>
      <c r="F54" s="30"/>
      <c r="G54" s="38"/>
      <c r="H54" s="177"/>
    </row>
    <row r="55" spans="1:9" s="91" customFormat="1" ht="25.5">
      <c r="A55" s="85" t="s">
        <v>2</v>
      </c>
      <c r="B55" s="86" t="s">
        <v>53</v>
      </c>
      <c r="C55" s="85"/>
      <c r="D55" s="87"/>
      <c r="E55" s="88"/>
      <c r="F55" s="88">
        <f>SUBTOTAL(9,F56:F61)</f>
        <v>1025000</v>
      </c>
      <c r="G55" s="89"/>
      <c r="H55" s="88">
        <f>SUBTOTAL(9,H56:H61)</f>
        <v>820000</v>
      </c>
      <c r="I55" s="90"/>
    </row>
    <row r="56" spans="1:9" s="98" customFormat="1" ht="27.75" customHeight="1" outlineLevel="1" collapsed="1">
      <c r="A56" s="175">
        <v>1</v>
      </c>
      <c r="B56" s="92" t="s">
        <v>31</v>
      </c>
      <c r="C56" s="93"/>
      <c r="D56" s="94"/>
      <c r="E56" s="95"/>
      <c r="F56" s="139">
        <f>SUBTOTAL(9,F57)</f>
        <v>500000</v>
      </c>
      <c r="G56" s="97"/>
      <c r="H56" s="139">
        <f>SUBTOTAL(9,H57)</f>
        <v>400000</v>
      </c>
    </row>
    <row r="57" spans="1:9" ht="12.75" hidden="1" outlineLevel="2">
      <c r="A57" s="176">
        <v>1.1000000000000001</v>
      </c>
      <c r="B57" s="61" t="s">
        <v>75</v>
      </c>
      <c r="C57" s="28" t="s">
        <v>108</v>
      </c>
      <c r="D57" s="31">
        <v>20</v>
      </c>
      <c r="E57" s="29">
        <v>25000</v>
      </c>
      <c r="F57" s="30">
        <f>D57*E57</f>
        <v>500000</v>
      </c>
      <c r="G57" s="38">
        <v>0.8</v>
      </c>
      <c r="H57" s="177">
        <f>F57*G57</f>
        <v>400000</v>
      </c>
    </row>
    <row r="58" spans="1:9" ht="12.75" hidden="1" outlineLevel="2">
      <c r="A58" s="176"/>
      <c r="B58" s="61" t="s">
        <v>63</v>
      </c>
      <c r="C58" s="28"/>
      <c r="D58" s="31"/>
      <c r="E58" s="29"/>
      <c r="F58" s="30"/>
      <c r="G58" s="38"/>
      <c r="H58" s="177"/>
    </row>
    <row r="59" spans="1:9" s="98" customFormat="1" ht="27" customHeight="1" outlineLevel="1" collapsed="1">
      <c r="A59" s="175">
        <v>2</v>
      </c>
      <c r="B59" s="92" t="s">
        <v>32</v>
      </c>
      <c r="C59" s="93"/>
      <c r="D59" s="94"/>
      <c r="E59" s="95"/>
      <c r="F59" s="139">
        <f>SUBTOTAL(9,F60)</f>
        <v>525000</v>
      </c>
      <c r="G59" s="97"/>
      <c r="H59" s="139">
        <f>SUBTOTAL(9,H60)</f>
        <v>420000</v>
      </c>
    </row>
    <row r="60" spans="1:9" ht="12.75" hidden="1" outlineLevel="2">
      <c r="A60" s="176">
        <v>2.1</v>
      </c>
      <c r="B60" s="61" t="s">
        <v>76</v>
      </c>
      <c r="C60" s="28" t="s">
        <v>108</v>
      </c>
      <c r="D60" s="31">
        <v>15</v>
      </c>
      <c r="E60" s="29">
        <v>35000</v>
      </c>
      <c r="F60" s="30">
        <f>D60*E60</f>
        <v>525000</v>
      </c>
      <c r="G60" s="38">
        <v>0.8</v>
      </c>
      <c r="H60" s="177">
        <f>F60*G60</f>
        <v>420000</v>
      </c>
    </row>
    <row r="61" spans="1:9" ht="12.75" hidden="1" outlineLevel="2">
      <c r="A61" s="176"/>
      <c r="B61" s="61" t="s">
        <v>63</v>
      </c>
      <c r="C61" s="28"/>
      <c r="D61" s="31"/>
      <c r="E61" s="29"/>
      <c r="F61" s="30"/>
      <c r="G61" s="38"/>
      <c r="H61" s="177"/>
    </row>
    <row r="62" spans="1:9" s="91" customFormat="1" ht="25.5">
      <c r="A62" s="85" t="s">
        <v>4</v>
      </c>
      <c r="B62" s="86" t="s">
        <v>69</v>
      </c>
      <c r="C62" s="85"/>
      <c r="D62" s="87"/>
      <c r="E62" s="88"/>
      <c r="F62" s="88">
        <f>SUBTOTAL(9,F63:F94)</f>
        <v>11800000</v>
      </c>
      <c r="G62" s="89"/>
      <c r="H62" s="88">
        <f>SUBTOTAL(9,H63:H94)</f>
        <v>11800000</v>
      </c>
      <c r="I62" s="90"/>
    </row>
    <row r="63" spans="1:9" s="68" customFormat="1" ht="27.75" customHeight="1" outlineLevel="1" collapsed="1">
      <c r="A63" s="153" t="s">
        <v>24</v>
      </c>
      <c r="B63" s="62" t="s">
        <v>59</v>
      </c>
      <c r="C63" s="63"/>
      <c r="D63" s="64"/>
      <c r="E63" s="65"/>
      <c r="F63" s="134">
        <f>SUBTOTAL(9,F64:F69)</f>
        <v>5000000</v>
      </c>
      <c r="G63" s="67"/>
      <c r="H63" s="134">
        <f>SUBTOTAL(9,H64:H69)</f>
        <v>5000000</v>
      </c>
    </row>
    <row r="64" spans="1:9" s="98" customFormat="1" ht="17.100000000000001" hidden="1" customHeight="1" outlineLevel="2">
      <c r="A64" s="175" t="s">
        <v>71</v>
      </c>
      <c r="B64" s="92" t="s">
        <v>31</v>
      </c>
      <c r="C64" s="93"/>
      <c r="D64" s="94"/>
      <c r="E64" s="95"/>
      <c r="F64" s="139">
        <f>SUBTOTAL(9,F65)</f>
        <v>5000000</v>
      </c>
      <c r="G64" s="97"/>
      <c r="H64" s="139">
        <f>SUBTOTAL(9,H65)</f>
        <v>5000000</v>
      </c>
    </row>
    <row r="65" spans="1:8" ht="17.100000000000001" hidden="1" customHeight="1" outlineLevel="3">
      <c r="A65" s="154">
        <v>1.1000000000000001</v>
      </c>
      <c r="B65" s="25" t="s">
        <v>60</v>
      </c>
      <c r="C65" s="18" t="s">
        <v>111</v>
      </c>
      <c r="D65" s="4">
        <v>25</v>
      </c>
      <c r="E65" s="19">
        <v>200000</v>
      </c>
      <c r="F65" s="30">
        <f>D65*E65</f>
        <v>5000000</v>
      </c>
      <c r="G65" s="38">
        <v>1</v>
      </c>
      <c r="H65" s="177">
        <f>F65*G65</f>
        <v>5000000</v>
      </c>
    </row>
    <row r="66" spans="1:8" ht="17.100000000000001" hidden="1" customHeight="1" outlineLevel="3">
      <c r="A66" s="154"/>
      <c r="B66" s="3" t="s">
        <v>62</v>
      </c>
      <c r="C66" s="18"/>
      <c r="D66" s="4"/>
      <c r="E66" s="19"/>
      <c r="F66" s="26"/>
      <c r="G66" s="39"/>
      <c r="H66" s="155"/>
    </row>
    <row r="67" spans="1:8" s="98" customFormat="1" ht="17.100000000000001" hidden="1" customHeight="1" outlineLevel="2">
      <c r="A67" s="175">
        <v>2</v>
      </c>
      <c r="B67" s="92" t="s">
        <v>32</v>
      </c>
      <c r="C67" s="93"/>
      <c r="D67" s="94"/>
      <c r="E67" s="95"/>
      <c r="F67" s="139">
        <f>SUBTOTAL(9,F68)</f>
        <v>0</v>
      </c>
      <c r="G67" s="97"/>
      <c r="H67" s="139">
        <f>SUBTOTAL(9,H68)</f>
        <v>0</v>
      </c>
    </row>
    <row r="68" spans="1:8" ht="38.25" hidden="1" outlineLevel="3">
      <c r="A68" s="154">
        <v>2.2000000000000002</v>
      </c>
      <c r="B68" s="25" t="s">
        <v>61</v>
      </c>
      <c r="C68" s="18"/>
      <c r="D68" s="4"/>
      <c r="E68" s="19"/>
      <c r="F68" s="26"/>
      <c r="G68" s="39"/>
      <c r="H68" s="155"/>
    </row>
    <row r="69" spans="1:8" ht="17.100000000000001" hidden="1" customHeight="1" outlineLevel="3">
      <c r="A69" s="154"/>
      <c r="B69" s="3" t="s">
        <v>62</v>
      </c>
      <c r="C69" s="18"/>
      <c r="D69" s="4"/>
      <c r="E69" s="19"/>
      <c r="F69" s="26"/>
      <c r="G69" s="39"/>
      <c r="H69" s="155"/>
    </row>
    <row r="70" spans="1:8" s="68" customFormat="1" ht="28.5" customHeight="1" outlineLevel="1" collapsed="1">
      <c r="A70" s="153" t="s">
        <v>25</v>
      </c>
      <c r="B70" s="62" t="s">
        <v>8</v>
      </c>
      <c r="C70" s="63"/>
      <c r="D70" s="64"/>
      <c r="E70" s="65"/>
      <c r="F70" s="66"/>
      <c r="G70" s="67"/>
      <c r="H70" s="179"/>
    </row>
    <row r="71" spans="1:8" s="98" customFormat="1" ht="17.100000000000001" hidden="1" customHeight="1" outlineLevel="2">
      <c r="A71" s="175" t="s">
        <v>71</v>
      </c>
      <c r="B71" s="92" t="s">
        <v>31</v>
      </c>
      <c r="C71" s="93"/>
      <c r="D71" s="94"/>
      <c r="E71" s="95"/>
      <c r="F71" s="96"/>
      <c r="G71" s="97"/>
      <c r="H71" s="178"/>
    </row>
    <row r="72" spans="1:8" ht="17.100000000000001" hidden="1" customHeight="1" outlineLevel="3">
      <c r="A72" s="154">
        <v>1.1000000000000001</v>
      </c>
      <c r="B72" s="25" t="s">
        <v>72</v>
      </c>
      <c r="C72" s="18" t="s">
        <v>111</v>
      </c>
      <c r="D72" s="4">
        <v>25</v>
      </c>
      <c r="E72" s="19">
        <v>200000</v>
      </c>
      <c r="F72" s="30">
        <f>D72*E72</f>
        <v>5000000</v>
      </c>
      <c r="G72" s="38">
        <v>1</v>
      </c>
      <c r="H72" s="177">
        <f>F72*G72</f>
        <v>5000000</v>
      </c>
    </row>
    <row r="73" spans="1:8" ht="17.100000000000001" hidden="1" customHeight="1" outlineLevel="3">
      <c r="A73" s="154"/>
      <c r="B73" s="3" t="s">
        <v>62</v>
      </c>
      <c r="C73" s="18"/>
      <c r="D73" s="4"/>
      <c r="E73" s="19"/>
      <c r="F73" s="26"/>
      <c r="G73" s="39"/>
      <c r="H73" s="155"/>
    </row>
    <row r="74" spans="1:8" s="98" customFormat="1" ht="17.100000000000001" hidden="1" customHeight="1" outlineLevel="2">
      <c r="A74" s="175">
        <v>2</v>
      </c>
      <c r="B74" s="92" t="s">
        <v>32</v>
      </c>
      <c r="C74" s="93"/>
      <c r="D74" s="94"/>
      <c r="E74" s="95"/>
      <c r="F74" s="96"/>
      <c r="G74" s="97"/>
      <c r="H74" s="178"/>
    </row>
    <row r="75" spans="1:8" ht="17.100000000000001" hidden="1" customHeight="1" outlineLevel="3">
      <c r="A75" s="154">
        <v>2.1</v>
      </c>
      <c r="B75" s="25" t="s">
        <v>73</v>
      </c>
      <c r="C75" s="18" t="s">
        <v>110</v>
      </c>
      <c r="D75" s="4">
        <v>5</v>
      </c>
      <c r="E75" s="19">
        <v>120000</v>
      </c>
      <c r="F75" s="30">
        <f>D75*E75</f>
        <v>600000</v>
      </c>
      <c r="G75" s="38">
        <v>1</v>
      </c>
      <c r="H75" s="177">
        <f>F75*G75</f>
        <v>600000</v>
      </c>
    </row>
    <row r="76" spans="1:8" ht="12.75" hidden="1" outlineLevel="3">
      <c r="A76" s="154">
        <v>2.2000000000000002</v>
      </c>
      <c r="B76" s="25" t="s">
        <v>74</v>
      </c>
      <c r="C76" s="18" t="s">
        <v>110</v>
      </c>
      <c r="D76" s="4">
        <v>10</v>
      </c>
      <c r="E76" s="19">
        <v>120000</v>
      </c>
      <c r="F76" s="30">
        <f>D76*E76</f>
        <v>1200000</v>
      </c>
      <c r="G76" s="38">
        <v>1</v>
      </c>
      <c r="H76" s="177">
        <f>F76*G76</f>
        <v>1200000</v>
      </c>
    </row>
    <row r="77" spans="1:8" ht="17.100000000000001" hidden="1" customHeight="1" outlineLevel="3">
      <c r="A77" s="154"/>
      <c r="B77" s="3" t="s">
        <v>62</v>
      </c>
      <c r="C77" s="18"/>
      <c r="D77" s="4"/>
      <c r="E77" s="19"/>
      <c r="F77" s="26"/>
      <c r="G77" s="39"/>
      <c r="H77" s="155"/>
    </row>
    <row r="78" spans="1:8" s="68" customFormat="1" ht="15" customHeight="1" outlineLevel="1" collapsed="1">
      <c r="A78" s="153" t="s">
        <v>30</v>
      </c>
      <c r="B78" s="62" t="s">
        <v>114</v>
      </c>
      <c r="C78" s="63"/>
      <c r="D78" s="64"/>
      <c r="E78" s="65"/>
      <c r="F78" s="66"/>
      <c r="G78" s="67"/>
      <c r="H78" s="179"/>
    </row>
    <row r="79" spans="1:8" s="98" customFormat="1" ht="17.100000000000001" hidden="1" customHeight="1" outlineLevel="2">
      <c r="A79" s="175" t="s">
        <v>71</v>
      </c>
      <c r="B79" s="92" t="s">
        <v>31</v>
      </c>
      <c r="C79" s="93"/>
      <c r="D79" s="94"/>
      <c r="E79" s="95"/>
      <c r="F79" s="96"/>
      <c r="G79" s="97"/>
      <c r="H79" s="178"/>
    </row>
    <row r="80" spans="1:8" ht="17.100000000000001" hidden="1" customHeight="1" outlineLevel="3">
      <c r="A80" s="154">
        <v>1.1000000000000001</v>
      </c>
      <c r="B80" s="25" t="s">
        <v>12</v>
      </c>
      <c r="C80" s="18"/>
      <c r="D80" s="4"/>
      <c r="E80" s="19"/>
      <c r="F80" s="26"/>
      <c r="G80" s="39"/>
      <c r="H80" s="155"/>
    </row>
    <row r="81" spans="1:256" ht="17.100000000000001" hidden="1" customHeight="1" outlineLevel="3">
      <c r="A81" s="154">
        <v>1.2</v>
      </c>
      <c r="B81" s="25" t="s">
        <v>13</v>
      </c>
      <c r="C81" s="18"/>
      <c r="D81" s="4"/>
      <c r="E81" s="19"/>
      <c r="F81" s="26"/>
      <c r="G81" s="39"/>
      <c r="H81" s="155"/>
    </row>
    <row r="82" spans="1:256" ht="17.100000000000001" hidden="1" customHeight="1" outlineLevel="3">
      <c r="A82" s="154">
        <v>1.3</v>
      </c>
      <c r="B82" s="25" t="s">
        <v>14</v>
      </c>
      <c r="C82" s="18"/>
      <c r="D82" s="4"/>
      <c r="E82" s="19"/>
      <c r="F82" s="26"/>
      <c r="G82" s="39"/>
      <c r="H82" s="155"/>
    </row>
    <row r="83" spans="1:256" ht="17.100000000000001" hidden="1" customHeight="1" outlineLevel="3">
      <c r="A83" s="180"/>
      <c r="B83" s="3" t="s">
        <v>70</v>
      </c>
      <c r="C83" s="18"/>
      <c r="D83" s="4"/>
      <c r="E83" s="19"/>
      <c r="F83" s="26"/>
      <c r="G83" s="39"/>
      <c r="H83" s="155"/>
    </row>
    <row r="84" spans="1:256" s="98" customFormat="1" ht="17.100000000000001" hidden="1" customHeight="1" outlineLevel="2">
      <c r="A84" s="175">
        <v>2</v>
      </c>
      <c r="B84" s="92" t="s">
        <v>32</v>
      </c>
      <c r="C84" s="93"/>
      <c r="D84" s="94"/>
      <c r="E84" s="95"/>
      <c r="F84" s="96"/>
      <c r="G84" s="97"/>
      <c r="H84" s="178"/>
    </row>
    <row r="85" spans="1:256" ht="17.100000000000001" hidden="1" customHeight="1" outlineLevel="3">
      <c r="A85" s="154">
        <v>2.1</v>
      </c>
      <c r="B85" s="25" t="s">
        <v>12</v>
      </c>
      <c r="C85" s="18"/>
      <c r="D85" s="4"/>
      <c r="E85" s="19"/>
      <c r="F85" s="26"/>
      <c r="G85" s="39"/>
      <c r="H85" s="155"/>
    </row>
    <row r="86" spans="1:256" ht="17.100000000000001" hidden="1" customHeight="1" outlineLevel="3">
      <c r="A86" s="154">
        <v>2.2000000000000002</v>
      </c>
      <c r="B86" s="25" t="s">
        <v>13</v>
      </c>
      <c r="C86" s="18"/>
      <c r="D86" s="4"/>
      <c r="E86" s="19"/>
      <c r="F86" s="26"/>
      <c r="G86" s="39"/>
      <c r="H86" s="155"/>
    </row>
    <row r="87" spans="1:256" ht="17.100000000000001" hidden="1" customHeight="1" outlineLevel="3">
      <c r="A87" s="154">
        <v>2.2999999999999998</v>
      </c>
      <c r="B87" s="25" t="s">
        <v>14</v>
      </c>
      <c r="C87" s="18"/>
      <c r="D87" s="4"/>
      <c r="E87" s="19"/>
      <c r="F87" s="26"/>
      <c r="G87" s="39"/>
      <c r="H87" s="155"/>
    </row>
    <row r="88" spans="1:256" ht="17.100000000000001" hidden="1" customHeight="1" outlineLevel="3">
      <c r="A88" s="180"/>
      <c r="B88" s="3" t="s">
        <v>70</v>
      </c>
      <c r="C88" s="18"/>
      <c r="D88" s="4"/>
      <c r="E88" s="19"/>
      <c r="F88" s="26"/>
      <c r="G88" s="39"/>
      <c r="H88" s="155"/>
    </row>
    <row r="89" spans="1:256" s="68" customFormat="1" ht="17.25" customHeight="1" outlineLevel="1" collapsed="1">
      <c r="A89" s="153" t="s">
        <v>99</v>
      </c>
      <c r="B89" s="62" t="s">
        <v>65</v>
      </c>
      <c r="C89" s="63"/>
      <c r="D89" s="64"/>
      <c r="E89" s="65"/>
      <c r="F89" s="66"/>
      <c r="G89" s="67"/>
      <c r="H89" s="179"/>
    </row>
    <row r="90" spans="1:256" s="98" customFormat="1" ht="17.100000000000001" hidden="1" customHeight="1" outlineLevel="2">
      <c r="A90" s="175" t="s">
        <v>71</v>
      </c>
      <c r="B90" s="92" t="s">
        <v>31</v>
      </c>
      <c r="C90" s="93"/>
      <c r="D90" s="94"/>
      <c r="E90" s="95"/>
      <c r="F90" s="96"/>
      <c r="G90" s="97"/>
      <c r="H90" s="178"/>
    </row>
    <row r="91" spans="1:256" s="102" customFormat="1" ht="17.100000000000001" hidden="1" customHeight="1" outlineLevel="3">
      <c r="A91" s="181"/>
      <c r="B91" s="3" t="s">
        <v>70</v>
      </c>
      <c r="C91" s="99"/>
      <c r="D91" s="31"/>
      <c r="E91" s="100"/>
      <c r="F91" s="59"/>
      <c r="G91" s="101"/>
      <c r="H91" s="182"/>
    </row>
    <row r="92" spans="1:256" s="98" customFormat="1" ht="17.100000000000001" hidden="1" customHeight="1" outlineLevel="2">
      <c r="A92" s="175">
        <v>2</v>
      </c>
      <c r="B92" s="92" t="s">
        <v>32</v>
      </c>
      <c r="C92" s="93"/>
      <c r="D92" s="94"/>
      <c r="E92" s="95"/>
      <c r="F92" s="96"/>
      <c r="G92" s="97"/>
      <c r="H92" s="178"/>
    </row>
    <row r="93" spans="1:256" ht="17.100000000000001" hidden="1" customHeight="1" outlineLevel="3">
      <c r="A93" s="154"/>
      <c r="B93" s="3" t="s">
        <v>70</v>
      </c>
      <c r="C93" s="18"/>
      <c r="D93" s="4"/>
      <c r="E93" s="19"/>
      <c r="F93" s="26"/>
      <c r="G93" s="39"/>
      <c r="H93" s="155"/>
    </row>
    <row r="94" spans="1:256" s="10" customFormat="1" ht="17.100000000000001" customHeight="1" outlineLevel="1">
      <c r="A94" s="183"/>
      <c r="B94" s="21"/>
      <c r="C94" s="22"/>
      <c r="D94" s="23"/>
      <c r="E94" s="24"/>
      <c r="F94" s="27"/>
      <c r="G94" s="40"/>
      <c r="H94" s="184"/>
    </row>
    <row r="95" spans="1:256" s="60" customFormat="1" ht="24.75" customHeight="1">
      <c r="A95" s="156"/>
      <c r="B95" s="157" t="s">
        <v>26</v>
      </c>
      <c r="C95" s="158"/>
      <c r="D95" s="159"/>
      <c r="E95" s="160"/>
      <c r="F95" s="161">
        <f>SUBTOTAL(9,F12:F94)</f>
        <v>40375000</v>
      </c>
      <c r="G95" s="162">
        <f>H95/F95</f>
        <v>0.7051393188854489</v>
      </c>
      <c r="H95" s="160">
        <f>SUBTOTAL(9,H12:H94)</f>
        <v>28470000</v>
      </c>
      <c r="I95" s="45"/>
      <c r="J95" s="46"/>
      <c r="K95" s="46"/>
      <c r="L95" s="47"/>
      <c r="M95" s="48"/>
      <c r="N95" s="49"/>
      <c r="O95" s="50"/>
      <c r="P95" s="48"/>
      <c r="Q95" s="45"/>
      <c r="R95" s="46"/>
      <c r="S95" s="46"/>
      <c r="T95" s="47"/>
      <c r="U95" s="48"/>
      <c r="V95" s="49"/>
      <c r="W95" s="50"/>
      <c r="X95" s="48"/>
      <c r="Y95" s="45"/>
      <c r="Z95" s="46"/>
      <c r="AA95" s="46"/>
      <c r="AB95" s="47"/>
      <c r="AC95" s="48"/>
      <c r="AD95" s="49"/>
      <c r="AE95" s="50"/>
      <c r="AF95" s="48"/>
      <c r="AG95" s="45"/>
      <c r="AH95" s="46"/>
      <c r="AI95" s="46"/>
      <c r="AJ95" s="47"/>
      <c r="AK95" s="48"/>
      <c r="AL95" s="49"/>
      <c r="AM95" s="50"/>
      <c r="AN95" s="48"/>
      <c r="AO95" s="45"/>
      <c r="AP95" s="46"/>
      <c r="AQ95" s="46"/>
      <c r="AR95" s="47"/>
      <c r="AS95" s="48"/>
      <c r="AT95" s="49"/>
      <c r="AU95" s="50"/>
      <c r="AV95" s="48"/>
      <c r="AW95" s="45"/>
      <c r="AX95" s="46"/>
      <c r="AY95" s="46"/>
      <c r="AZ95" s="47"/>
      <c r="BA95" s="48"/>
      <c r="BB95" s="49"/>
      <c r="BC95" s="50"/>
      <c r="BD95" s="48"/>
      <c r="BE95" s="45"/>
      <c r="BF95" s="46"/>
      <c r="BG95" s="46"/>
      <c r="BH95" s="47"/>
      <c r="BI95" s="48"/>
      <c r="BJ95" s="49"/>
      <c r="BK95" s="50"/>
      <c r="BL95" s="48"/>
      <c r="BM95" s="45"/>
      <c r="BN95" s="46"/>
      <c r="BO95" s="46"/>
      <c r="BP95" s="47"/>
      <c r="BQ95" s="48"/>
      <c r="BR95" s="49"/>
      <c r="BS95" s="50"/>
      <c r="BT95" s="48"/>
      <c r="BU95" s="45"/>
      <c r="BV95" s="46"/>
      <c r="BW95" s="46"/>
      <c r="BX95" s="47"/>
      <c r="BY95" s="48"/>
      <c r="BZ95" s="49"/>
      <c r="CA95" s="50"/>
      <c r="CB95" s="48"/>
      <c r="CC95" s="45"/>
      <c r="CD95" s="46"/>
      <c r="CE95" s="46"/>
      <c r="CF95" s="47"/>
      <c r="CG95" s="48"/>
      <c r="CH95" s="49"/>
      <c r="CI95" s="50"/>
      <c r="CJ95" s="48"/>
      <c r="CK95" s="45"/>
      <c r="CL95" s="46"/>
      <c r="CM95" s="46"/>
      <c r="CN95" s="47"/>
      <c r="CO95" s="48"/>
      <c r="CP95" s="49"/>
      <c r="CQ95" s="50"/>
      <c r="CR95" s="48"/>
      <c r="CS95" s="45"/>
      <c r="CT95" s="46"/>
      <c r="CU95" s="46"/>
      <c r="CV95" s="47"/>
      <c r="CW95" s="48"/>
      <c r="CX95" s="49"/>
      <c r="CY95" s="50"/>
      <c r="CZ95" s="48"/>
      <c r="DA95" s="45"/>
      <c r="DB95" s="46"/>
      <c r="DC95" s="46"/>
      <c r="DD95" s="47"/>
      <c r="DE95" s="48"/>
      <c r="DF95" s="49"/>
      <c r="DG95" s="50"/>
      <c r="DH95" s="48"/>
      <c r="DI95" s="45"/>
      <c r="DJ95" s="46"/>
      <c r="DK95" s="46"/>
      <c r="DL95" s="47"/>
      <c r="DM95" s="48"/>
      <c r="DN95" s="49"/>
      <c r="DO95" s="50"/>
      <c r="DP95" s="48"/>
      <c r="DQ95" s="45"/>
      <c r="DR95" s="46"/>
      <c r="DS95" s="46"/>
      <c r="DT95" s="47"/>
      <c r="DU95" s="48"/>
      <c r="DV95" s="49"/>
      <c r="DW95" s="50"/>
      <c r="DX95" s="48"/>
      <c r="DY95" s="45"/>
      <c r="DZ95" s="46"/>
      <c r="EA95" s="46"/>
      <c r="EB95" s="47"/>
      <c r="EC95" s="48"/>
      <c r="ED95" s="49"/>
      <c r="EE95" s="50"/>
      <c r="EF95" s="48"/>
      <c r="EG95" s="45"/>
      <c r="EH95" s="46"/>
      <c r="EI95" s="46"/>
      <c r="EJ95" s="47"/>
      <c r="EK95" s="48"/>
      <c r="EL95" s="49"/>
      <c r="EM95" s="50"/>
      <c r="EN95" s="48"/>
      <c r="EO95" s="45"/>
      <c r="EP95" s="46"/>
      <c r="EQ95" s="46"/>
      <c r="ER95" s="47"/>
      <c r="ES95" s="48"/>
      <c r="ET95" s="49"/>
      <c r="EU95" s="50"/>
      <c r="EV95" s="48"/>
      <c r="EW95" s="45"/>
      <c r="EX95" s="46"/>
      <c r="EY95" s="46"/>
      <c r="EZ95" s="47"/>
      <c r="FA95" s="48"/>
      <c r="FB95" s="49"/>
      <c r="FC95" s="50"/>
      <c r="FD95" s="48"/>
      <c r="FE95" s="45"/>
      <c r="FF95" s="46"/>
      <c r="FG95" s="46"/>
      <c r="FH95" s="47"/>
      <c r="FI95" s="48"/>
      <c r="FJ95" s="49"/>
      <c r="FK95" s="50"/>
      <c r="FL95" s="48"/>
      <c r="FM95" s="45"/>
      <c r="FN95" s="46"/>
      <c r="FO95" s="46"/>
      <c r="FP95" s="47"/>
      <c r="FQ95" s="48"/>
      <c r="FR95" s="49"/>
      <c r="FS95" s="50"/>
      <c r="FT95" s="48"/>
      <c r="FU95" s="45"/>
      <c r="FV95" s="46"/>
      <c r="FW95" s="46"/>
      <c r="FX95" s="47"/>
      <c r="FY95" s="48"/>
      <c r="FZ95" s="49"/>
      <c r="GA95" s="50"/>
      <c r="GB95" s="48"/>
      <c r="GC95" s="45"/>
      <c r="GD95" s="46"/>
      <c r="GE95" s="46"/>
      <c r="GF95" s="47"/>
      <c r="GG95" s="48"/>
      <c r="GH95" s="49"/>
      <c r="GI95" s="50"/>
      <c r="GJ95" s="48"/>
      <c r="GK95" s="45"/>
      <c r="GL95" s="46"/>
      <c r="GM95" s="46"/>
      <c r="GN95" s="47"/>
      <c r="GO95" s="48"/>
      <c r="GP95" s="49"/>
      <c r="GQ95" s="50"/>
      <c r="GR95" s="48"/>
      <c r="GS95" s="45"/>
      <c r="GT95" s="46"/>
      <c r="GU95" s="46"/>
      <c r="GV95" s="47"/>
      <c r="GW95" s="48"/>
      <c r="GX95" s="49"/>
      <c r="GY95" s="50"/>
      <c r="GZ95" s="48"/>
      <c r="HA95" s="45"/>
      <c r="HB95" s="46"/>
      <c r="HC95" s="46"/>
      <c r="HD95" s="47"/>
      <c r="HE95" s="48"/>
      <c r="HF95" s="49"/>
      <c r="HG95" s="50"/>
      <c r="HH95" s="48"/>
      <c r="HI95" s="45"/>
      <c r="HJ95" s="46"/>
      <c r="HK95" s="46"/>
      <c r="HL95" s="47"/>
      <c r="HM95" s="48"/>
      <c r="HN95" s="49"/>
      <c r="HO95" s="50"/>
      <c r="HP95" s="48"/>
      <c r="HQ95" s="45"/>
      <c r="HR95" s="46"/>
      <c r="HS95" s="46"/>
      <c r="HT95" s="47"/>
      <c r="HU95" s="48"/>
      <c r="HV95" s="49"/>
      <c r="HW95" s="50"/>
      <c r="HX95" s="48"/>
      <c r="HY95" s="45"/>
      <c r="HZ95" s="46"/>
      <c r="IA95" s="46"/>
      <c r="IB95" s="47"/>
      <c r="IC95" s="48"/>
      <c r="ID95" s="49"/>
      <c r="IE95" s="50"/>
      <c r="IF95" s="48"/>
      <c r="IG95" s="45"/>
      <c r="IH95" s="46"/>
      <c r="II95" s="46"/>
      <c r="IJ95" s="47"/>
      <c r="IK95" s="48"/>
      <c r="IL95" s="49"/>
      <c r="IM95" s="50"/>
      <c r="IN95" s="48"/>
      <c r="IO95" s="45"/>
      <c r="IP95" s="46"/>
      <c r="IQ95" s="46"/>
      <c r="IR95" s="47"/>
      <c r="IS95" s="48"/>
      <c r="IT95" s="49"/>
      <c r="IU95" s="50"/>
      <c r="IV95" s="48"/>
    </row>
    <row r="96" spans="1:256" s="44" customFormat="1" ht="8.25" customHeight="1">
      <c r="A96" s="53"/>
      <c r="B96" s="54"/>
      <c r="C96" s="53"/>
      <c r="D96" s="55"/>
      <c r="E96" s="55"/>
      <c r="F96" s="56"/>
      <c r="G96" s="57"/>
      <c r="H96" s="58"/>
      <c r="I96" s="51"/>
      <c r="J96" s="52"/>
      <c r="K96" s="46"/>
      <c r="L96" s="47"/>
      <c r="M96" s="48"/>
      <c r="N96" s="49"/>
      <c r="O96" s="50"/>
      <c r="P96" s="48"/>
      <c r="Q96" s="45"/>
      <c r="R96" s="46"/>
      <c r="S96" s="46"/>
      <c r="T96" s="47"/>
      <c r="U96" s="48"/>
      <c r="V96" s="49"/>
      <c r="W96" s="50"/>
      <c r="X96" s="48"/>
      <c r="Y96" s="45"/>
      <c r="Z96" s="46"/>
      <c r="AA96" s="46"/>
      <c r="AB96" s="47"/>
      <c r="AC96" s="48"/>
      <c r="AD96" s="49"/>
      <c r="AE96" s="50"/>
      <c r="AF96" s="48"/>
      <c r="AG96" s="45"/>
      <c r="AH96" s="46"/>
      <c r="AI96" s="46"/>
      <c r="AJ96" s="47"/>
      <c r="AK96" s="48"/>
      <c r="AL96" s="49"/>
      <c r="AM96" s="50"/>
      <c r="AN96" s="48"/>
      <c r="AO96" s="45"/>
      <c r="AP96" s="46"/>
      <c r="AQ96" s="46"/>
      <c r="AR96" s="47"/>
      <c r="AS96" s="48"/>
      <c r="AT96" s="49"/>
      <c r="AU96" s="50"/>
      <c r="AV96" s="48"/>
      <c r="AW96" s="45"/>
      <c r="AX96" s="46"/>
      <c r="AY96" s="46"/>
      <c r="AZ96" s="47"/>
      <c r="BA96" s="48"/>
      <c r="BB96" s="49"/>
      <c r="BC96" s="50"/>
      <c r="BD96" s="48"/>
      <c r="BE96" s="45"/>
      <c r="BF96" s="46"/>
      <c r="BG96" s="46"/>
      <c r="BH96" s="47"/>
      <c r="BI96" s="48"/>
      <c r="BJ96" s="49"/>
      <c r="BK96" s="50"/>
      <c r="BL96" s="48"/>
      <c r="BM96" s="45"/>
      <c r="BN96" s="46"/>
      <c r="BO96" s="46"/>
      <c r="BP96" s="47"/>
      <c r="BQ96" s="48"/>
      <c r="BR96" s="49"/>
      <c r="BS96" s="50"/>
      <c r="BT96" s="48"/>
      <c r="BU96" s="45"/>
      <c r="BV96" s="46"/>
      <c r="BW96" s="46"/>
      <c r="BX96" s="47"/>
      <c r="BY96" s="48"/>
      <c r="BZ96" s="49"/>
      <c r="CA96" s="50"/>
      <c r="CB96" s="48"/>
      <c r="CC96" s="45"/>
      <c r="CD96" s="46"/>
      <c r="CE96" s="46"/>
      <c r="CF96" s="47"/>
      <c r="CG96" s="48"/>
      <c r="CH96" s="49"/>
      <c r="CI96" s="50"/>
      <c r="CJ96" s="48"/>
      <c r="CK96" s="45"/>
      <c r="CL96" s="46"/>
      <c r="CM96" s="46"/>
      <c r="CN96" s="47"/>
      <c r="CO96" s="48"/>
      <c r="CP96" s="49"/>
      <c r="CQ96" s="50"/>
      <c r="CR96" s="48"/>
      <c r="CS96" s="45"/>
      <c r="CT96" s="46"/>
      <c r="CU96" s="46"/>
      <c r="CV96" s="47"/>
      <c r="CW96" s="48"/>
      <c r="CX96" s="49"/>
      <c r="CY96" s="50"/>
      <c r="CZ96" s="48"/>
      <c r="DA96" s="45"/>
      <c r="DB96" s="46"/>
      <c r="DC96" s="46"/>
      <c r="DD96" s="47"/>
      <c r="DE96" s="48"/>
      <c r="DF96" s="49"/>
      <c r="DG96" s="50"/>
      <c r="DH96" s="48"/>
      <c r="DI96" s="45"/>
      <c r="DJ96" s="46"/>
      <c r="DK96" s="46"/>
      <c r="DL96" s="47"/>
      <c r="DM96" s="48"/>
      <c r="DN96" s="49"/>
      <c r="DO96" s="50"/>
      <c r="DP96" s="48"/>
      <c r="DQ96" s="45"/>
      <c r="DR96" s="46"/>
      <c r="DS96" s="46"/>
      <c r="DT96" s="47"/>
      <c r="DU96" s="48"/>
      <c r="DV96" s="49"/>
      <c r="DW96" s="50"/>
      <c r="DX96" s="48"/>
      <c r="DY96" s="45"/>
      <c r="DZ96" s="46"/>
      <c r="EA96" s="46"/>
      <c r="EB96" s="47"/>
      <c r="EC96" s="48"/>
      <c r="ED96" s="49"/>
      <c r="EE96" s="50"/>
      <c r="EF96" s="48"/>
      <c r="EG96" s="45"/>
      <c r="EH96" s="46"/>
      <c r="EI96" s="46"/>
      <c r="EJ96" s="47"/>
      <c r="EK96" s="48"/>
      <c r="EL96" s="49"/>
      <c r="EM96" s="50"/>
      <c r="EN96" s="48"/>
      <c r="EO96" s="45"/>
      <c r="EP96" s="46"/>
      <c r="EQ96" s="46"/>
      <c r="ER96" s="47"/>
      <c r="ES96" s="48"/>
      <c r="ET96" s="49"/>
      <c r="EU96" s="50"/>
      <c r="EV96" s="48"/>
      <c r="EW96" s="45"/>
      <c r="EX96" s="46"/>
      <c r="EY96" s="46"/>
      <c r="EZ96" s="47"/>
      <c r="FA96" s="48"/>
      <c r="FB96" s="49"/>
      <c r="FC96" s="50"/>
      <c r="FD96" s="48"/>
      <c r="FE96" s="45"/>
      <c r="FF96" s="46"/>
      <c r="FG96" s="46"/>
      <c r="FH96" s="47"/>
      <c r="FI96" s="48"/>
      <c r="FJ96" s="49"/>
      <c r="FK96" s="50"/>
      <c r="FL96" s="48"/>
      <c r="FM96" s="45"/>
      <c r="FN96" s="46"/>
      <c r="FO96" s="46"/>
      <c r="FP96" s="47"/>
      <c r="FQ96" s="48"/>
      <c r="FR96" s="49"/>
      <c r="FS96" s="50"/>
      <c r="FT96" s="48"/>
      <c r="FU96" s="45"/>
      <c r="FV96" s="46"/>
      <c r="FW96" s="46"/>
      <c r="FX96" s="47"/>
      <c r="FY96" s="48"/>
      <c r="FZ96" s="49"/>
      <c r="GA96" s="50"/>
      <c r="GB96" s="48"/>
      <c r="GC96" s="45"/>
      <c r="GD96" s="46"/>
      <c r="GE96" s="46"/>
      <c r="GF96" s="47"/>
      <c r="GG96" s="48"/>
      <c r="GH96" s="49"/>
      <c r="GI96" s="50"/>
      <c r="GJ96" s="48"/>
      <c r="GK96" s="45"/>
      <c r="GL96" s="46"/>
      <c r="GM96" s="46"/>
      <c r="GN96" s="47"/>
      <c r="GO96" s="48"/>
      <c r="GP96" s="49"/>
      <c r="GQ96" s="50"/>
      <c r="GR96" s="48"/>
      <c r="GS96" s="45"/>
      <c r="GT96" s="46"/>
      <c r="GU96" s="46"/>
      <c r="GV96" s="47"/>
      <c r="GW96" s="48"/>
      <c r="GX96" s="49"/>
      <c r="GY96" s="50"/>
      <c r="GZ96" s="48"/>
      <c r="HA96" s="45"/>
      <c r="HB96" s="46"/>
      <c r="HC96" s="46"/>
      <c r="HD96" s="47"/>
      <c r="HE96" s="48"/>
      <c r="HF96" s="49"/>
      <c r="HG96" s="50"/>
      <c r="HH96" s="48"/>
      <c r="HI96" s="45"/>
      <c r="HJ96" s="46"/>
      <c r="HK96" s="46"/>
      <c r="HL96" s="47"/>
      <c r="HM96" s="48"/>
      <c r="HN96" s="49"/>
      <c r="HO96" s="50"/>
      <c r="HP96" s="48"/>
      <c r="HQ96" s="45"/>
      <c r="HR96" s="46"/>
      <c r="HS96" s="46"/>
      <c r="HT96" s="47"/>
      <c r="HU96" s="48"/>
      <c r="HV96" s="49"/>
      <c r="HW96" s="50"/>
      <c r="HX96" s="48"/>
      <c r="HY96" s="45"/>
      <c r="HZ96" s="46"/>
      <c r="IA96" s="46"/>
      <c r="IB96" s="47"/>
      <c r="IC96" s="48"/>
      <c r="ID96" s="49"/>
      <c r="IE96" s="50"/>
      <c r="IF96" s="48"/>
      <c r="IG96" s="45"/>
      <c r="IH96" s="46"/>
      <c r="II96" s="46"/>
      <c r="IJ96" s="47"/>
      <c r="IK96" s="48"/>
      <c r="IL96" s="49"/>
      <c r="IM96" s="50"/>
      <c r="IN96" s="48"/>
      <c r="IO96" s="45"/>
      <c r="IP96" s="46"/>
      <c r="IQ96" s="46"/>
      <c r="IR96" s="47"/>
      <c r="IS96" s="48"/>
      <c r="IT96" s="49"/>
      <c r="IU96" s="50"/>
      <c r="IV96" s="48"/>
    </row>
    <row r="97" spans="1:20" s="20" customFormat="1" ht="17.100000000000001" customHeight="1">
      <c r="A97" s="472" t="s">
        <v>125</v>
      </c>
      <c r="B97" s="472"/>
      <c r="C97" s="472"/>
      <c r="D97" s="472"/>
      <c r="E97" s="472"/>
      <c r="F97" s="472"/>
      <c r="G97" s="472"/>
      <c r="H97" s="472"/>
    </row>
    <row r="98" spans="1:20" s="10" customFormat="1" ht="17.100000000000001" customHeight="1" outlineLevel="1">
      <c r="A98" s="471" t="s">
        <v>124</v>
      </c>
      <c r="B98" s="471"/>
      <c r="C98" s="471"/>
      <c r="D98" s="471"/>
      <c r="E98" s="471"/>
      <c r="F98" s="471"/>
      <c r="G98" s="471"/>
      <c r="H98" s="471"/>
    </row>
    <row r="99" spans="1:20" s="10" customFormat="1" ht="17.100000000000001" customHeight="1" outlineLevel="1">
      <c r="A99" s="13"/>
      <c r="B99" s="13"/>
      <c r="C99" s="11"/>
      <c r="D99" s="12"/>
      <c r="E99" s="14"/>
      <c r="F99" s="15"/>
      <c r="G99" s="41"/>
      <c r="H99" s="15"/>
    </row>
    <row r="100" spans="1:20" s="10" customFormat="1" ht="17.100000000000001" customHeight="1" outlineLevel="1">
      <c r="A100" s="13"/>
      <c r="B100" s="13"/>
      <c r="C100" s="11"/>
      <c r="D100" s="12"/>
      <c r="E100" s="14"/>
      <c r="F100" s="15"/>
      <c r="G100" s="41"/>
      <c r="H100" s="15"/>
    </row>
    <row r="101" spans="1:20" s="10" customFormat="1" ht="17.100000000000001" customHeight="1" outlineLevel="1">
      <c r="A101" s="13"/>
      <c r="B101" s="13"/>
      <c r="C101" s="11"/>
      <c r="D101" s="12"/>
      <c r="E101" s="14"/>
      <c r="F101" s="15"/>
      <c r="G101" s="41"/>
      <c r="H101" s="15"/>
    </row>
    <row r="102" spans="1:20" s="20" customFormat="1" ht="17.100000000000001" customHeight="1" collapsed="1">
      <c r="A102" s="473"/>
      <c r="B102" s="473"/>
      <c r="C102" s="473"/>
      <c r="D102" s="473"/>
      <c r="E102" s="473"/>
      <c r="F102" s="473"/>
      <c r="G102" s="473"/>
      <c r="H102" s="473"/>
    </row>
    <row r="103" spans="1:20" ht="12.75"/>
    <row r="104" spans="1:20" ht="12.75">
      <c r="F104" s="75"/>
    </row>
    <row r="105" spans="1:20" ht="12.75">
      <c r="A105" s="76" t="s">
        <v>33</v>
      </c>
      <c r="B105" s="470" t="s">
        <v>34</v>
      </c>
      <c r="C105" s="470"/>
      <c r="D105" s="470"/>
      <c r="E105" s="470"/>
      <c r="F105" s="470"/>
      <c r="G105" s="470"/>
      <c r="H105" s="470"/>
      <c r="I105" s="77"/>
      <c r="J105" s="77"/>
      <c r="K105" s="78"/>
      <c r="L105" s="77"/>
      <c r="M105" s="77"/>
      <c r="N105" s="77"/>
      <c r="O105" s="77"/>
      <c r="P105" s="77"/>
      <c r="Q105" s="77"/>
      <c r="R105" s="77"/>
      <c r="S105" s="77"/>
      <c r="T105" s="77"/>
    </row>
    <row r="106" spans="1:20" ht="12.75">
      <c r="A106" s="76"/>
      <c r="B106" s="470" t="s">
        <v>35</v>
      </c>
      <c r="C106" s="470"/>
      <c r="D106" s="470"/>
      <c r="E106" s="470"/>
      <c r="F106" s="470"/>
      <c r="G106" s="470"/>
      <c r="H106" s="470"/>
      <c r="I106" s="77"/>
      <c r="J106" s="77"/>
      <c r="K106" s="78"/>
      <c r="L106" s="77"/>
      <c r="M106" s="77"/>
      <c r="N106" s="77"/>
      <c r="O106" s="77"/>
      <c r="P106" s="77"/>
      <c r="Q106" s="77"/>
      <c r="R106" s="77"/>
      <c r="S106" s="77"/>
      <c r="T106" s="77"/>
    </row>
    <row r="107" spans="1:20" ht="43.5" customHeight="1">
      <c r="A107" s="77"/>
      <c r="B107" s="451" t="s">
        <v>37</v>
      </c>
      <c r="C107" s="451"/>
      <c r="D107" s="451"/>
      <c r="E107" s="451"/>
      <c r="F107" s="451"/>
      <c r="G107" s="451"/>
      <c r="H107" s="451"/>
      <c r="I107" s="79"/>
      <c r="J107" s="79"/>
      <c r="K107" s="79"/>
      <c r="L107" s="79"/>
      <c r="M107" s="79"/>
      <c r="N107" s="79"/>
      <c r="O107" s="79"/>
      <c r="P107" s="79"/>
      <c r="Q107" s="79"/>
      <c r="R107" s="79"/>
      <c r="S107" s="79"/>
      <c r="T107" s="79"/>
    </row>
    <row r="108" spans="1:20" ht="61.5" customHeight="1">
      <c r="A108" s="77"/>
      <c r="B108" s="451" t="s">
        <v>52</v>
      </c>
      <c r="C108" s="451"/>
      <c r="D108" s="451"/>
      <c r="E108" s="451"/>
      <c r="F108" s="451"/>
      <c r="G108" s="451"/>
      <c r="H108" s="451"/>
      <c r="I108" s="79"/>
      <c r="J108" s="79"/>
      <c r="K108" s="79"/>
      <c r="L108" s="79"/>
      <c r="M108" s="79"/>
      <c r="N108" s="79"/>
      <c r="O108" s="79"/>
      <c r="P108" s="79"/>
      <c r="Q108" s="79"/>
      <c r="R108" s="79"/>
      <c r="S108" s="79"/>
      <c r="T108" s="79"/>
    </row>
    <row r="109" spans="1:20" ht="12.75">
      <c r="A109" s="81"/>
      <c r="B109" s="450" t="s">
        <v>51</v>
      </c>
      <c r="C109" s="450"/>
      <c r="D109" s="450"/>
      <c r="E109" s="450"/>
      <c r="F109" s="450"/>
      <c r="G109" s="450"/>
      <c r="H109" s="450"/>
    </row>
    <row r="110" spans="1:20" ht="12.75">
      <c r="A110" s="81"/>
      <c r="B110" s="445" t="s">
        <v>38</v>
      </c>
      <c r="C110" s="445"/>
      <c r="D110" s="445"/>
      <c r="E110" s="445"/>
      <c r="F110" s="445"/>
      <c r="G110" s="445"/>
      <c r="H110" s="445"/>
    </row>
    <row r="111" spans="1:20" ht="12.75">
      <c r="A111" s="81"/>
      <c r="B111" s="445" t="s">
        <v>39</v>
      </c>
      <c r="C111" s="445"/>
      <c r="D111" s="445"/>
      <c r="E111" s="445"/>
      <c r="F111" s="445"/>
      <c r="G111" s="445"/>
      <c r="H111" s="445"/>
    </row>
    <row r="112" spans="1:20" ht="12.75">
      <c r="A112" s="81"/>
      <c r="B112" s="445" t="s">
        <v>40</v>
      </c>
      <c r="C112" s="445"/>
      <c r="D112" s="445"/>
      <c r="E112" s="445"/>
      <c r="F112" s="445"/>
      <c r="G112" s="445"/>
      <c r="H112" s="445"/>
    </row>
    <row r="113" spans="1:20" ht="12.75">
      <c r="A113" s="81"/>
      <c r="B113" s="445" t="s">
        <v>113</v>
      </c>
      <c r="C113" s="445"/>
      <c r="D113" s="445"/>
      <c r="E113" s="445"/>
      <c r="F113" s="445"/>
      <c r="G113" s="445"/>
      <c r="H113" s="445"/>
    </row>
    <row r="114" spans="1:20" ht="12.75">
      <c r="A114" s="81"/>
      <c r="B114" s="445" t="s">
        <v>55</v>
      </c>
      <c r="C114" s="445"/>
      <c r="D114" s="445"/>
      <c r="E114" s="445"/>
      <c r="F114" s="445"/>
      <c r="G114" s="445"/>
      <c r="H114" s="445"/>
    </row>
    <row r="115" spans="1:20" ht="12.75">
      <c r="A115" s="81"/>
      <c r="B115" s="445" t="s">
        <v>42</v>
      </c>
      <c r="C115" s="445"/>
      <c r="D115" s="445"/>
      <c r="E115" s="445"/>
      <c r="F115" s="445"/>
      <c r="G115" s="445"/>
      <c r="H115" s="445"/>
    </row>
    <row r="116" spans="1:20" ht="12.75">
      <c r="A116" s="81"/>
      <c r="B116" s="445" t="s">
        <v>43</v>
      </c>
      <c r="C116" s="445"/>
      <c r="D116" s="445"/>
      <c r="E116" s="445"/>
      <c r="F116" s="445"/>
      <c r="G116" s="445"/>
      <c r="H116" s="445"/>
    </row>
    <row r="117" spans="1:20" ht="12.75">
      <c r="A117" s="81"/>
      <c r="B117" s="445" t="s">
        <v>44</v>
      </c>
      <c r="C117" s="445"/>
      <c r="D117" s="445"/>
      <c r="E117" s="445"/>
      <c r="F117" s="445"/>
      <c r="G117" s="445"/>
      <c r="H117" s="445"/>
    </row>
    <row r="118" spans="1:20" ht="12.75">
      <c r="A118" s="81"/>
      <c r="B118" s="445" t="s">
        <v>45</v>
      </c>
      <c r="C118" s="445"/>
      <c r="D118" s="445"/>
      <c r="E118" s="445"/>
      <c r="F118" s="445"/>
      <c r="G118" s="445"/>
      <c r="H118" s="445"/>
    </row>
    <row r="119" spans="1:20" ht="12.75">
      <c r="A119" s="81"/>
      <c r="B119" s="445" t="s">
        <v>46</v>
      </c>
      <c r="C119" s="445"/>
      <c r="D119" s="445"/>
      <c r="E119" s="445"/>
      <c r="F119" s="445"/>
      <c r="G119" s="445"/>
      <c r="H119" s="445"/>
    </row>
    <row r="120" spans="1:20" ht="12.75">
      <c r="A120" s="81"/>
      <c r="B120" s="445" t="s">
        <v>47</v>
      </c>
      <c r="C120" s="445"/>
      <c r="D120" s="445"/>
      <c r="E120" s="445"/>
      <c r="F120" s="445"/>
      <c r="G120" s="445"/>
      <c r="H120" s="445"/>
    </row>
    <row r="121" spans="1:20" ht="12.75" customHeight="1">
      <c r="A121" s="81"/>
      <c r="B121" s="445" t="s">
        <v>92</v>
      </c>
      <c r="C121" s="445"/>
      <c r="D121" s="445"/>
      <c r="E121" s="445"/>
      <c r="F121" s="445"/>
      <c r="G121" s="445"/>
      <c r="H121" s="445"/>
    </row>
    <row r="122" spans="1:20" ht="32.25" customHeight="1">
      <c r="A122" s="81"/>
      <c r="B122" s="445" t="s">
        <v>93</v>
      </c>
      <c r="C122" s="445"/>
      <c r="D122" s="445"/>
      <c r="E122" s="445"/>
      <c r="F122" s="445"/>
      <c r="G122" s="445"/>
      <c r="H122" s="445"/>
    </row>
    <row r="123" spans="1:20" ht="48" customHeight="1">
      <c r="A123" s="77"/>
      <c r="B123" s="451" t="s">
        <v>54</v>
      </c>
      <c r="C123" s="451"/>
      <c r="D123" s="451"/>
      <c r="E123" s="451"/>
      <c r="F123" s="451"/>
      <c r="G123" s="451"/>
      <c r="H123" s="451"/>
      <c r="I123" s="451"/>
      <c r="J123" s="451"/>
      <c r="K123" s="451"/>
      <c r="L123" s="451"/>
      <c r="M123" s="451"/>
      <c r="N123" s="451"/>
      <c r="O123" s="451"/>
      <c r="P123" s="451"/>
      <c r="Q123" s="451"/>
      <c r="R123" s="451"/>
      <c r="S123" s="451"/>
      <c r="T123" s="451"/>
    </row>
    <row r="124" spans="1:20" ht="86.25" customHeight="1">
      <c r="A124" s="77"/>
      <c r="B124" s="451" t="s">
        <v>116</v>
      </c>
      <c r="C124" s="451"/>
      <c r="D124" s="451"/>
      <c r="E124" s="451"/>
      <c r="F124" s="451"/>
      <c r="G124" s="451"/>
      <c r="H124" s="451"/>
      <c r="I124" s="79"/>
      <c r="J124" s="79"/>
      <c r="K124" s="79"/>
      <c r="L124" s="79"/>
      <c r="M124" s="79"/>
      <c r="N124" s="79"/>
      <c r="O124" s="79"/>
      <c r="P124" s="79"/>
      <c r="Q124" s="79"/>
      <c r="R124" s="79"/>
      <c r="S124" s="79"/>
      <c r="T124" s="79"/>
    </row>
    <row r="125" spans="1:20" ht="42" customHeight="1">
      <c r="A125" s="77"/>
      <c r="B125" s="451" t="s">
        <v>64</v>
      </c>
      <c r="C125" s="451"/>
      <c r="D125" s="451"/>
      <c r="E125" s="451"/>
      <c r="F125" s="451"/>
      <c r="G125" s="451"/>
      <c r="H125" s="451"/>
      <c r="I125" s="79"/>
      <c r="J125" s="79"/>
      <c r="K125" s="79"/>
      <c r="L125" s="79"/>
      <c r="M125" s="79"/>
      <c r="N125" s="79"/>
      <c r="O125" s="79"/>
      <c r="P125" s="79"/>
      <c r="Q125" s="79"/>
      <c r="R125" s="79"/>
      <c r="S125" s="79"/>
      <c r="T125" s="79"/>
    </row>
    <row r="126" spans="1:20" ht="12.75"/>
    <row r="127" spans="1:20" ht="12.75"/>
    <row r="128" spans="1:20" ht="12.75"/>
    <row r="129" spans="9:9" ht="24" customHeight="1">
      <c r="I129" s="2"/>
    </row>
    <row r="130" spans="9:9" ht="12.75"/>
    <row r="131" spans="9:9" ht="21.75" customHeight="1"/>
    <row r="132" spans="9:9" ht="18.75" customHeight="1"/>
    <row r="133" spans="9:9" ht="18" customHeight="1"/>
    <row r="134" spans="9:9" ht="20.25" customHeight="1"/>
    <row r="135" spans="9:9" ht="20.25" customHeight="1"/>
    <row r="136" spans="9:9" ht="20.25" customHeight="1"/>
    <row r="137" spans="9:9" ht="20.25" customHeight="1"/>
    <row r="138" spans="9:9" ht="20.25" customHeight="1"/>
    <row r="139" spans="9:9" ht="20.25" customHeight="1"/>
    <row r="140" spans="9:9" ht="12" customHeight="1"/>
    <row r="141" spans="9:9" ht="20.25" customHeight="1"/>
    <row r="142" spans="9:9" ht="20.25" customHeight="1"/>
    <row r="143" spans="9:9" ht="20.25" customHeight="1"/>
    <row r="144" spans="9:9" ht="12" customHeight="1"/>
    <row r="145" spans="9:9" ht="26.25" customHeight="1"/>
    <row r="146" spans="9:9" ht="26.25" customHeight="1">
      <c r="I146" s="1">
        <v>24099000</v>
      </c>
    </row>
    <row r="147" spans="9:9" ht="26.25" customHeight="1"/>
    <row r="148" spans="9:9" ht="26.25" customHeight="1"/>
    <row r="149" spans="9:9" ht="26.25" customHeight="1"/>
    <row r="153" spans="9:9" ht="26.25" customHeight="1"/>
    <row r="154" spans="9:9" ht="26.25" customHeight="1"/>
    <row r="155" spans="9:9" ht="26.25" customHeight="1"/>
    <row r="156" spans="9:9" ht="41.25" customHeight="1"/>
    <row r="157" spans="9:9" ht="41.25" customHeight="1"/>
    <row r="158" spans="9:9" ht="41.25" customHeight="1"/>
    <row r="159" spans="9:9" ht="15.75" customHeight="1"/>
    <row r="160" spans="9:9" ht="26.25" customHeight="1"/>
    <row r="161" spans="1:9" ht="26.25" customHeight="1"/>
    <row r="162" spans="1:9" ht="26.25" customHeight="1"/>
    <row r="163" spans="1:9" ht="26.25" customHeight="1"/>
    <row r="164" spans="1:9" ht="26.25" customHeight="1"/>
    <row r="165" spans="1:9" ht="26.25" customHeight="1">
      <c r="I165" s="1">
        <v>824000000</v>
      </c>
    </row>
    <row r="166" spans="1:9" ht="26.25" customHeight="1"/>
    <row r="167" spans="1:9" ht="11.25" customHeight="1"/>
    <row r="168" spans="1:9" ht="26.25" customHeight="1"/>
    <row r="169" spans="1:9" ht="26.25" customHeight="1"/>
    <row r="170" spans="1:9" ht="26.25" customHeight="1">
      <c r="A170" s="1"/>
      <c r="C170" s="1"/>
      <c r="D170" s="1"/>
      <c r="E170" s="1"/>
      <c r="F170" s="1"/>
      <c r="G170" s="43"/>
    </row>
    <row r="171" spans="1:9" ht="18.75" customHeight="1">
      <c r="A171" s="1"/>
      <c r="C171" s="1"/>
      <c r="D171" s="1"/>
      <c r="E171" s="1"/>
      <c r="F171" s="1"/>
      <c r="G171" s="43"/>
    </row>
    <row r="172" spans="1:9" ht="26.25" customHeight="1">
      <c r="A172" s="1"/>
      <c r="C172" s="1"/>
      <c r="D172" s="1"/>
      <c r="E172" s="1"/>
      <c r="F172" s="1"/>
      <c r="G172" s="43"/>
    </row>
    <row r="173" spans="1:9" ht="26.25" customHeight="1">
      <c r="A173" s="1"/>
      <c r="C173" s="1"/>
      <c r="D173" s="1"/>
      <c r="E173" s="1"/>
      <c r="F173" s="1"/>
      <c r="G173" s="43"/>
    </row>
    <row r="174" spans="1:9" ht="26.25" customHeight="1">
      <c r="A174" s="1"/>
      <c r="C174" s="1"/>
      <c r="D174" s="1"/>
      <c r="E174" s="1"/>
      <c r="F174" s="1"/>
      <c r="G174" s="43"/>
    </row>
    <row r="175" spans="1:9" ht="23.25" customHeight="1">
      <c r="A175" s="1"/>
      <c r="C175" s="1"/>
      <c r="D175" s="1"/>
      <c r="E175" s="1"/>
      <c r="F175" s="1"/>
      <c r="G175" s="43"/>
    </row>
    <row r="176" spans="1:9" ht="23.25" customHeight="1">
      <c r="A176" s="1"/>
      <c r="C176" s="1"/>
      <c r="D176" s="1"/>
      <c r="E176" s="1"/>
      <c r="F176" s="1"/>
      <c r="G176" s="43"/>
    </row>
    <row r="177" spans="1:7" ht="22.5" customHeight="1">
      <c r="A177" s="1"/>
      <c r="C177" s="1"/>
      <c r="D177" s="1"/>
      <c r="E177" s="1"/>
      <c r="F177" s="1"/>
      <c r="G177" s="43"/>
    </row>
    <row r="178" spans="1:7" ht="22.5" customHeight="1">
      <c r="A178" s="1"/>
      <c r="C178" s="1"/>
      <c r="D178" s="1"/>
      <c r="E178" s="1"/>
      <c r="F178" s="1"/>
      <c r="G178" s="43"/>
    </row>
    <row r="179" spans="1:7" ht="12">
      <c r="A179" s="1"/>
      <c r="C179" s="1"/>
      <c r="D179" s="1"/>
      <c r="E179" s="1"/>
      <c r="F179" s="1"/>
      <c r="G179" s="43"/>
    </row>
    <row r="180" spans="1:7" ht="12">
      <c r="A180" s="1"/>
      <c r="C180" s="1"/>
      <c r="D180" s="1"/>
      <c r="E180" s="1"/>
      <c r="F180" s="1"/>
      <c r="G180" s="43"/>
    </row>
    <row r="181" spans="1:7" ht="22.5" customHeight="1">
      <c r="A181" s="1"/>
      <c r="C181" s="1"/>
      <c r="D181" s="1"/>
      <c r="E181" s="1"/>
      <c r="F181" s="1"/>
      <c r="G181" s="43"/>
    </row>
    <row r="182" spans="1:7" ht="35.25" customHeight="1">
      <c r="A182" s="1"/>
      <c r="C182" s="1"/>
      <c r="D182" s="1"/>
      <c r="E182" s="1"/>
      <c r="F182" s="1"/>
      <c r="G182" s="43"/>
    </row>
    <row r="183" spans="1:7" ht="40.5" customHeight="1">
      <c r="A183" s="1"/>
      <c r="C183" s="1"/>
      <c r="D183" s="1"/>
      <c r="E183" s="1"/>
      <c r="F183" s="1"/>
      <c r="G183" s="43"/>
    </row>
    <row r="184" spans="1:7" ht="40.5" customHeight="1">
      <c r="A184" s="1"/>
      <c r="C184" s="1"/>
      <c r="D184" s="1"/>
      <c r="E184" s="1"/>
      <c r="F184" s="1"/>
      <c r="G184" s="43"/>
    </row>
    <row r="185" spans="1:7" ht="40.5" customHeight="1">
      <c r="A185" s="1"/>
      <c r="C185" s="1"/>
      <c r="D185" s="1"/>
      <c r="E185" s="1"/>
      <c r="F185" s="1"/>
      <c r="G185" s="43"/>
    </row>
    <row r="186" spans="1:7" ht="40.5" customHeight="1">
      <c r="A186" s="1"/>
      <c r="C186" s="1"/>
      <c r="D186" s="1"/>
      <c r="E186" s="1"/>
      <c r="F186" s="1"/>
      <c r="G186" s="43"/>
    </row>
    <row r="187" spans="1:7" ht="35.25" customHeight="1">
      <c r="A187" s="1"/>
      <c r="C187" s="1"/>
      <c r="D187" s="1"/>
      <c r="E187" s="1"/>
      <c r="F187" s="1"/>
      <c r="G187" s="43"/>
    </row>
    <row r="188" spans="1:7" ht="40.5" customHeight="1">
      <c r="A188" s="1"/>
      <c r="C188" s="1"/>
      <c r="D188" s="1"/>
      <c r="E188" s="1"/>
      <c r="F188" s="1"/>
      <c r="G188" s="43"/>
    </row>
    <row r="189" spans="1:7" ht="33.75" customHeight="1">
      <c r="A189" s="1"/>
      <c r="C189" s="1"/>
      <c r="D189" s="1"/>
      <c r="E189" s="1"/>
      <c r="F189" s="1"/>
      <c r="G189" s="43"/>
    </row>
    <row r="190" spans="1:7" ht="35.25" customHeight="1">
      <c r="A190" s="1"/>
      <c r="C190" s="1"/>
      <c r="D190" s="1"/>
      <c r="E190" s="1"/>
      <c r="F190" s="1"/>
      <c r="G190" s="43"/>
    </row>
    <row r="191" spans="1:7" ht="40.5" customHeight="1">
      <c r="A191" s="1"/>
      <c r="C191" s="1"/>
      <c r="D191" s="1"/>
      <c r="E191" s="1"/>
      <c r="F191" s="1"/>
      <c r="G191" s="43"/>
    </row>
    <row r="192" spans="1:7" ht="40.5" customHeight="1">
      <c r="A192" s="1"/>
      <c r="C192" s="1"/>
      <c r="D192" s="1"/>
      <c r="E192" s="1"/>
      <c r="F192" s="1"/>
      <c r="G192" s="43"/>
    </row>
    <row r="193" spans="1:9" ht="40.5" customHeight="1">
      <c r="A193" s="1"/>
      <c r="C193" s="1"/>
      <c r="D193" s="1"/>
      <c r="E193" s="1"/>
      <c r="F193" s="1"/>
      <c r="G193" s="43"/>
    </row>
    <row r="194" spans="1:9" ht="40.5" customHeight="1">
      <c r="A194" s="1"/>
      <c r="C194" s="1"/>
      <c r="D194" s="1"/>
      <c r="E194" s="1"/>
      <c r="F194" s="1"/>
      <c r="G194" s="43"/>
    </row>
    <row r="195" spans="1:9" ht="40.5" customHeight="1">
      <c r="A195" s="1"/>
      <c r="C195" s="1"/>
      <c r="D195" s="1"/>
      <c r="E195" s="1"/>
      <c r="F195" s="1"/>
      <c r="G195" s="43"/>
    </row>
    <row r="196" spans="1:9" ht="40.5" customHeight="1">
      <c r="A196" s="1"/>
      <c r="C196" s="1"/>
      <c r="D196" s="1"/>
      <c r="E196" s="1"/>
      <c r="F196" s="1"/>
      <c r="G196" s="43"/>
    </row>
    <row r="197" spans="1:9" ht="40.5" customHeight="1">
      <c r="A197" s="1"/>
      <c r="C197" s="1"/>
      <c r="D197" s="1"/>
      <c r="E197" s="1"/>
      <c r="F197" s="1"/>
      <c r="G197" s="43"/>
    </row>
    <row r="198" spans="1:9" ht="40.5" customHeight="1">
      <c r="A198" s="1"/>
      <c r="C198" s="1"/>
      <c r="D198" s="1"/>
      <c r="E198" s="1"/>
      <c r="F198" s="1"/>
      <c r="G198" s="43"/>
    </row>
    <row r="199" spans="1:9" ht="40.5" customHeight="1">
      <c r="A199" s="1"/>
      <c r="C199" s="1"/>
      <c r="D199" s="1"/>
      <c r="E199" s="1"/>
      <c r="F199" s="1"/>
      <c r="G199" s="43"/>
    </row>
    <row r="200" spans="1:9" ht="16.5" customHeight="1">
      <c r="A200" s="1"/>
      <c r="C200" s="1"/>
      <c r="D200" s="1"/>
      <c r="E200" s="1"/>
      <c r="F200" s="1"/>
      <c r="G200" s="43"/>
      <c r="I200" s="2" t="e">
        <v>#REF!</v>
      </c>
    </row>
    <row r="201" spans="1:9" ht="93.75" customHeight="1">
      <c r="A201" s="1"/>
      <c r="C201" s="1"/>
      <c r="D201" s="1"/>
      <c r="E201" s="1"/>
      <c r="F201" s="1"/>
      <c r="G201" s="43"/>
      <c r="I201" s="2"/>
    </row>
    <row r="202" spans="1:9" s="5" customFormat="1" ht="16.5" customHeight="1">
      <c r="A202" s="6"/>
      <c r="B202" s="1"/>
      <c r="C202" s="6"/>
      <c r="D202" s="7"/>
      <c r="E202" s="8"/>
      <c r="F202" s="6"/>
      <c r="G202" s="42"/>
      <c r="H202" s="1"/>
    </row>
    <row r="203" spans="1:9" s="5" customFormat="1" ht="16.5" customHeight="1">
      <c r="A203" s="6"/>
      <c r="B203" s="1"/>
      <c r="C203" s="6"/>
      <c r="D203" s="7"/>
      <c r="E203" s="8"/>
      <c r="F203" s="6"/>
      <c r="G203" s="42"/>
      <c r="H203" s="1"/>
    </row>
    <row r="204" spans="1:9" s="5" customFormat="1" ht="16.5" customHeight="1">
      <c r="A204" s="6"/>
      <c r="B204" s="1"/>
      <c r="C204" s="6"/>
      <c r="D204" s="7"/>
      <c r="E204" s="8"/>
      <c r="F204" s="6"/>
      <c r="G204" s="42"/>
      <c r="H204" s="1"/>
    </row>
    <row r="205" spans="1:9" s="5" customFormat="1" ht="16.5" customHeight="1">
      <c r="A205" s="6"/>
      <c r="B205" s="1"/>
      <c r="C205" s="6"/>
      <c r="D205" s="7"/>
      <c r="E205" s="8"/>
      <c r="F205" s="6"/>
      <c r="G205" s="42"/>
      <c r="H205" s="1"/>
    </row>
    <row r="206" spans="1:9" s="5" customFormat="1" ht="16.5" customHeight="1">
      <c r="A206" s="6"/>
      <c r="B206" s="1"/>
      <c r="C206" s="6"/>
      <c r="D206" s="7"/>
      <c r="E206" s="8"/>
      <c r="F206" s="6"/>
      <c r="G206" s="42"/>
      <c r="H206" s="1"/>
    </row>
    <row r="207" spans="1:9" s="5" customFormat="1" ht="16.5" customHeight="1">
      <c r="A207" s="6"/>
      <c r="B207" s="1"/>
      <c r="C207" s="6"/>
      <c r="D207" s="7"/>
      <c r="E207" s="8"/>
      <c r="F207" s="6"/>
      <c r="G207" s="42"/>
      <c r="H207" s="1"/>
    </row>
    <row r="208" spans="1:9" s="5" customFormat="1" ht="16.5" customHeight="1">
      <c r="A208" s="6"/>
      <c r="B208" s="1"/>
      <c r="C208" s="6"/>
      <c r="D208" s="7"/>
      <c r="E208" s="8"/>
      <c r="F208" s="6"/>
      <c r="G208" s="42"/>
      <c r="H208" s="1"/>
    </row>
    <row r="209" spans="1:15" s="5" customFormat="1" ht="16.5" customHeight="1">
      <c r="A209" s="6"/>
      <c r="B209" s="1"/>
      <c r="C209" s="6"/>
      <c r="D209" s="7"/>
      <c r="E209" s="8"/>
      <c r="F209" s="6"/>
      <c r="G209" s="42"/>
      <c r="H209" s="1"/>
    </row>
    <row r="210" spans="1:15" s="5" customFormat="1" ht="16.5" customHeight="1">
      <c r="A210" s="6"/>
      <c r="B210" s="1"/>
      <c r="C210" s="6"/>
      <c r="D210" s="7"/>
      <c r="E210" s="8"/>
      <c r="F210" s="6"/>
      <c r="G210" s="42"/>
      <c r="H210" s="1"/>
    </row>
    <row r="211" spans="1:15" s="5" customFormat="1" ht="16.5" customHeight="1">
      <c r="A211" s="6"/>
      <c r="B211" s="1"/>
      <c r="C211" s="6"/>
      <c r="D211" s="7"/>
      <c r="E211" s="8"/>
      <c r="F211" s="6"/>
      <c r="G211" s="42"/>
      <c r="H211" s="1"/>
    </row>
    <row r="212" spans="1:15" s="5" customFormat="1" ht="16.5" customHeight="1">
      <c r="A212" s="6"/>
      <c r="B212" s="1"/>
      <c r="C212" s="6"/>
      <c r="D212" s="7"/>
      <c r="E212" s="8"/>
      <c r="F212" s="6"/>
      <c r="G212" s="42"/>
      <c r="H212" s="1"/>
    </row>
    <row r="213" spans="1:15" s="5" customFormat="1" ht="21.75" customHeight="1">
      <c r="A213" s="6"/>
      <c r="B213" s="1"/>
      <c r="C213" s="6"/>
      <c r="D213" s="7"/>
      <c r="E213" s="8"/>
      <c r="F213" s="6"/>
      <c r="G213" s="42"/>
      <c r="H213" s="1"/>
    </row>
    <row r="214" spans="1:15" s="5" customFormat="1" ht="21.75" customHeight="1">
      <c r="A214" s="6"/>
      <c r="B214" s="1"/>
      <c r="C214" s="6"/>
      <c r="D214" s="7"/>
      <c r="E214" s="8"/>
      <c r="F214" s="6"/>
      <c r="G214" s="42"/>
      <c r="H214" s="1"/>
    </row>
    <row r="215" spans="1:15" s="5" customFormat="1" ht="21.75" customHeight="1">
      <c r="A215" s="6"/>
      <c r="B215" s="1"/>
      <c r="C215" s="6"/>
      <c r="D215" s="7"/>
      <c r="E215" s="8"/>
      <c r="F215" s="6"/>
      <c r="G215" s="42"/>
      <c r="H215" s="1"/>
    </row>
    <row r="216" spans="1:15" s="5" customFormat="1" ht="21.75" customHeight="1">
      <c r="A216" s="6"/>
      <c r="B216" s="1"/>
      <c r="C216" s="6"/>
      <c r="D216" s="7"/>
      <c r="E216" s="8"/>
      <c r="F216" s="6"/>
      <c r="G216" s="42"/>
      <c r="H216" s="1"/>
    </row>
    <row r="217" spans="1:15" ht="16.5" customHeight="1">
      <c r="J217" s="1">
        <v>0.3</v>
      </c>
      <c r="L217" s="1" t="e">
        <f>#REF!*J217</f>
        <v>#REF!</v>
      </c>
      <c r="M217" s="1" t="e">
        <f>#REF!-L217</f>
        <v>#REF!</v>
      </c>
      <c r="N217" s="1">
        <v>160</v>
      </c>
      <c r="O217" s="2" t="e">
        <f>M217*N217</f>
        <v>#REF!</v>
      </c>
    </row>
    <row r="218" spans="1:15" ht="9" customHeight="1"/>
    <row r="225" spans="1:8" ht="6.75" customHeight="1"/>
    <row r="228" spans="1:8" s="16" customFormat="1" ht="16.5" customHeight="1">
      <c r="A228" s="6"/>
      <c r="B228" s="1"/>
      <c r="C228" s="6"/>
      <c r="D228" s="7"/>
      <c r="E228" s="8"/>
      <c r="F228" s="6"/>
      <c r="G228" s="42"/>
      <c r="H228" s="1"/>
    </row>
  </sheetData>
  <mergeCells count="31">
    <mergeCell ref="A1:B4"/>
    <mergeCell ref="C1:H1"/>
    <mergeCell ref="C2:H2"/>
    <mergeCell ref="C3:H3"/>
    <mergeCell ref="C4:H4"/>
    <mergeCell ref="A98:H98"/>
    <mergeCell ref="A97:H97"/>
    <mergeCell ref="B125:H125"/>
    <mergeCell ref="B124:H124"/>
    <mergeCell ref="B119:H119"/>
    <mergeCell ref="B121:H121"/>
    <mergeCell ref="B123:H123"/>
    <mergeCell ref="B107:H107"/>
    <mergeCell ref="B112:H112"/>
    <mergeCell ref="B108:H108"/>
    <mergeCell ref="A102:H102"/>
    <mergeCell ref="P123:T123"/>
    <mergeCell ref="B109:H109"/>
    <mergeCell ref="B110:H110"/>
    <mergeCell ref="B105:H105"/>
    <mergeCell ref="B106:H106"/>
    <mergeCell ref="B114:H114"/>
    <mergeCell ref="B118:H118"/>
    <mergeCell ref="B120:H120"/>
    <mergeCell ref="B116:H116"/>
    <mergeCell ref="I123:O123"/>
    <mergeCell ref="B115:H115"/>
    <mergeCell ref="B117:H117"/>
    <mergeCell ref="B113:H113"/>
    <mergeCell ref="B111:H111"/>
    <mergeCell ref="B122:H122"/>
  </mergeCells>
  <pageMargins left="0.64" right="0.196850393700787" top="0.51" bottom="0.71" header="0.38" footer="0.15748031496063"/>
  <pageSetup paperSize="9" scale="86" orientation="portrait" r:id="rId1"/>
  <headerFooter alignWithMargins="0">
    <oddFooter>&amp;R&amp;"Times New Roman,Regular"&amp;8BM-CCM-02-26-02</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BM-054a-EBD TBTT</vt:lpstr>
      <vt:lpstr>KY 1</vt:lpstr>
      <vt:lpstr>KY 2</vt:lpstr>
      <vt:lpstr>KY 3</vt:lpstr>
      <vt:lpstr>KY 4</vt:lpstr>
      <vt:lpstr>KY 5 </vt:lpstr>
      <vt:lpstr>CCM-02-25-02 TH KLTU Bill2</vt:lpstr>
      <vt:lpstr>CCM-02-26-02 KLTU Bill2</vt:lpstr>
      <vt:lpstr>'BM-054a-EBD TBTT'!OLE_LINK3</vt:lpstr>
      <vt:lpstr>'BM-054a-EBD TBTT'!Print_Area</vt:lpstr>
      <vt:lpstr>'CCM-02-25-02 TH KLTU Bill2'!Print_Area</vt:lpstr>
      <vt:lpstr>'CCM-02-26-02 KLTU Bill2'!Print_Area</vt:lpstr>
      <vt:lpstr>'KY 1'!Print_Area</vt:lpstr>
      <vt:lpstr>'KY 2'!Print_Area</vt:lpstr>
      <vt:lpstr>'KY 3'!Print_Area</vt:lpstr>
      <vt:lpstr>'KY 4'!Print_Area</vt:lpstr>
      <vt:lpstr>'KY 5 '!Print_Area</vt:lpstr>
      <vt:lpstr>'BM-054a-EBD TBTT'!Print_Titles</vt:lpstr>
      <vt:lpstr>'CCM-02-25-02 TH KLTU Bill2'!Print_Titles</vt:lpstr>
      <vt:lpstr>'CCM-02-26-02 KLTU Bill2'!Print_Titles</vt:lpstr>
      <vt:lpstr>'KY 1'!Print_Titles</vt:lpstr>
      <vt:lpstr>'KY 2'!Print_Titles</vt:lpstr>
      <vt:lpstr>'KY 3'!Print_Titles</vt:lpstr>
      <vt:lpstr>'KY 4'!Print_Titles</vt:lpstr>
      <vt:lpstr>'KY 5 '!Print_Titles</vt:lpstr>
    </vt:vector>
  </TitlesOfParts>
  <Company>ITQuangNam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Windows User</cp:lastModifiedBy>
  <cp:lastPrinted>2018-11-29T03:34:56Z</cp:lastPrinted>
  <dcterms:created xsi:type="dcterms:W3CDTF">2011-04-14T15:19:30Z</dcterms:created>
  <dcterms:modified xsi:type="dcterms:W3CDTF">2018-12-03T10:22:45Z</dcterms:modified>
</cp:coreProperties>
</file>