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y_ng\Desktop\FDC_B1\U_KLTT\"/>
    </mc:Choice>
  </mc:AlternateContent>
  <bookViews>
    <workbookView xWindow="0" yWindow="0" windowWidth="20490" windowHeight="7755"/>
  </bookViews>
  <sheets>
    <sheet name="BM-053a-EBD TBTT" sheetId="3" r:id="rId1"/>
    <sheet name="Trang_tính1" sheetId="1" state="hidden" r:id="rId2"/>
  </sheets>
  <definedNames>
    <definedName name="_Order1" hidden="1">255</definedName>
    <definedName name="_Order2" hidden="1">255</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NC_1" localSheetId="0">#REF!</definedName>
    <definedName name="NC_1">#REF!</definedName>
    <definedName name="OLE_LINK3" localSheetId="0">'BM-053a-EBD TBTT'!#REF!</definedName>
    <definedName name="_xlnm.Print_Area" localSheetId="0">'BM-053a-EBD TBTT'!$A$1:$G$31</definedName>
    <definedName name="_xlnm.Print_Titles" localSheetId="0">'BM-053a-EBD TBTT'!$11:$11</definedName>
    <definedName name="qd10_gt" localSheetId="0" hidden="1">{"'Sheet1'!$L$16"}</definedName>
    <definedName name="qd10_gt" hidden="1">{"'Sheet1'!$L$16"}</definedName>
    <definedName name="T_" localSheetId="0">#REF!</definedName>
    <definedName name="T_">#REF!</definedName>
    <definedName name="T_1" localSheetId="0">#REF!</definedName>
    <definedName name="T_1">#REF!</definedName>
    <definedName name="XXXAAAA" localSheetId="0" hidden="1">{"'Sheet1'!$L$16"}</definedName>
    <definedName name="XXXAAAA" hidden="1">{"'Sheet1'!$L$16"}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3" l="1"/>
  <c r="F12" i="3" l="1"/>
  <c r="G45" i="1" l="1"/>
  <c r="I45" i="1" s="1"/>
  <c r="G44" i="1"/>
  <c r="G43" i="1" s="1"/>
  <c r="I44" i="1" l="1"/>
  <c r="I43" i="1" s="1"/>
  <c r="G60" i="1"/>
  <c r="I60" i="1" s="1"/>
  <c r="G59" i="1"/>
  <c r="I59" i="1" s="1"/>
  <c r="G56" i="1"/>
  <c r="I56" i="1" s="1"/>
  <c r="I51" i="1"/>
  <c r="G51" i="1"/>
  <c r="G49" i="1"/>
  <c r="G48" i="1" s="1"/>
  <c r="G41" i="1"/>
  <c r="G40" i="1"/>
  <c r="G37" i="1"/>
  <c r="I37" i="1" s="1"/>
  <c r="G36" i="1"/>
  <c r="I36" i="1" s="1"/>
  <c r="G33" i="1"/>
  <c r="I33" i="1" s="1"/>
  <c r="G32" i="1"/>
  <c r="G30" i="1"/>
  <c r="I30" i="1" s="1"/>
  <c r="G29" i="1"/>
  <c r="I29" i="1" s="1"/>
  <c r="G25" i="1"/>
  <c r="I25" i="1" s="1"/>
  <c r="G24" i="1"/>
  <c r="I24" i="1" s="1"/>
  <c r="G21" i="1"/>
  <c r="I21" i="1" s="1"/>
  <c r="G20" i="1"/>
  <c r="G18" i="1"/>
  <c r="I18" i="1" s="1"/>
  <c r="G17" i="1"/>
  <c r="I17" i="1" s="1"/>
  <c r="I35" i="1" l="1"/>
  <c r="I23" i="1"/>
  <c r="G16" i="1"/>
  <c r="G47" i="1"/>
  <c r="G28" i="1"/>
  <c r="G39" i="1"/>
  <c r="G23" i="1"/>
  <c r="G35" i="1"/>
  <c r="G19" i="1"/>
  <c r="G31" i="1"/>
  <c r="G27" i="1" s="1"/>
  <c r="I16" i="1"/>
  <c r="I28" i="1"/>
  <c r="I20" i="1"/>
  <c r="I19" i="1" s="1"/>
  <c r="I32" i="1"/>
  <c r="I31" i="1" s="1"/>
  <c r="I40" i="1"/>
  <c r="I41" i="1"/>
  <c r="I49" i="1"/>
  <c r="I48" i="1" s="1"/>
  <c r="I47" i="1" s="1"/>
  <c r="G15" i="1" l="1"/>
  <c r="G14" i="1"/>
  <c r="G93" i="1"/>
  <c r="I101" i="1" s="1"/>
  <c r="I39" i="1"/>
  <c r="I27" i="1"/>
  <c r="I15" i="1"/>
  <c r="G94" i="1" l="1"/>
  <c r="G95" i="1" s="1"/>
  <c r="I93" i="1"/>
  <c r="I14" i="1"/>
  <c r="H14" i="1" s="1"/>
  <c r="I98" i="1" l="1"/>
  <c r="H93" i="1"/>
  <c r="I94" i="1"/>
  <c r="I95" i="1" s="1"/>
  <c r="I99" i="1" l="1"/>
  <c r="H95" i="1"/>
  <c r="I100" i="1" l="1"/>
  <c r="I104" i="1" l="1"/>
  <c r="I103" i="1"/>
  <c r="I106" i="1" l="1"/>
  <c r="F22" i="3"/>
</calcChain>
</file>

<file path=xl/sharedStrings.xml><?xml version="1.0" encoding="utf-8"?>
<sst xmlns="http://schemas.openxmlformats.org/spreadsheetml/2006/main" count="172" uniqueCount="116">
  <si>
    <t>P/B/BP/DA:</t>
  </si>
  <si>
    <r>
      <t xml:space="preserve">Ngày: </t>
    </r>
    <r>
      <rPr>
        <b/>
        <sz val="10"/>
        <rFont val="Times New Roman"/>
        <family val="1"/>
      </rPr>
      <t/>
    </r>
  </si>
  <si>
    <t xml:space="preserve">NTP/NCC: </t>
  </si>
  <si>
    <t xml:space="preserve">BẢNG KHỐI LƯỢNG THANH TOÁN </t>
  </si>
  <si>
    <t>Từ ngày ____/____/______ đến ngày ____/____/______</t>
  </si>
  <si>
    <t xml:space="preserve">   Kỳ 1:</t>
  </si>
  <si>
    <t>Stt</t>
  </si>
  <si>
    <t>Diễn Giải</t>
  </si>
  <si>
    <t>Chi tiết công việc</t>
  </si>
  <si>
    <t>Đvt</t>
  </si>
  <si>
    <t>Khối
Lượng</t>
  </si>
  <si>
    <t>Đơn Giá</t>
  </si>
  <si>
    <t>Thành Tiền</t>
  </si>
  <si>
    <t>% hoàn thành</t>
  </si>
  <si>
    <t>Giá trị thực hiện</t>
  </si>
  <si>
    <t>Field khai báo chi tiết công việc (ví dụ tầng 1 đến tầng 3)</t>
  </si>
  <si>
    <t>A</t>
  </si>
  <si>
    <t>Tên công việc 1</t>
  </si>
  <si>
    <t>m3</t>
  </si>
  <si>
    <t>Tên công việc 2</t>
  </si>
  <si>
    <t>…</t>
  </si>
  <si>
    <t>……………..</t>
  </si>
  <si>
    <t>n</t>
  </si>
  <si>
    <t>Tên công việc n</t>
  </si>
  <si>
    <t>n,1</t>
  </si>
  <si>
    <t>n,2</t>
  </si>
  <si>
    <t>B</t>
  </si>
  <si>
    <t>……….</t>
  </si>
  <si>
    <t>Khối lượng phát sinh đã được CĐT duyệt</t>
  </si>
  <si>
    <t>Cộng phần II</t>
  </si>
  <si>
    <t>(Giá trị ko đổi)</t>
  </si>
  <si>
    <t>PLHĐ số: ….., ngày: …..</t>
  </si>
  <si>
    <t>Theo ĐN Phát sinh - Số 01</t>
  </si>
  <si>
    <t>…….</t>
  </si>
  <si>
    <t>Theo ĐN Phát sinh - Số 02</t>
  </si>
  <si>
    <t>Khối lượng phát sinh chờ TV/CĐT duyệt</t>
  </si>
  <si>
    <t>Cộng phần III</t>
  </si>
  <si>
    <t>(Giá trị có thể thay đổi)</t>
  </si>
  <si>
    <t>công</t>
  </si>
  <si>
    <t>Áo công nhân</t>
  </si>
  <si>
    <t>cái</t>
  </si>
  <si>
    <t>………….</t>
  </si>
  <si>
    <t>Nón bảo hộ vàng</t>
  </si>
  <si>
    <t>HỖ TRỢ THI CÔNG THEO QUY CHẾ</t>
  </si>
  <si>
    <t>1</t>
  </si>
  <si>
    <t>Đợt 1 (Từ 01/ 01/ 2013 đến 14/ 01/ 2016)</t>
  </si>
  <si>
    <t>Hổ trợ tiền nhà trọ</t>
  </si>
  <si>
    <t>người</t>
  </si>
  <si>
    <t>…………….</t>
  </si>
  <si>
    <t>Đợt 2 (Từ 15/ 01/ 2013 đến 28/ 01/ 2016)</t>
  </si>
  <si>
    <t>Hổ trợ khấu hao thiết bị (trường hợp Đội tự đầu tư thiết bị thi công)</t>
  </si>
  <si>
    <t>HỖ TRỢ NGOÀI QUY CHẾ TRONG QUÁ TRÌNH THI CÔNG</t>
  </si>
  <si>
    <t>Hổ trợ chi phí đi lại (trường hợp công trình ở xa)</t>
  </si>
  <si>
    <t>Hổ trợ tăng ca đêm đổ bê tông</t>
  </si>
  <si>
    <t>Hổ trợ chi phí vận chuyển thép</t>
  </si>
  <si>
    <t>C</t>
  </si>
  <si>
    <t>THƯỞNG, PHẠT THI CÔNG</t>
  </si>
  <si>
    <t>Thưởng tiết kiệm hao hụt vật tư</t>
  </si>
  <si>
    <t>Thưởng đạt tiến độ</t>
  </si>
  <si>
    <t>Phạt vi phạm An toàn LĐ</t>
  </si>
  <si>
    <t>D</t>
  </si>
  <si>
    <t>TỔNG GIÁ TRỊ (Chưa VAT)</t>
  </si>
  <si>
    <t>Thuế VAT (10%)</t>
  </si>
  <si>
    <t>Tổng giá trị thi công(bao gồm VAT)</t>
  </si>
  <si>
    <t>Giá trị thanh toán theo từng kỳ</t>
  </si>
  <si>
    <t>%</t>
  </si>
  <si>
    <t>Tổng giá trị thi công (bao gồm VAT)</t>
  </si>
  <si>
    <t>Giá trị thực hiện đến kỳ này</t>
  </si>
  <si>
    <t>Giá trị được thanh toán đến kỳ này</t>
  </si>
  <si>
    <t>Tạm ứng (10% GTHĐ trước VAT) / (4) =( Cộng phần I) x 0.1</t>
  </si>
  <si>
    <t>Hoàn trả tạm ứng (10% KL thi công hàng kỳ)</t>
  </si>
  <si>
    <t>Tổng giá trị được thanh toán đến kỳ này ( 6 ) = (3) + (4) + (5)</t>
  </si>
  <si>
    <t>Tổng giá trị thanh toán đến các kỳ trước (Bao gồm tạm ứng )</t>
  </si>
  <si>
    <t>Đề nghị thanh toán kỳ này (8) = (6) - (7)</t>
  </si>
  <si>
    <t xml:space="preserve"> ( Bằng chữ :  ………………………….đồng )</t>
  </si>
  <si>
    <t xml:space="preserve">            Ngày……/……./2016                    Ngày……/……./2016                     Ngày……/……./2016                        Ngày……/……./2016</t>
  </si>
  <si>
    <t xml:space="preserve">           NTP/NCC/ĐTC                      Tổ chức thi công                      Quản lý thi công                        Chỉ huy trưởng    </t>
  </si>
  <si>
    <t>KHẤU TRỪ BẢO HỘ LAO ĐỘNG (Do BCH cấp)</t>
  </si>
  <si>
    <t>Các loại vật tư</t>
  </si>
  <si>
    <t>E</t>
  </si>
  <si>
    <t>KHẤU TRỪ VẬT TƯ - MÁY MÓC  (Do BCH cấp)</t>
  </si>
  <si>
    <t>Các loại máy móc</t>
  </si>
  <si>
    <t>PHÁT SINH</t>
  </si>
  <si>
    <t>F</t>
  </si>
  <si>
    <t>G</t>
  </si>
  <si>
    <t>Khối lượng phát sinh so với hợp đồng NCC/NTP/ĐTC (issue)</t>
  </si>
  <si>
    <t>Khối lượng theo hợp đồng NCC/NTP/ĐTC (cây dự án)</t>
  </si>
  <si>
    <t>Khả năng trùng với issue dòng 27 về cách thực hiện</t>
  </si>
  <si>
    <t>GÓI THẦU 1, 2, …</t>
  </si>
  <si>
    <t>Ngày:</t>
  </si>
  <si>
    <t>GIÁ TRỊ HỢP ĐỒNG</t>
  </si>
  <si>
    <t>GIÁ TRỊ THANH TOÁN KỲ NÀY</t>
  </si>
  <si>
    <t>Ghi chú của GĐDA/CHT:</t>
  </si>
  <si>
    <t>BKSCP</t>
  </si>
  <si>
    <t>Kế toán trưởng</t>
  </si>
  <si>
    <t>Họ tên:</t>
  </si>
  <si>
    <t>Ngày/tháng:</t>
  </si>
  <si>
    <t>Tổng giá trị đã thanh toán đến các kỳ trước (Bao gồm tạm ứng)</t>
  </si>
  <si>
    <t>GIÁ TRỊ ĐỀ NGHỊ THANH TOÁN KỲ NÀY (Bao gồm VAT) (8) = (6) + (7)</t>
  </si>
  <si>
    <t>Lấy dự liệu từ bill tạm ứng lên là chính xác nhất, vì sẽ còn các khoản phạt, phát sinh tăng giảm nên cột G93 sẽ thay đổi, mà số tạm ứng ban đầu thì không thay đổi</t>
  </si>
  <si>
    <t>THÔNG BÁO THANH TOÁN NTP/NCC/ĐTC</t>
  </si>
  <si>
    <t>Hoàn trả tạm ứng = % tạm ứng*I93, cho đến khi hoàn trả hết, đợt cuối</t>
  </si>
  <si>
    <t>Giá trị giữ lại thanh toán</t>
  </si>
  <si>
    <t>% giữ lại các đợt lấy theo hợp đồng</t>
  </si>
  <si>
    <t>CHT/Trưởng bộ phận</t>
  </si>
  <si>
    <t>GĐDA/Phó Tổng GĐ</t>
  </si>
  <si>
    <t>Số hợp đồng trên hệ thống:</t>
  </si>
  <si>
    <t>Giá trị hợp đồng ban đầu (không bao gồm VAT):</t>
  </si>
  <si>
    <t>Điều chỉnh hợp đồng (không bao gồm VAT):</t>
  </si>
  <si>
    <t>Giá trị hợp đồng điều chỉnh (không bao gồm VAT):</t>
  </si>
  <si>
    <t>Gói thầu:</t>
  </si>
  <si>
    <t>Giá trị thực hiện đến kỳ này (bao gồm VAT)</t>
  </si>
  <si>
    <r>
      <t xml:space="preserve">Tạm ứng </t>
    </r>
    <r>
      <rPr>
        <sz val="11"/>
        <rFont val="Times New Roman"/>
        <family val="1"/>
      </rPr>
      <t xml:space="preserve">GTHĐ trước VAT </t>
    </r>
    <r>
      <rPr>
        <i/>
        <sz val="11"/>
        <rFont val="Times New Roman"/>
        <family val="1"/>
      </rPr>
      <t>(nếu có)</t>
    </r>
  </si>
  <si>
    <r>
      <t xml:space="preserve">Hoàn trả tạm ứng </t>
    </r>
    <r>
      <rPr>
        <sz val="11"/>
        <rFont val="Times New Roman"/>
        <family val="1"/>
      </rPr>
      <t xml:space="preserve">KL thi công hàng kỳ </t>
    </r>
    <r>
      <rPr>
        <i/>
        <sz val="11"/>
        <rFont val="Times New Roman"/>
        <family val="1"/>
      </rPr>
      <t>(nếu có)</t>
    </r>
  </si>
  <si>
    <t>Số:</t>
  </si>
  <si>
    <t>Tên NTP/NCC/ĐTC: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</si>
</sst>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1" formatCode="_(* #,##0_);_(* \(#,##0\);_(* &quot;-&quot;_);_(@_)"/>
    <numFmt numFmtId="43" formatCode="_(* #,##0.00_);_(* \(#,##0.00\);_(* &quot;-&quot;??_);_(@_)"/>
    <numFmt numFmtId="164" formatCode="_(* #,##0_);_(* \(#,##0\);_(* &quot;-&quot;??_);_(@_)"/>
    <numFmt numFmtId="165" formatCode="0.0"/>
    <numFmt numFmtId="166" formatCode="_(* #,##0.0_);_(* \(#,##0.0\);_(* &quot;-&quot;??_);_(@_)"/>
    <numFmt numFmtId="167" formatCode="_-* #,##0.0_-;\-* #,##0.0_-;_-* &quot;-&quot;??_-;_-@_-"/>
  </numFmts>
  <fonts count="34">
    <font>
      <sz val="11"/>
      <color theme="1"/>
      <name val="Calibri"/>
      <family val="2"/>
      <scheme val="minor"/>
    </font>
    <font>
      <sz val="11"/>
      <color theme="1"/>
      <name val="Calibri"/>
      <family val="2"/>
      <scheme val="minor"/>
    </font>
    <font>
      <sz val="10"/>
      <name val="Arial"/>
      <family val="2"/>
    </font>
    <font>
      <b/>
      <sz val="16"/>
      <name val="Times New Roman"/>
      <family val="1"/>
    </font>
    <font>
      <sz val="12"/>
      <name val="Times New Roman"/>
      <family val="1"/>
    </font>
    <font>
      <b/>
      <sz val="10"/>
      <name val="Times New Roman"/>
      <family val="1"/>
    </font>
    <font>
      <b/>
      <sz val="11"/>
      <name val="Times New Roman"/>
      <family val="1"/>
    </font>
    <font>
      <i/>
      <sz val="11"/>
      <color theme="9" tint="-0.249977111117893"/>
      <name val="Times New Roman"/>
      <family val="1"/>
    </font>
    <font>
      <sz val="11"/>
      <name val="Times New Roman"/>
      <family val="1"/>
    </font>
    <font>
      <u/>
      <sz val="11"/>
      <name val="Times New Roman"/>
      <family val="1"/>
    </font>
    <font>
      <sz val="9"/>
      <name val="Times New Roman"/>
      <family val="1"/>
    </font>
    <font>
      <sz val="11"/>
      <name val="VNI-Times"/>
    </font>
    <font>
      <sz val="9.5"/>
      <name val="Times New Roman"/>
      <family val="1"/>
    </font>
    <font>
      <b/>
      <u/>
      <sz val="10"/>
      <name val="Times New Roman"/>
      <family val="1"/>
    </font>
    <font>
      <b/>
      <sz val="10"/>
      <color rgb="FFC00000"/>
      <name val="Times New Roman"/>
      <family val="1"/>
    </font>
    <font>
      <b/>
      <sz val="9.5"/>
      <name val="Times New Roman"/>
      <family val="1"/>
    </font>
    <font>
      <b/>
      <sz val="9"/>
      <name val="Times New Roman"/>
      <family val="1"/>
    </font>
    <font>
      <sz val="10"/>
      <name val="Times New Roman"/>
      <family val="1"/>
    </font>
    <font>
      <sz val="10"/>
      <color rgb="FFFF0000"/>
      <name val="Times New Roman"/>
      <family val="1"/>
    </font>
    <font>
      <sz val="10"/>
      <color rgb="FF92D050"/>
      <name val="Times New Roman"/>
      <family val="1"/>
    </font>
    <font>
      <sz val="10"/>
      <color theme="1"/>
      <name val="Times New Roman"/>
      <family val="1"/>
    </font>
    <font>
      <b/>
      <sz val="9.5"/>
      <color rgb="FF0000FF"/>
      <name val="Times New Roman"/>
      <family val="1"/>
    </font>
    <font>
      <b/>
      <sz val="9"/>
      <color rgb="FF0000FF"/>
      <name val="Times New Roman"/>
      <family val="1"/>
    </font>
    <font>
      <b/>
      <sz val="10"/>
      <color theme="1"/>
      <name val="Times New Roman"/>
      <family val="1"/>
    </font>
    <font>
      <sz val="10"/>
      <color rgb="FFC00000"/>
      <name val="Times New Roman"/>
      <family val="1"/>
    </font>
    <font>
      <b/>
      <sz val="9"/>
      <color rgb="FFC00000"/>
      <name val="Times New Roman"/>
      <family val="1"/>
    </font>
    <font>
      <b/>
      <sz val="12"/>
      <color rgb="FFC00000"/>
      <name val="Times New Roman"/>
      <family val="1"/>
    </font>
    <font>
      <b/>
      <sz val="10"/>
      <color rgb="FFFF0000"/>
      <name val="Times New Roman"/>
      <family val="1"/>
    </font>
    <font>
      <b/>
      <i/>
      <sz val="10"/>
      <color rgb="FF0000FF"/>
      <name val="Times New Roman"/>
      <family val="1"/>
    </font>
    <font>
      <b/>
      <sz val="11"/>
      <color rgb="FFFF0000"/>
      <name val="Times New Roman"/>
      <family val="1"/>
    </font>
    <font>
      <i/>
      <sz val="10"/>
      <name val="Times New Roman"/>
      <family val="1"/>
    </font>
    <font>
      <sz val="11"/>
      <color theme="1"/>
      <name val="Times New Roman"/>
      <family val="1"/>
    </font>
    <font>
      <i/>
      <sz val="11"/>
      <name val="Times New Roman"/>
      <family val="1"/>
    </font>
    <font>
      <b/>
      <sz val="14"/>
      <color rgb="FFFF0000"/>
      <name val="Times New Roman"/>
      <family val="1"/>
    </font>
  </fonts>
  <fills count="13">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indexed="9"/>
        <bgColor indexed="64"/>
      </patternFill>
    </fill>
    <fill>
      <patternFill patternType="solid">
        <fgColor theme="9" tint="0.79998168889431442"/>
        <bgColor indexed="64"/>
      </patternFill>
    </fill>
    <fill>
      <patternFill patternType="solid">
        <fgColor rgb="FFCCFFFF"/>
        <bgColor indexed="64"/>
      </patternFill>
    </fill>
    <fill>
      <patternFill patternType="solid">
        <fgColor rgb="FFFFFF00"/>
        <bgColor indexed="64"/>
      </patternFill>
    </fill>
    <fill>
      <patternFill patternType="solid">
        <fgColor rgb="FFFFFFCC"/>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auto="1"/>
      </right>
      <top style="thin">
        <color auto="1"/>
      </top>
      <bottom style="thin">
        <color auto="1"/>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medium">
        <color indexed="64"/>
      </left>
      <right style="thin">
        <color auto="1"/>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top style="medium">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hair">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9">
    <xf numFmtId="0" fontId="0" fillId="0" borderId="0"/>
    <xf numFmtId="43" fontId="1"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43" fontId="11" fillId="0" borderId="0" applyFont="0" applyFill="0" applyBorder="0" applyAlignment="0" applyProtection="0"/>
    <xf numFmtId="0" fontId="2" fillId="0" borderId="0"/>
    <xf numFmtId="0" fontId="11" fillId="0" borderId="0"/>
    <xf numFmtId="43" fontId="2" fillId="0" borderId="0" applyFont="0" applyFill="0" applyBorder="0" applyAlignment="0" applyProtection="0"/>
  </cellStyleXfs>
  <cellXfs count="247">
    <xf numFmtId="0" fontId="0" fillId="0" borderId="0" xfId="0"/>
    <xf numFmtId="0" fontId="5" fillId="0" borderId="1" xfId="2" applyFont="1" applyBorder="1" applyAlignment="1" applyProtection="1">
      <alignment vertical="center"/>
      <protection hidden="1"/>
    </xf>
    <xf numFmtId="0" fontId="7" fillId="2" borderId="0" xfId="2" applyFont="1" applyFill="1" applyAlignment="1" applyProtection="1">
      <alignment horizontal="left" vertical="center"/>
      <protection hidden="1"/>
    </xf>
    <xf numFmtId="0" fontId="8" fillId="2" borderId="0" xfId="2" applyFont="1" applyFill="1" applyAlignment="1" applyProtection="1">
      <alignment horizontal="center" vertical="center"/>
      <protection hidden="1"/>
    </xf>
    <xf numFmtId="9" fontId="8" fillId="2" borderId="0" xfId="3" applyFont="1" applyFill="1" applyAlignment="1" applyProtection="1">
      <alignment horizontal="center" vertical="center"/>
      <protection hidden="1"/>
    </xf>
    <xf numFmtId="0" fontId="9" fillId="2" borderId="0" xfId="2" applyFont="1" applyFill="1" applyAlignment="1" applyProtection="1">
      <alignment horizontal="left" vertical="center"/>
      <protection hidden="1"/>
    </xf>
    <xf numFmtId="0" fontId="8" fillId="2" borderId="0" xfId="2" applyFont="1" applyFill="1" applyAlignment="1" applyProtection="1">
      <alignment horizontal="left" vertical="center"/>
      <protection hidden="1"/>
    </xf>
    <xf numFmtId="9" fontId="8" fillId="2" borderId="0" xfId="4" applyFont="1" applyFill="1" applyAlignment="1" applyProtection="1">
      <alignment horizontal="center" vertical="center"/>
      <protection hidden="1"/>
    </xf>
    <xf numFmtId="0" fontId="10" fillId="0" borderId="0" xfId="2" applyFont="1" applyAlignment="1" applyProtection="1">
      <alignment vertical="center"/>
      <protection hidden="1"/>
    </xf>
    <xf numFmtId="0" fontId="5" fillId="0" borderId="0" xfId="2" applyFont="1" applyAlignment="1" applyProtection="1">
      <alignment horizontal="left" vertical="center"/>
      <protection hidden="1"/>
    </xf>
    <xf numFmtId="0" fontId="10" fillId="0" borderId="0" xfId="2" applyFont="1" applyAlignment="1" applyProtection="1">
      <alignment horizontal="center" vertical="center"/>
      <protection hidden="1"/>
    </xf>
    <xf numFmtId="43" fontId="10" fillId="0" borderId="0" xfId="5" applyFont="1" applyAlignment="1" applyProtection="1">
      <alignment vertical="center"/>
      <protection hidden="1"/>
    </xf>
    <xf numFmtId="164" fontId="10" fillId="0" borderId="0" xfId="5" applyNumberFormat="1" applyFont="1" applyAlignment="1" applyProtection="1">
      <alignment vertical="center"/>
      <protection hidden="1"/>
    </xf>
    <xf numFmtId="9" fontId="12" fillId="0" borderId="0" xfId="3" applyFont="1" applyAlignment="1" applyProtection="1">
      <alignment horizontal="center" vertical="center"/>
      <protection hidden="1"/>
    </xf>
    <xf numFmtId="0" fontId="5" fillId="3" borderId="1" xfId="2" applyFont="1" applyFill="1" applyBorder="1" applyAlignment="1" applyProtection="1">
      <alignment horizontal="center" vertical="center"/>
      <protection hidden="1"/>
    </xf>
    <xf numFmtId="43" fontId="5" fillId="3" borderId="1" xfId="5" applyFont="1" applyFill="1" applyBorder="1" applyAlignment="1" applyProtection="1">
      <alignment horizontal="center" vertical="center" wrapText="1"/>
      <protection hidden="1"/>
    </xf>
    <xf numFmtId="164" fontId="5" fillId="3" borderId="1" xfId="5" applyNumberFormat="1" applyFont="1" applyFill="1" applyBorder="1" applyAlignment="1" applyProtection="1">
      <alignment horizontal="center" vertical="center"/>
      <protection hidden="1"/>
    </xf>
    <xf numFmtId="9" fontId="5" fillId="3" borderId="1" xfId="3" applyFont="1" applyFill="1" applyBorder="1" applyAlignment="1" applyProtection="1">
      <alignment horizontal="center" vertical="center" wrapText="1"/>
      <protection hidden="1"/>
    </xf>
    <xf numFmtId="0" fontId="5" fillId="4" borderId="1" xfId="2" applyFont="1" applyFill="1" applyBorder="1" applyAlignment="1" applyProtection="1">
      <alignment horizontal="center" vertical="center"/>
      <protection hidden="1"/>
    </xf>
    <xf numFmtId="0" fontId="13" fillId="4" borderId="1" xfId="2" applyFont="1" applyFill="1" applyBorder="1" applyAlignment="1" applyProtection="1">
      <alignment horizontal="left" vertical="center" wrapText="1"/>
      <protection hidden="1"/>
    </xf>
    <xf numFmtId="43" fontId="5" fillId="4" borderId="1" xfId="5" applyFont="1" applyFill="1" applyBorder="1" applyAlignment="1" applyProtection="1">
      <alignment horizontal="center" vertical="center" wrapText="1"/>
      <protection hidden="1"/>
    </xf>
    <xf numFmtId="164" fontId="5" fillId="4" borderId="1" xfId="5" applyNumberFormat="1" applyFont="1" applyFill="1" applyBorder="1" applyAlignment="1" applyProtection="1">
      <alignment horizontal="center" vertical="center"/>
      <protection hidden="1"/>
    </xf>
    <xf numFmtId="164" fontId="5" fillId="4" borderId="1" xfId="1" applyNumberFormat="1" applyFont="1" applyFill="1" applyBorder="1" applyAlignment="1" applyProtection="1">
      <alignment horizontal="center" vertical="center"/>
      <protection hidden="1"/>
    </xf>
    <xf numFmtId="9" fontId="5" fillId="4" borderId="1" xfId="4" applyNumberFormat="1" applyFont="1" applyFill="1" applyBorder="1" applyAlignment="1" applyProtection="1">
      <alignment horizontal="center" vertical="center"/>
      <protection hidden="1"/>
    </xf>
    <xf numFmtId="0" fontId="5" fillId="5" borderId="1" xfId="2" applyFont="1" applyFill="1" applyBorder="1" applyAlignment="1" applyProtection="1">
      <alignment horizontal="center" vertical="center"/>
      <protection hidden="1"/>
    </xf>
    <xf numFmtId="0" fontId="5" fillId="5" borderId="1" xfId="2" applyFont="1" applyFill="1" applyBorder="1" applyAlignment="1" applyProtection="1">
      <alignment horizontal="left" vertical="center" wrapText="1"/>
      <protection hidden="1"/>
    </xf>
    <xf numFmtId="43" fontId="5" fillId="5" borderId="1" xfId="5" applyFont="1" applyFill="1" applyBorder="1" applyAlignment="1" applyProtection="1">
      <alignment vertical="center"/>
      <protection hidden="1"/>
    </xf>
    <xf numFmtId="164" fontId="5" fillId="5" borderId="1" xfId="5" applyNumberFormat="1" applyFont="1" applyFill="1" applyBorder="1" applyAlignment="1" applyProtection="1">
      <alignment horizontal="center" vertical="center"/>
      <protection hidden="1"/>
    </xf>
    <xf numFmtId="9" fontId="5" fillId="5" borderId="1" xfId="3" applyFont="1" applyFill="1" applyBorder="1" applyAlignment="1" applyProtection="1">
      <alignment horizontal="center" vertical="center"/>
      <protection hidden="1"/>
    </xf>
    <xf numFmtId="164" fontId="14" fillId="5" borderId="1" xfId="5" applyNumberFormat="1" applyFont="1" applyFill="1" applyBorder="1" applyAlignment="1" applyProtection="1">
      <alignment horizontal="center" vertical="center" wrapText="1"/>
      <protection hidden="1"/>
    </xf>
    <xf numFmtId="0" fontId="15" fillId="6" borderId="5" xfId="2" applyFont="1" applyFill="1" applyBorder="1" applyAlignment="1" applyProtection="1">
      <alignment horizontal="center" vertical="center"/>
      <protection hidden="1"/>
    </xf>
    <xf numFmtId="4" fontId="5" fillId="6" borderId="5" xfId="2" applyNumberFormat="1" applyFont="1" applyFill="1" applyBorder="1" applyAlignment="1">
      <alignment horizontal="left" vertical="center" wrapText="1" indent="1"/>
    </xf>
    <xf numFmtId="0" fontId="16" fillId="6" borderId="5" xfId="2" applyFont="1" applyFill="1" applyBorder="1" applyAlignment="1" applyProtection="1">
      <alignment horizontal="center" vertical="center"/>
      <protection hidden="1"/>
    </xf>
    <xf numFmtId="164" fontId="15" fillId="6" borderId="5" xfId="5" applyNumberFormat="1" applyFont="1" applyFill="1" applyBorder="1" applyAlignment="1" applyProtection="1">
      <alignment horizontal="right" vertical="center"/>
      <protection hidden="1"/>
    </xf>
    <xf numFmtId="41" fontId="15" fillId="6" borderId="5" xfId="2" applyNumberFormat="1" applyFont="1" applyFill="1" applyBorder="1" applyAlignment="1">
      <alignment horizontal="center" vertical="center"/>
    </xf>
    <xf numFmtId="9" fontId="15" fillId="6" borderId="5" xfId="3" applyFont="1" applyFill="1" applyBorder="1" applyAlignment="1">
      <alignment horizontal="center" vertical="center"/>
    </xf>
    <xf numFmtId="43" fontId="5" fillId="7" borderId="6" xfId="1" applyFont="1" applyFill="1" applyBorder="1" applyAlignment="1">
      <alignment horizontal="right" vertical="center"/>
    </xf>
    <xf numFmtId="165" fontId="17" fillId="0" borderId="6" xfId="6" applyNumberFormat="1" applyFont="1" applyBorder="1" applyAlignment="1">
      <alignment horizontal="center" vertical="center"/>
    </xf>
    <xf numFmtId="4" fontId="17" fillId="0" borderId="6" xfId="6" applyNumberFormat="1" applyFont="1" applyFill="1" applyBorder="1" applyAlignment="1">
      <alignment horizontal="left" vertical="center" wrapText="1" indent="1"/>
    </xf>
    <xf numFmtId="4" fontId="17" fillId="0" borderId="6" xfId="6" applyNumberFormat="1" applyFont="1" applyFill="1" applyBorder="1" applyAlignment="1">
      <alignment horizontal="center" vertical="center"/>
    </xf>
    <xf numFmtId="43" fontId="18" fillId="0" borderId="6" xfId="1" applyNumberFormat="1" applyFont="1" applyFill="1" applyBorder="1" applyAlignment="1">
      <alignment horizontal="right" vertical="center"/>
    </xf>
    <xf numFmtId="3" fontId="17" fillId="0" borderId="6" xfId="1" applyNumberFormat="1" applyFont="1" applyFill="1" applyBorder="1" applyAlignment="1">
      <alignment horizontal="right" vertical="center"/>
    </xf>
    <xf numFmtId="41" fontId="17" fillId="0" borderId="6" xfId="6" applyNumberFormat="1" applyFont="1" applyFill="1" applyBorder="1" applyAlignment="1">
      <alignment horizontal="right" vertical="center"/>
    </xf>
    <xf numFmtId="9" fontId="17" fillId="0" borderId="6" xfId="3" applyFont="1" applyFill="1" applyBorder="1" applyAlignment="1">
      <alignment horizontal="center" vertical="center"/>
    </xf>
    <xf numFmtId="164" fontId="17" fillId="0" borderId="6" xfId="1" applyNumberFormat="1" applyFont="1" applyFill="1" applyBorder="1" applyAlignment="1">
      <alignment horizontal="right" vertical="center"/>
    </xf>
    <xf numFmtId="4" fontId="17" fillId="2" borderId="6" xfId="6" applyNumberFormat="1" applyFont="1" applyFill="1" applyBorder="1" applyAlignment="1">
      <alignment horizontal="left" vertical="center" wrapText="1" indent="1"/>
    </xf>
    <xf numFmtId="1" fontId="5" fillId="7" borderId="6" xfId="6" applyNumberFormat="1" applyFont="1" applyFill="1" applyBorder="1" applyAlignment="1">
      <alignment horizontal="center" vertical="center"/>
    </xf>
    <xf numFmtId="4" fontId="17" fillId="7" borderId="6" xfId="6" applyNumberFormat="1" applyFont="1" applyFill="1" applyBorder="1" applyAlignment="1">
      <alignment horizontal="center" vertical="center"/>
    </xf>
    <xf numFmtId="3" fontId="19" fillId="7" borderId="6" xfId="1" applyNumberFormat="1" applyFont="1" applyFill="1" applyBorder="1" applyAlignment="1">
      <alignment horizontal="right" vertical="center"/>
    </xf>
    <xf numFmtId="9" fontId="17" fillId="7" borderId="6" xfId="3" applyFont="1" applyFill="1" applyBorder="1" applyAlignment="1">
      <alignment horizontal="center" vertical="center"/>
    </xf>
    <xf numFmtId="165" fontId="17" fillId="2" borderId="6" xfId="6" applyNumberFormat="1" applyFont="1" applyFill="1" applyBorder="1" applyAlignment="1">
      <alignment horizontal="center" vertical="center"/>
    </xf>
    <xf numFmtId="4" fontId="20" fillId="2" borderId="6" xfId="6" applyNumberFormat="1" applyFont="1" applyFill="1" applyBorder="1" applyAlignment="1">
      <alignment horizontal="left" vertical="center" wrapText="1" indent="1"/>
    </xf>
    <xf numFmtId="43" fontId="18" fillId="2" borderId="6" xfId="1" applyFont="1" applyFill="1" applyBorder="1" applyAlignment="1">
      <alignment horizontal="right" vertical="center"/>
    </xf>
    <xf numFmtId="41" fontId="20" fillId="2" borderId="6" xfId="6" applyNumberFormat="1" applyFont="1" applyFill="1" applyBorder="1" applyAlignment="1">
      <alignment horizontal="right" vertical="center"/>
    </xf>
    <xf numFmtId="9" fontId="20" fillId="2" borderId="6" xfId="3" applyFont="1" applyFill="1" applyBorder="1" applyAlignment="1">
      <alignment horizontal="center" vertical="center"/>
    </xf>
    <xf numFmtId="164" fontId="20" fillId="2" borderId="6" xfId="1" applyNumberFormat="1" applyFont="1" applyFill="1" applyBorder="1" applyAlignment="1">
      <alignment horizontal="right" vertical="center"/>
    </xf>
    <xf numFmtId="0" fontId="12" fillId="0" borderId="7" xfId="2" applyFont="1" applyBorder="1" applyAlignment="1" applyProtection="1">
      <alignment horizontal="center" vertical="center"/>
      <protection hidden="1"/>
    </xf>
    <xf numFmtId="4" fontId="12" fillId="8" borderId="7" xfId="2" applyNumberFormat="1" applyFont="1" applyFill="1" applyBorder="1" applyAlignment="1">
      <alignment horizontal="left" vertical="center" wrapText="1" indent="1"/>
    </xf>
    <xf numFmtId="0" fontId="10" fillId="0" borderId="7" xfId="2" applyFont="1" applyBorder="1" applyAlignment="1" applyProtection="1">
      <alignment horizontal="center" vertical="center"/>
      <protection hidden="1"/>
    </xf>
    <xf numFmtId="3" fontId="12" fillId="0" borderId="7" xfId="5" applyNumberFormat="1" applyFont="1" applyFill="1" applyBorder="1" applyAlignment="1" applyProtection="1">
      <alignment vertical="center"/>
      <protection hidden="1"/>
    </xf>
    <xf numFmtId="164" fontId="12" fillId="0" borderId="7" xfId="5" applyNumberFormat="1" applyFont="1" applyBorder="1" applyAlignment="1" applyProtection="1">
      <alignment horizontal="right" vertical="center"/>
      <protection hidden="1"/>
    </xf>
    <xf numFmtId="41" fontId="12" fillId="0" borderId="7" xfId="2" applyNumberFormat="1" applyFont="1" applyFill="1" applyBorder="1" applyAlignment="1">
      <alignment horizontal="center" vertical="center"/>
    </xf>
    <xf numFmtId="9" fontId="12" fillId="0" borderId="7" xfId="3" applyFont="1" applyFill="1" applyBorder="1" applyAlignment="1">
      <alignment horizontal="center" vertical="center"/>
    </xf>
    <xf numFmtId="41" fontId="12" fillId="0" borderId="7" xfId="2" applyNumberFormat="1" applyFont="1" applyFill="1" applyBorder="1" applyAlignment="1">
      <alignment vertical="center"/>
    </xf>
    <xf numFmtId="0" fontId="14" fillId="2" borderId="7" xfId="2" applyFont="1" applyFill="1" applyBorder="1" applyAlignment="1" applyProtection="1">
      <alignment horizontal="center" vertical="center"/>
      <protection hidden="1"/>
    </xf>
    <xf numFmtId="0" fontId="14" fillId="2" borderId="7" xfId="2" applyFont="1" applyFill="1" applyBorder="1" applyAlignment="1" applyProtection="1">
      <alignment horizontal="left" vertical="center" wrapText="1"/>
      <protection hidden="1"/>
    </xf>
    <xf numFmtId="43" fontId="14" fillId="2" borderId="7" xfId="5" applyFont="1" applyFill="1" applyBorder="1" applyAlignment="1" applyProtection="1">
      <alignment vertical="center"/>
      <protection hidden="1"/>
    </xf>
    <xf numFmtId="164" fontId="14" fillId="2" borderId="7" xfId="5" applyNumberFormat="1" applyFont="1" applyFill="1" applyBorder="1" applyAlignment="1" applyProtection="1">
      <alignment horizontal="center" vertical="center"/>
      <protection hidden="1"/>
    </xf>
    <xf numFmtId="9" fontId="14" fillId="2" borderId="7" xfId="3" applyFont="1" applyFill="1" applyBorder="1" applyAlignment="1" applyProtection="1">
      <alignment horizontal="center" vertical="center"/>
      <protection hidden="1"/>
    </xf>
    <xf numFmtId="0" fontId="21" fillId="0" borderId="7" xfId="2" applyFont="1" applyBorder="1" applyAlignment="1" applyProtection="1">
      <alignment horizontal="center" vertical="center"/>
      <protection hidden="1"/>
    </xf>
    <xf numFmtId="4" fontId="21" fillId="8" borderId="7" xfId="2" applyNumberFormat="1" applyFont="1" applyFill="1" applyBorder="1" applyAlignment="1">
      <alignment vertical="center" wrapText="1"/>
    </xf>
    <xf numFmtId="0" fontId="22" fillId="0" borderId="7" xfId="2" applyFont="1" applyBorder="1" applyAlignment="1" applyProtection="1">
      <alignment horizontal="center" vertical="center"/>
      <protection hidden="1"/>
    </xf>
    <xf numFmtId="3" fontId="21" fillId="0" borderId="7" xfId="5" applyNumberFormat="1" applyFont="1" applyFill="1" applyBorder="1" applyAlignment="1" applyProtection="1">
      <alignment vertical="center"/>
      <protection hidden="1"/>
    </xf>
    <xf numFmtId="164" fontId="21" fillId="0" borderId="7" xfId="5" applyNumberFormat="1" applyFont="1" applyBorder="1" applyAlignment="1" applyProtection="1">
      <alignment horizontal="right" vertical="center"/>
      <protection hidden="1"/>
    </xf>
    <xf numFmtId="9" fontId="21" fillId="0" borderId="7" xfId="3" applyFont="1" applyFill="1" applyBorder="1" applyAlignment="1">
      <alignment horizontal="center" vertical="center"/>
    </xf>
    <xf numFmtId="3" fontId="12" fillId="2" borderId="7" xfId="5" applyNumberFormat="1" applyFont="1" applyFill="1" applyBorder="1" applyAlignment="1" applyProtection="1">
      <alignment vertical="center"/>
      <protection hidden="1"/>
    </xf>
    <xf numFmtId="41" fontId="12" fillId="2" borderId="7" xfId="2" applyNumberFormat="1" applyFont="1" applyFill="1" applyBorder="1" applyAlignment="1">
      <alignment horizontal="center" vertical="center"/>
    </xf>
    <xf numFmtId="0" fontId="12" fillId="0" borderId="8" xfId="2" applyFont="1" applyBorder="1" applyAlignment="1" applyProtection="1">
      <alignment horizontal="right" vertical="center"/>
      <protection hidden="1"/>
    </xf>
    <xf numFmtId="4" fontId="12" fillId="8" borderId="8" xfId="2" applyNumberFormat="1" applyFont="1" applyFill="1" applyBorder="1" applyAlignment="1">
      <alignment horizontal="left" vertical="center" wrapText="1" indent="1"/>
    </xf>
    <xf numFmtId="0" fontId="10" fillId="0" borderId="8" xfId="2" applyFont="1" applyBorder="1" applyAlignment="1" applyProtection="1">
      <alignment horizontal="center" vertical="center"/>
      <protection hidden="1"/>
    </xf>
    <xf numFmtId="3" fontId="12" fillId="2" borderId="8" xfId="5" applyNumberFormat="1" applyFont="1" applyFill="1" applyBorder="1" applyAlignment="1" applyProtection="1">
      <alignment vertical="center"/>
      <protection hidden="1"/>
    </xf>
    <xf numFmtId="41" fontId="12" fillId="2" borderId="9" xfId="2" applyNumberFormat="1" applyFont="1" applyFill="1" applyBorder="1" applyAlignment="1">
      <alignment horizontal="center" vertical="center"/>
    </xf>
    <xf numFmtId="9" fontId="12" fillId="0" borderId="8" xfId="3" applyFont="1" applyFill="1" applyBorder="1" applyAlignment="1">
      <alignment horizontal="center" vertical="center"/>
    </xf>
    <xf numFmtId="164" fontId="23" fillId="5" borderId="1" xfId="5" applyNumberFormat="1" applyFont="1" applyFill="1" applyBorder="1" applyAlignment="1" applyProtection="1">
      <alignment horizontal="center" vertical="center" wrapText="1"/>
      <protection hidden="1"/>
    </xf>
    <xf numFmtId="0" fontId="15" fillId="6" borderId="6" xfId="2" applyFont="1" applyFill="1" applyBorder="1" applyAlignment="1" applyProtection="1">
      <alignment horizontal="center" vertical="center"/>
      <protection hidden="1"/>
    </xf>
    <xf numFmtId="4" fontId="15" fillId="6" borderId="6" xfId="2" applyNumberFormat="1" applyFont="1" applyFill="1" applyBorder="1" applyAlignment="1">
      <alignment horizontal="left" vertical="center" wrapText="1" indent="1"/>
    </xf>
    <xf numFmtId="0" fontId="10" fillId="6" borderId="6" xfId="2" applyFont="1" applyFill="1" applyBorder="1" applyAlignment="1" applyProtection="1">
      <alignment horizontal="center" vertical="center"/>
      <protection hidden="1"/>
    </xf>
    <xf numFmtId="3" fontId="12" fillId="6" borderId="6" xfId="5" applyNumberFormat="1" applyFont="1" applyFill="1" applyBorder="1" applyAlignment="1" applyProtection="1">
      <alignment vertical="center"/>
      <protection hidden="1"/>
    </xf>
    <xf numFmtId="164" fontId="12" fillId="6" borderId="6" xfId="5" applyNumberFormat="1" applyFont="1" applyFill="1" applyBorder="1" applyAlignment="1" applyProtection="1">
      <alignment horizontal="right" vertical="center"/>
      <protection hidden="1"/>
    </xf>
    <xf numFmtId="41" fontId="15" fillId="6" borderId="6" xfId="2" applyNumberFormat="1" applyFont="1" applyFill="1" applyBorder="1" applyAlignment="1">
      <alignment horizontal="center" vertical="center"/>
    </xf>
    <xf numFmtId="9" fontId="12" fillId="6" borderId="6" xfId="3" applyFont="1" applyFill="1" applyBorder="1" applyAlignment="1">
      <alignment horizontal="center" vertical="center"/>
    </xf>
    <xf numFmtId="0" fontId="12" fillId="0" borderId="6" xfId="2" applyFont="1" applyBorder="1" applyAlignment="1" applyProtection="1">
      <alignment horizontal="center" vertical="center"/>
      <protection hidden="1"/>
    </xf>
    <xf numFmtId="4" fontId="12" fillId="8" borderId="6" xfId="2" applyNumberFormat="1" applyFont="1" applyFill="1" applyBorder="1" applyAlignment="1">
      <alignment horizontal="left" vertical="center" wrapText="1" indent="2"/>
    </xf>
    <xf numFmtId="0" fontId="10" fillId="0" borderId="6" xfId="2" applyFont="1" applyBorder="1" applyAlignment="1" applyProtection="1">
      <alignment horizontal="center" vertical="center"/>
      <protection hidden="1"/>
    </xf>
    <xf numFmtId="3" fontId="12" fillId="2" borderId="6" xfId="5" applyNumberFormat="1" applyFont="1" applyFill="1" applyBorder="1" applyAlignment="1" applyProtection="1">
      <alignment vertical="center"/>
      <protection hidden="1"/>
    </xf>
    <xf numFmtId="164" fontId="12" fillId="0" borderId="6" xfId="5" applyNumberFormat="1" applyFont="1" applyBorder="1" applyAlignment="1" applyProtection="1">
      <alignment horizontal="right" vertical="center"/>
      <protection hidden="1"/>
    </xf>
    <xf numFmtId="41" fontId="12" fillId="0" borderId="6" xfId="2" applyNumberFormat="1" applyFont="1" applyFill="1" applyBorder="1" applyAlignment="1">
      <alignment horizontal="center" vertical="center"/>
    </xf>
    <xf numFmtId="9" fontId="12" fillId="0" borderId="6" xfId="3" applyFont="1" applyFill="1" applyBorder="1" applyAlignment="1">
      <alignment horizontal="center" vertical="center"/>
    </xf>
    <xf numFmtId="41" fontId="12" fillId="0" borderId="6" xfId="2" applyNumberFormat="1" applyFont="1" applyFill="1" applyBorder="1" applyAlignment="1">
      <alignment vertical="center"/>
    </xf>
    <xf numFmtId="0" fontId="15" fillId="9" borderId="6" xfId="2" applyFont="1" applyFill="1" applyBorder="1" applyAlignment="1" applyProtection="1">
      <alignment horizontal="center" vertical="center"/>
      <protection hidden="1"/>
    </xf>
    <xf numFmtId="4" fontId="15" fillId="9" borderId="6" xfId="2" applyNumberFormat="1" applyFont="1" applyFill="1" applyBorder="1" applyAlignment="1">
      <alignment horizontal="left" vertical="center" wrapText="1" indent="1"/>
    </xf>
    <xf numFmtId="0" fontId="10" fillId="9" borderId="6" xfId="2" applyFont="1" applyFill="1" applyBorder="1" applyAlignment="1" applyProtection="1">
      <alignment horizontal="center" vertical="center"/>
      <protection hidden="1"/>
    </xf>
    <xf numFmtId="3" fontId="12" fillId="9" borderId="6" xfId="5" applyNumberFormat="1" applyFont="1" applyFill="1" applyBorder="1" applyAlignment="1" applyProtection="1">
      <alignment vertical="center"/>
      <protection hidden="1"/>
    </xf>
    <xf numFmtId="164" fontId="12" fillId="9" borderId="6" xfId="5" applyNumberFormat="1" applyFont="1" applyFill="1" applyBorder="1" applyAlignment="1" applyProtection="1">
      <alignment horizontal="right" vertical="center"/>
      <protection hidden="1"/>
    </xf>
    <xf numFmtId="41" fontId="15" fillId="9" borderId="6" xfId="2" applyNumberFormat="1" applyFont="1" applyFill="1" applyBorder="1" applyAlignment="1">
      <alignment horizontal="center" vertical="center"/>
    </xf>
    <xf numFmtId="9" fontId="12" fillId="9" borderId="6" xfId="3" applyFont="1" applyFill="1" applyBorder="1" applyAlignment="1">
      <alignment horizontal="center" vertical="center"/>
    </xf>
    <xf numFmtId="4" fontId="12" fillId="8" borderId="7" xfId="2" applyNumberFormat="1" applyFont="1" applyFill="1" applyBorder="1" applyAlignment="1">
      <alignment horizontal="left" vertical="center" wrapText="1"/>
    </xf>
    <xf numFmtId="41" fontId="12" fillId="6" borderId="6" xfId="2" applyNumberFormat="1" applyFont="1" applyFill="1" applyBorder="1" applyAlignment="1">
      <alignment horizontal="center" vertical="center"/>
    </xf>
    <xf numFmtId="41" fontId="12" fillId="6" borderId="6" xfId="2" applyNumberFormat="1" applyFont="1" applyFill="1" applyBorder="1" applyAlignment="1">
      <alignment vertical="center"/>
    </xf>
    <xf numFmtId="41" fontId="12" fillId="9" borderId="6" xfId="2" applyNumberFormat="1" applyFont="1" applyFill="1" applyBorder="1" applyAlignment="1">
      <alignment horizontal="center" vertical="center"/>
    </xf>
    <xf numFmtId="41" fontId="12" fillId="9" borderId="6" xfId="2" applyNumberFormat="1" applyFont="1" applyFill="1" applyBorder="1" applyAlignment="1">
      <alignment vertical="center"/>
    </xf>
    <xf numFmtId="0" fontId="12" fillId="0" borderId="7" xfId="2" applyFont="1" applyBorder="1" applyAlignment="1" applyProtection="1">
      <alignment horizontal="right" vertical="center"/>
      <protection hidden="1"/>
    </xf>
    <xf numFmtId="0" fontId="17" fillId="0" borderId="8" xfId="2" applyFont="1" applyBorder="1" applyAlignment="1" applyProtection="1">
      <alignment horizontal="center" vertical="center"/>
      <protection hidden="1"/>
    </xf>
    <xf numFmtId="4" fontId="17" fillId="8" borderId="8" xfId="2" applyNumberFormat="1" applyFont="1" applyFill="1" applyBorder="1" applyAlignment="1">
      <alignment horizontal="left" vertical="center" wrapText="1"/>
    </xf>
    <xf numFmtId="4" fontId="17" fillId="8" borderId="8" xfId="2" applyNumberFormat="1" applyFont="1" applyFill="1" applyBorder="1" applyAlignment="1">
      <alignment horizontal="center" vertical="center"/>
    </xf>
    <xf numFmtId="166" fontId="17" fillId="8" borderId="8" xfId="5" applyNumberFormat="1" applyFont="1" applyFill="1" applyBorder="1" applyAlignment="1">
      <alignment horizontal="center" vertical="center"/>
    </xf>
    <xf numFmtId="164" fontId="17" fillId="8" borderId="8" xfId="5" applyNumberFormat="1" applyFont="1" applyFill="1" applyBorder="1" applyAlignment="1">
      <alignment vertical="center"/>
    </xf>
    <xf numFmtId="41" fontId="17" fillId="8" borderId="8" xfId="2" applyNumberFormat="1" applyFont="1" applyFill="1" applyBorder="1" applyAlignment="1">
      <alignment horizontal="center" vertical="center"/>
    </xf>
    <xf numFmtId="9" fontId="17" fillId="8" borderId="8" xfId="3" applyFont="1" applyFill="1" applyBorder="1" applyAlignment="1">
      <alignment horizontal="center" vertical="center"/>
    </xf>
    <xf numFmtId="41" fontId="17" fillId="8" borderId="8" xfId="2" applyNumberFormat="1" applyFont="1" applyFill="1" applyBorder="1" applyAlignment="1">
      <alignment vertical="center"/>
    </xf>
    <xf numFmtId="0" fontId="24" fillId="9" borderId="1" xfId="2" applyFont="1" applyFill="1" applyBorder="1" applyAlignment="1" applyProtection="1">
      <alignment horizontal="center" vertical="center"/>
      <protection hidden="1"/>
    </xf>
    <xf numFmtId="0" fontId="14" fillId="9" borderId="1" xfId="2" applyFont="1" applyFill="1" applyBorder="1" applyAlignment="1" applyProtection="1">
      <alignment horizontal="left" vertical="center"/>
      <protection hidden="1"/>
    </xf>
    <xf numFmtId="0" fontId="14" fillId="9" borderId="1" xfId="2" applyFont="1" applyFill="1" applyBorder="1" applyAlignment="1" applyProtection="1">
      <alignment horizontal="center" vertical="center"/>
      <protection hidden="1"/>
    </xf>
    <xf numFmtId="43" fontId="14" fillId="9" borderId="1" xfId="5" applyFont="1" applyFill="1" applyBorder="1" applyAlignment="1" applyProtection="1">
      <alignment vertical="center"/>
      <protection hidden="1"/>
    </xf>
    <xf numFmtId="164" fontId="14" fillId="9" borderId="1" xfId="5" applyNumberFormat="1" applyFont="1" applyFill="1" applyBorder="1" applyAlignment="1" applyProtection="1">
      <alignment horizontal="right" vertical="center"/>
      <protection hidden="1"/>
    </xf>
    <xf numFmtId="164" fontId="14" fillId="9" borderId="1" xfId="1" applyNumberFormat="1" applyFont="1" applyFill="1" applyBorder="1" applyAlignment="1" applyProtection="1">
      <alignment horizontal="center" vertical="center"/>
      <protection hidden="1"/>
    </xf>
    <xf numFmtId="9" fontId="25" fillId="9" borderId="1" xfId="3" applyFont="1" applyFill="1" applyBorder="1" applyAlignment="1" applyProtection="1">
      <alignment horizontal="center" vertical="center"/>
      <protection hidden="1"/>
    </xf>
    <xf numFmtId="0" fontId="24" fillId="9" borderId="10" xfId="2" quotePrefix="1" applyFont="1" applyFill="1" applyBorder="1" applyAlignment="1" applyProtection="1">
      <alignment horizontal="center" vertical="center"/>
      <protection hidden="1"/>
    </xf>
    <xf numFmtId="9" fontId="25" fillId="9" borderId="1" xfId="4" applyFont="1" applyFill="1" applyBorder="1" applyAlignment="1" applyProtection="1">
      <alignment horizontal="center" vertical="center"/>
      <protection hidden="1"/>
    </xf>
    <xf numFmtId="164" fontId="14" fillId="9" borderId="11" xfId="5" applyNumberFormat="1" applyFont="1" applyFill="1" applyBorder="1" applyAlignment="1" applyProtection="1">
      <alignment horizontal="right" vertical="center"/>
      <protection hidden="1"/>
    </xf>
    <xf numFmtId="0" fontId="24" fillId="9" borderId="12" xfId="2" quotePrefix="1" applyFont="1" applyFill="1" applyBorder="1" applyAlignment="1" applyProtection="1">
      <alignment horizontal="center" vertical="center"/>
      <protection hidden="1"/>
    </xf>
    <xf numFmtId="0" fontId="14" fillId="9" borderId="13" xfId="2" applyFont="1" applyFill="1" applyBorder="1" applyAlignment="1" applyProtection="1">
      <alignment horizontal="center" vertical="center"/>
      <protection hidden="1"/>
    </xf>
    <xf numFmtId="43" fontId="14" fillId="9" borderId="13" xfId="5" applyFont="1" applyFill="1" applyBorder="1" applyAlignment="1" applyProtection="1">
      <alignment vertical="center"/>
      <protection hidden="1"/>
    </xf>
    <xf numFmtId="164" fontId="14" fillId="9" borderId="13" xfId="5" applyNumberFormat="1" applyFont="1" applyFill="1" applyBorder="1" applyAlignment="1" applyProtection="1">
      <alignment horizontal="right" vertical="center"/>
      <protection hidden="1"/>
    </xf>
    <xf numFmtId="164" fontId="14" fillId="9" borderId="13" xfId="1" applyNumberFormat="1" applyFont="1" applyFill="1" applyBorder="1" applyAlignment="1" applyProtection="1">
      <alignment horizontal="center" vertical="center"/>
      <protection hidden="1"/>
    </xf>
    <xf numFmtId="9" fontId="25" fillId="9" borderId="13" xfId="4" applyFont="1" applyFill="1" applyBorder="1" applyAlignment="1" applyProtection="1">
      <alignment horizontal="center" vertical="center"/>
      <protection hidden="1"/>
    </xf>
    <xf numFmtId="164" fontId="14" fillId="9" borderId="14" xfId="5" applyNumberFormat="1" applyFont="1" applyFill="1" applyBorder="1" applyAlignment="1" applyProtection="1">
      <alignment horizontal="right" vertical="center"/>
      <protection hidden="1"/>
    </xf>
    <xf numFmtId="0" fontId="24" fillId="0" borderId="0" xfId="2" quotePrefix="1" applyFont="1" applyFill="1" applyBorder="1" applyAlignment="1" applyProtection="1">
      <alignment horizontal="center" vertical="center"/>
      <protection hidden="1"/>
    </xf>
    <xf numFmtId="0" fontId="14" fillId="0" borderId="0" xfId="2" applyFont="1" applyFill="1" applyBorder="1" applyAlignment="1" applyProtection="1">
      <alignment horizontal="center" vertical="center"/>
      <protection hidden="1"/>
    </xf>
    <xf numFmtId="43" fontId="14" fillId="0" borderId="0" xfId="5" applyFont="1" applyFill="1" applyBorder="1" applyAlignment="1" applyProtection="1">
      <alignment vertical="center"/>
      <protection hidden="1"/>
    </xf>
    <xf numFmtId="164" fontId="14" fillId="0" borderId="0" xfId="5" applyNumberFormat="1" applyFont="1" applyFill="1" applyBorder="1" applyAlignment="1" applyProtection="1">
      <alignment horizontal="right" vertical="center"/>
      <protection hidden="1"/>
    </xf>
    <xf numFmtId="164" fontId="14" fillId="0" borderId="0" xfId="1" applyNumberFormat="1" applyFont="1" applyFill="1" applyBorder="1" applyAlignment="1" applyProtection="1">
      <alignment horizontal="center" vertical="center"/>
      <protection hidden="1"/>
    </xf>
    <xf numFmtId="9" fontId="25" fillId="0" borderId="0" xfId="4" applyFont="1" applyFill="1" applyBorder="1" applyAlignment="1" applyProtection="1">
      <alignment horizontal="center" vertical="center"/>
      <protection hidden="1"/>
    </xf>
    <xf numFmtId="0" fontId="14" fillId="10" borderId="15" xfId="2" applyFont="1" applyFill="1" applyBorder="1" applyAlignment="1" applyProtection="1">
      <alignment horizontal="center" vertical="center"/>
      <protection hidden="1"/>
    </xf>
    <xf numFmtId="0" fontId="26" fillId="10" borderId="15" xfId="2" applyFont="1" applyFill="1" applyBorder="1" applyAlignment="1" applyProtection="1">
      <alignment vertical="center"/>
      <protection hidden="1"/>
    </xf>
    <xf numFmtId="43" fontId="14" fillId="10" borderId="15" xfId="5" applyFont="1" applyFill="1" applyBorder="1" applyAlignment="1" applyProtection="1">
      <alignment horizontal="center" vertical="center" wrapText="1"/>
      <protection hidden="1"/>
    </xf>
    <xf numFmtId="164" fontId="14" fillId="10" borderId="15" xfId="5" applyNumberFormat="1" applyFont="1" applyFill="1" applyBorder="1" applyAlignment="1" applyProtection="1">
      <alignment horizontal="center" vertical="center"/>
      <protection hidden="1"/>
    </xf>
    <xf numFmtId="9" fontId="14" fillId="10" borderId="15" xfId="4" applyFont="1" applyFill="1" applyBorder="1" applyAlignment="1" applyProtection="1">
      <alignment horizontal="center" vertical="center"/>
      <protection hidden="1"/>
    </xf>
    <xf numFmtId="0" fontId="5" fillId="2" borderId="0" xfId="0" applyFont="1" applyFill="1" applyBorder="1" applyAlignment="1">
      <alignment horizontal="center" vertical="center"/>
    </xf>
    <xf numFmtId="0" fontId="5" fillId="2" borderId="0" xfId="0" applyFont="1" applyFill="1" applyBorder="1" applyAlignment="1">
      <alignment vertical="center"/>
    </xf>
    <xf numFmtId="43" fontId="5" fillId="2" borderId="0" xfId="1" applyFont="1" applyFill="1" applyBorder="1" applyAlignment="1">
      <alignment vertical="center"/>
    </xf>
    <xf numFmtId="0" fontId="5" fillId="2" borderId="0" xfId="0" applyFont="1" applyFill="1" applyBorder="1" applyAlignment="1">
      <alignment horizontal="right" vertical="center"/>
    </xf>
    <xf numFmtId="0" fontId="17" fillId="2" borderId="0" xfId="0" applyFont="1" applyFill="1" applyBorder="1" applyAlignment="1">
      <alignment horizontal="right" vertical="center"/>
    </xf>
    <xf numFmtId="3" fontId="5" fillId="2" borderId="0" xfId="1" applyNumberFormat="1" applyFont="1" applyFill="1" applyBorder="1" applyAlignment="1">
      <alignment vertical="center"/>
    </xf>
    <xf numFmtId="0" fontId="17" fillId="2" borderId="0" xfId="0" applyFont="1" applyFill="1" applyBorder="1" applyAlignment="1">
      <alignment horizontal="center" vertical="center"/>
    </xf>
    <xf numFmtId="0" fontId="17" fillId="2" borderId="0" xfId="0" applyFont="1" applyFill="1" applyBorder="1" applyAlignment="1">
      <alignment vertical="center"/>
    </xf>
    <xf numFmtId="43" fontId="17" fillId="2" borderId="0" xfId="1" applyFont="1" applyFill="1" applyBorder="1" applyAlignment="1">
      <alignment vertical="center"/>
    </xf>
    <xf numFmtId="3" fontId="17" fillId="2" borderId="0" xfId="1" applyNumberFormat="1" applyFont="1" applyFill="1" applyBorder="1" applyAlignment="1">
      <alignment vertical="center"/>
    </xf>
    <xf numFmtId="0" fontId="5" fillId="11" borderId="16" xfId="0" applyFont="1" applyFill="1" applyBorder="1" applyAlignment="1">
      <alignment horizontal="center" vertical="center"/>
    </xf>
    <xf numFmtId="0" fontId="5" fillId="11" borderId="16" xfId="0" applyFont="1" applyFill="1" applyBorder="1" applyAlignment="1">
      <alignment vertical="center"/>
    </xf>
    <xf numFmtId="43" fontId="5" fillId="11" borderId="16" xfId="1" applyFont="1" applyFill="1" applyBorder="1" applyAlignment="1">
      <alignment vertical="center"/>
    </xf>
    <xf numFmtId="0" fontId="5" fillId="11" borderId="16" xfId="0" applyFont="1" applyFill="1" applyBorder="1" applyAlignment="1">
      <alignment horizontal="right" vertical="center"/>
    </xf>
    <xf numFmtId="0" fontId="17" fillId="11" borderId="16" xfId="0" applyFont="1" applyFill="1" applyBorder="1" applyAlignment="1">
      <alignment horizontal="right" vertical="center"/>
    </xf>
    <xf numFmtId="3" fontId="27" fillId="11" borderId="16" xfId="1" applyNumberFormat="1" applyFont="1" applyFill="1" applyBorder="1" applyAlignment="1">
      <alignment vertical="center"/>
    </xf>
    <xf numFmtId="0" fontId="28" fillId="12" borderId="17" xfId="2" applyFont="1" applyFill="1" applyBorder="1" applyAlignment="1" applyProtection="1">
      <alignment horizontal="center" vertical="center"/>
      <protection hidden="1"/>
    </xf>
    <xf numFmtId="0" fontId="28" fillId="12" borderId="17" xfId="2" applyFont="1" applyFill="1" applyBorder="1" applyAlignment="1" applyProtection="1">
      <alignment horizontal="left" vertical="center" readingOrder="1"/>
      <protection hidden="1"/>
    </xf>
    <xf numFmtId="0" fontId="28" fillId="12" borderId="17" xfId="2" applyFont="1" applyFill="1" applyBorder="1" applyAlignment="1" applyProtection="1">
      <alignment horizontal="left" vertical="center"/>
      <protection hidden="1"/>
    </xf>
    <xf numFmtId="43" fontId="28" fillId="12" borderId="17" xfId="5" applyFont="1" applyFill="1" applyBorder="1" applyAlignment="1" applyProtection="1">
      <alignment vertical="center"/>
      <protection hidden="1"/>
    </xf>
    <xf numFmtId="164" fontId="28" fillId="12" borderId="17" xfId="5" applyNumberFormat="1" applyFont="1" applyFill="1" applyBorder="1" applyAlignment="1" applyProtection="1">
      <alignment horizontal="center" vertical="center"/>
      <protection hidden="1"/>
    </xf>
    <xf numFmtId="9" fontId="28" fillId="12" borderId="17" xfId="4" applyFont="1" applyFill="1" applyBorder="1" applyAlignment="1" applyProtection="1">
      <alignment horizontal="center" vertical="center"/>
      <protection hidden="1"/>
    </xf>
    <xf numFmtId="164" fontId="28" fillId="12" borderId="17" xfId="5" applyNumberFormat="1" applyFont="1" applyFill="1" applyBorder="1" applyAlignment="1" applyProtection="1">
      <alignment horizontal="center" vertical="center" wrapText="1"/>
      <protection hidden="1"/>
    </xf>
    <xf numFmtId="0" fontId="6" fillId="0" borderId="0" xfId="0" applyFont="1" applyFill="1" applyBorder="1" applyAlignment="1">
      <alignment horizontal="center" vertical="center"/>
    </xf>
    <xf numFmtId="0" fontId="6" fillId="0" borderId="0" xfId="0" applyFont="1" applyFill="1" applyBorder="1" applyAlignment="1">
      <alignment vertical="center"/>
    </xf>
    <xf numFmtId="43" fontId="6" fillId="0" borderId="0" xfId="1" applyFont="1" applyFill="1" applyBorder="1" applyAlignment="1">
      <alignment vertical="center"/>
    </xf>
    <xf numFmtId="0" fontId="6" fillId="0" borderId="0" xfId="0" applyFont="1" applyFill="1" applyBorder="1" applyAlignment="1">
      <alignment horizontal="right" vertical="center"/>
    </xf>
    <xf numFmtId="0" fontId="8" fillId="0" borderId="0" xfId="0" applyFont="1" applyFill="1" applyBorder="1" applyAlignment="1">
      <alignment horizontal="right" vertical="center"/>
    </xf>
    <xf numFmtId="3" fontId="29" fillId="0" borderId="0" xfId="1" applyNumberFormat="1" applyFont="1" applyFill="1" applyBorder="1" applyAlignment="1">
      <alignment vertical="center"/>
    </xf>
    <xf numFmtId="0" fontId="17" fillId="0" borderId="0" xfId="2" applyFont="1" applyAlignment="1" applyProtection="1">
      <alignment horizontal="center" vertical="center"/>
      <protection hidden="1"/>
    </xf>
    <xf numFmtId="167" fontId="17" fillId="0" borderId="0" xfId="2" applyNumberFormat="1" applyFont="1" applyAlignment="1" applyProtection="1">
      <alignment horizontal="center" vertical="center"/>
      <protection hidden="1"/>
    </xf>
    <xf numFmtId="43" fontId="17" fillId="0" borderId="0" xfId="5" applyFont="1" applyAlignment="1" applyProtection="1">
      <alignment vertical="center"/>
      <protection hidden="1"/>
    </xf>
    <xf numFmtId="164" fontId="17" fillId="0" borderId="0" xfId="5" applyNumberFormat="1" applyFont="1" applyAlignment="1" applyProtection="1">
      <alignment horizontal="center" vertical="center"/>
      <protection hidden="1"/>
    </xf>
    <xf numFmtId="3" fontId="17" fillId="0" borderId="0" xfId="2" applyNumberFormat="1" applyFont="1" applyAlignment="1" applyProtection="1">
      <alignment horizontal="center" vertical="center"/>
      <protection hidden="1"/>
    </xf>
    <xf numFmtId="9" fontId="17" fillId="0" borderId="0" xfId="3" applyFont="1" applyAlignment="1" applyProtection="1">
      <alignment horizontal="center" vertical="center"/>
      <protection hidden="1"/>
    </xf>
    <xf numFmtId="0" fontId="13" fillId="11" borderId="1" xfId="2" applyFont="1" applyFill="1" applyBorder="1" applyAlignment="1" applyProtection="1">
      <alignment horizontal="left" vertical="center"/>
      <protection hidden="1"/>
    </xf>
    <xf numFmtId="0" fontId="8" fillId="0" borderId="0" xfId="7" applyFont="1" applyFill="1" applyBorder="1" applyAlignment="1" applyProtection="1">
      <alignment vertical="center"/>
      <protection hidden="1"/>
    </xf>
    <xf numFmtId="0" fontId="10" fillId="0" borderId="0" xfId="7" applyFont="1" applyAlignment="1" applyProtection="1">
      <alignment vertical="center"/>
      <protection hidden="1"/>
    </xf>
    <xf numFmtId="0" fontId="6" fillId="0" borderId="34" xfId="7" applyFont="1" applyFill="1" applyBorder="1" applyAlignment="1" applyProtection="1">
      <alignment horizontal="center" vertical="center"/>
      <protection hidden="1"/>
    </xf>
    <xf numFmtId="0" fontId="8" fillId="0" borderId="28" xfId="7" applyFont="1" applyFill="1" applyBorder="1" applyAlignment="1" applyProtection="1">
      <alignment horizontal="center" vertical="center"/>
      <protection hidden="1"/>
    </xf>
    <xf numFmtId="0" fontId="8" fillId="0" borderId="31" xfId="7" applyFont="1" applyFill="1" applyBorder="1" applyAlignment="1" applyProtection="1">
      <alignment horizontal="center" vertical="center"/>
      <protection hidden="1"/>
    </xf>
    <xf numFmtId="0" fontId="8" fillId="0" borderId="21" xfId="7" applyFont="1" applyFill="1" applyBorder="1" applyAlignment="1" applyProtection="1">
      <alignment vertical="center"/>
      <protection hidden="1"/>
    </xf>
    <xf numFmtId="0" fontId="8" fillId="0" borderId="22" xfId="7" applyFont="1" applyFill="1" applyBorder="1" applyAlignment="1" applyProtection="1">
      <alignment vertical="center"/>
      <protection hidden="1"/>
    </xf>
    <xf numFmtId="0" fontId="8" fillId="0" borderId="8" xfId="7" applyFont="1" applyFill="1" applyBorder="1" applyAlignment="1" applyProtection="1">
      <alignment vertical="center"/>
      <protection hidden="1"/>
    </xf>
    <xf numFmtId="0" fontId="10" fillId="0" borderId="0" xfId="7" applyFont="1" applyAlignment="1" applyProtection="1">
      <alignment horizontal="center" vertical="center"/>
      <protection hidden="1"/>
    </xf>
    <xf numFmtId="0" fontId="31" fillId="0" borderId="0" xfId="0" applyFont="1"/>
    <xf numFmtId="4" fontId="5" fillId="7" borderId="6" xfId="6" applyNumberFormat="1" applyFont="1" applyFill="1" applyBorder="1" applyAlignment="1">
      <alignment horizontal="left" vertical="center" wrapText="1" indent="1"/>
    </xf>
    <xf numFmtId="4" fontId="5" fillId="7" borderId="6" xfId="6" applyNumberFormat="1" applyFont="1" applyFill="1" applyBorder="1" applyAlignment="1">
      <alignment horizontal="center" vertical="center"/>
    </xf>
    <xf numFmtId="3" fontId="5" fillId="7" borderId="6" xfId="1" applyNumberFormat="1" applyFont="1" applyFill="1" applyBorder="1" applyAlignment="1">
      <alignment horizontal="right" vertical="center"/>
    </xf>
    <xf numFmtId="41" fontId="5" fillId="7" borderId="6" xfId="1" applyNumberFormat="1" applyFont="1" applyFill="1" applyBorder="1" applyAlignment="1">
      <alignment horizontal="right" vertical="center"/>
    </xf>
    <xf numFmtId="9" fontId="5" fillId="7" borderId="6" xfId="3" applyFont="1" applyFill="1" applyBorder="1" applyAlignment="1">
      <alignment horizontal="center" vertical="center"/>
    </xf>
    <xf numFmtId="0" fontId="6" fillId="0" borderId="37" xfId="7" applyFont="1" applyFill="1" applyBorder="1" applyAlignment="1" applyProtection="1">
      <alignment horizontal="center" vertical="center"/>
      <protection hidden="1"/>
    </xf>
    <xf numFmtId="0" fontId="8" fillId="0" borderId="39" xfId="7" applyFont="1" applyFill="1" applyBorder="1" applyAlignment="1" applyProtection="1">
      <alignment horizontal="left" vertical="center"/>
      <protection hidden="1"/>
    </xf>
    <xf numFmtId="0" fontId="8" fillId="0" borderId="40" xfId="7" applyFont="1" applyFill="1" applyBorder="1" applyAlignment="1" applyProtection="1">
      <alignment horizontal="left" vertical="center"/>
      <protection hidden="1"/>
    </xf>
    <xf numFmtId="0" fontId="6" fillId="0" borderId="18" xfId="7" applyFont="1" applyFill="1" applyBorder="1" applyAlignment="1" applyProtection="1">
      <alignment horizontal="center" vertical="center"/>
      <protection hidden="1"/>
    </xf>
    <xf numFmtId="0" fontId="6" fillId="0" borderId="19" xfId="7" applyFont="1" applyFill="1" applyBorder="1" applyAlignment="1" applyProtection="1">
      <alignment horizontal="center" vertical="center"/>
      <protection hidden="1"/>
    </xf>
    <xf numFmtId="0" fontId="6" fillId="0" borderId="20" xfId="7" applyFont="1" applyFill="1" applyBorder="1" applyAlignment="1" applyProtection="1">
      <alignment horizontal="center" vertical="center"/>
      <protection hidden="1"/>
    </xf>
    <xf numFmtId="0" fontId="6" fillId="0" borderId="25" xfId="7" applyFont="1" applyFill="1" applyBorder="1" applyAlignment="1" applyProtection="1">
      <alignment horizontal="left" vertical="center"/>
      <protection hidden="1"/>
    </xf>
    <xf numFmtId="0" fontId="6" fillId="0" borderId="26" xfId="7" applyFont="1" applyFill="1" applyBorder="1" applyAlignment="1" applyProtection="1">
      <alignment horizontal="left" vertical="center"/>
      <protection hidden="1"/>
    </xf>
    <xf numFmtId="0" fontId="6" fillId="0" borderId="27" xfId="7" applyFont="1" applyFill="1" applyBorder="1" applyAlignment="1" applyProtection="1">
      <alignment horizontal="left" vertical="center"/>
      <protection hidden="1"/>
    </xf>
    <xf numFmtId="0" fontId="8" fillId="0" borderId="29" xfId="7" applyFont="1" applyFill="1" applyBorder="1" applyAlignment="1" applyProtection="1">
      <alignment horizontal="left" vertical="center"/>
      <protection hidden="1"/>
    </xf>
    <xf numFmtId="3" fontId="8" fillId="0" borderId="29" xfId="7" applyNumberFormat="1" applyFont="1" applyFill="1" applyBorder="1" applyAlignment="1" applyProtection="1">
      <alignment horizontal="right" vertical="center"/>
      <protection hidden="1"/>
    </xf>
    <xf numFmtId="0" fontId="8" fillId="0" borderId="30" xfId="7" applyFont="1" applyFill="1" applyBorder="1" applyAlignment="1" applyProtection="1">
      <alignment horizontal="right" vertical="center"/>
      <protection hidden="1"/>
    </xf>
    <xf numFmtId="0" fontId="6" fillId="0" borderId="29" xfId="7" applyFont="1" applyFill="1" applyBorder="1" applyAlignment="1" applyProtection="1">
      <alignment horizontal="left" vertical="center"/>
      <protection hidden="1"/>
    </xf>
    <xf numFmtId="3" fontId="6" fillId="0" borderId="29" xfId="7" applyNumberFormat="1" applyFont="1" applyFill="1" applyBorder="1" applyAlignment="1" applyProtection="1">
      <alignment horizontal="right" vertical="center"/>
      <protection hidden="1"/>
    </xf>
    <xf numFmtId="0" fontId="6" fillId="0" borderId="30" xfId="7" applyFont="1" applyFill="1" applyBorder="1" applyAlignment="1" applyProtection="1">
      <alignment horizontal="right" vertical="center"/>
      <protection hidden="1"/>
    </xf>
    <xf numFmtId="0" fontId="8" fillId="0" borderId="28" xfId="7" applyFont="1" applyFill="1" applyBorder="1" applyAlignment="1" applyProtection="1">
      <alignment horizontal="left" vertical="center"/>
      <protection hidden="1"/>
    </xf>
    <xf numFmtId="0" fontId="8" fillId="0" borderId="30" xfId="7" applyFont="1" applyFill="1" applyBorder="1" applyAlignment="1" applyProtection="1">
      <alignment horizontal="left" vertical="center"/>
      <protection hidden="1"/>
    </xf>
    <xf numFmtId="0" fontId="6" fillId="0" borderId="35" xfId="7" applyFont="1" applyFill="1" applyBorder="1" applyAlignment="1" applyProtection="1">
      <alignment horizontal="left" vertical="center"/>
      <protection hidden="1"/>
    </xf>
    <xf numFmtId="0" fontId="6" fillId="0" borderId="36" xfId="7" applyFont="1" applyFill="1" applyBorder="1" applyAlignment="1" applyProtection="1">
      <alignment horizontal="left" vertical="center"/>
      <protection hidden="1"/>
    </xf>
    <xf numFmtId="0" fontId="8" fillId="0" borderId="1" xfId="7" applyFont="1" applyFill="1" applyBorder="1" applyAlignment="1" applyProtection="1">
      <alignment horizontal="center" vertical="center"/>
      <protection hidden="1"/>
    </xf>
    <xf numFmtId="0" fontId="4" fillId="0" borderId="1" xfId="7" applyFont="1" applyFill="1" applyBorder="1" applyAlignment="1" applyProtection="1">
      <alignment horizontal="left" vertical="center"/>
      <protection hidden="1"/>
    </xf>
    <xf numFmtId="0" fontId="33" fillId="0" borderId="1" xfId="7" applyFont="1" applyFill="1" applyBorder="1" applyAlignment="1" applyProtection="1">
      <alignment horizontal="center" vertical="center" wrapText="1"/>
      <protection hidden="1"/>
    </xf>
    <xf numFmtId="0" fontId="8" fillId="0" borderId="32" xfId="7" applyFont="1" applyFill="1" applyBorder="1" applyAlignment="1" applyProtection="1">
      <alignment horizontal="left" vertical="center"/>
      <protection hidden="1"/>
    </xf>
    <xf numFmtId="3" fontId="6" fillId="0" borderId="32" xfId="7" applyNumberFormat="1" applyFont="1" applyFill="1" applyBorder="1" applyAlignment="1" applyProtection="1">
      <alignment horizontal="right" vertical="center"/>
      <protection hidden="1"/>
    </xf>
    <xf numFmtId="0" fontId="6" fillId="0" borderId="33" xfId="7" applyFont="1" applyFill="1" applyBorder="1" applyAlignment="1" applyProtection="1">
      <alignment horizontal="right" vertical="center"/>
      <protection hidden="1"/>
    </xf>
    <xf numFmtId="0" fontId="6" fillId="0" borderId="32" xfId="7" applyFont="1" applyFill="1" applyBorder="1" applyAlignment="1" applyProtection="1">
      <alignment horizontal="left" vertical="center"/>
      <protection hidden="1"/>
    </xf>
    <xf numFmtId="0" fontId="8" fillId="0" borderId="2" xfId="7" applyFont="1" applyFill="1" applyBorder="1" applyAlignment="1" applyProtection="1">
      <alignment horizontal="left" vertical="top"/>
      <protection hidden="1"/>
    </xf>
    <xf numFmtId="0" fontId="8" fillId="0" borderId="3" xfId="7" applyFont="1" applyFill="1" applyBorder="1" applyAlignment="1" applyProtection="1">
      <alignment horizontal="left" vertical="top"/>
      <protection hidden="1"/>
    </xf>
    <xf numFmtId="0" fontId="8" fillId="0" borderId="4" xfId="7" applyFont="1" applyFill="1" applyBorder="1" applyAlignment="1" applyProtection="1">
      <alignment horizontal="left" vertical="top"/>
      <protection hidden="1"/>
    </xf>
    <xf numFmtId="0" fontId="30" fillId="0" borderId="0" xfId="2" applyFont="1" applyAlignment="1" applyProtection="1">
      <alignment horizontal="left" vertical="center"/>
      <protection hidden="1"/>
    </xf>
    <xf numFmtId="0" fontId="6" fillId="0" borderId="0" xfId="2" applyFont="1" applyAlignment="1" applyProtection="1">
      <alignment horizontal="left" vertical="center"/>
      <protection hidden="1"/>
    </xf>
    <xf numFmtId="0" fontId="3" fillId="0" borderId="1" xfId="2" applyFont="1" applyBorder="1" applyAlignment="1" applyProtection="1">
      <alignment horizontal="center" vertical="center" wrapText="1"/>
      <protection hidden="1"/>
    </xf>
    <xf numFmtId="0" fontId="4" fillId="0" borderId="2" xfId="2" applyFont="1" applyBorder="1" applyAlignment="1" applyProtection="1">
      <alignment horizontal="left" vertical="center" wrapText="1"/>
      <protection hidden="1"/>
    </xf>
    <xf numFmtId="0" fontId="4" fillId="0" borderId="3" xfId="2" applyFont="1" applyBorder="1" applyAlignment="1" applyProtection="1">
      <alignment horizontal="left" vertical="center" wrapText="1"/>
      <protection hidden="1"/>
    </xf>
    <xf numFmtId="0" fontId="4" fillId="0" borderId="4" xfId="2" applyFont="1" applyBorder="1" applyAlignment="1" applyProtection="1">
      <alignment horizontal="left" vertical="center" wrapText="1"/>
      <protection hidden="1"/>
    </xf>
    <xf numFmtId="0" fontId="4" fillId="0" borderId="2" xfId="2" applyFont="1" applyBorder="1" applyAlignment="1" applyProtection="1">
      <alignment horizontal="left" vertical="center"/>
      <protection hidden="1"/>
    </xf>
    <xf numFmtId="0" fontId="4" fillId="0" borderId="3" xfId="2" applyFont="1" applyBorder="1" applyAlignment="1" applyProtection="1">
      <alignment horizontal="left" vertical="center"/>
      <protection hidden="1"/>
    </xf>
    <xf numFmtId="0" fontId="4" fillId="0" borderId="4" xfId="2" applyFont="1" applyBorder="1" applyAlignment="1" applyProtection="1">
      <alignment horizontal="left" vertical="center"/>
      <protection hidden="1"/>
    </xf>
    <xf numFmtId="0" fontId="3" fillId="0" borderId="2" xfId="2" applyFont="1" applyBorder="1" applyAlignment="1" applyProtection="1">
      <alignment horizontal="center" vertical="center" wrapText="1"/>
      <protection hidden="1"/>
    </xf>
    <xf numFmtId="0" fontId="3" fillId="0" borderId="3" xfId="2" applyFont="1" applyBorder="1" applyAlignment="1" applyProtection="1">
      <alignment horizontal="center" vertical="center" wrapText="1"/>
      <protection hidden="1"/>
    </xf>
    <xf numFmtId="0" fontId="3" fillId="0" borderId="4" xfId="2" applyFont="1" applyBorder="1" applyAlignment="1" applyProtection="1">
      <alignment horizontal="center" vertical="center" wrapText="1"/>
      <protection hidden="1"/>
    </xf>
    <xf numFmtId="0" fontId="6" fillId="0" borderId="1" xfId="2" applyFont="1" applyBorder="1" applyAlignment="1" applyProtection="1">
      <alignment horizontal="center" vertical="center" wrapText="1"/>
      <protection hidden="1"/>
    </xf>
    <xf numFmtId="0" fontId="8" fillId="0" borderId="21" xfId="7" applyFont="1" applyFill="1" applyBorder="1" applyAlignment="1" applyProtection="1">
      <alignment horizontal="center" vertical="center"/>
      <protection hidden="1"/>
    </xf>
    <xf numFmtId="0" fontId="8" fillId="0" borderId="22" xfId="7" applyFont="1" applyFill="1" applyBorder="1" applyAlignment="1" applyProtection="1">
      <alignment horizontal="center" vertical="center"/>
      <protection hidden="1"/>
    </xf>
    <xf numFmtId="0" fontId="8" fillId="0" borderId="23" xfId="7" applyFont="1" applyFill="1" applyBorder="1" applyAlignment="1" applyProtection="1">
      <alignment horizontal="center" vertical="center"/>
      <protection hidden="1"/>
    </xf>
    <xf numFmtId="0" fontId="8" fillId="0" borderId="24" xfId="7" applyFont="1" applyFill="1" applyBorder="1" applyAlignment="1" applyProtection="1">
      <alignment horizontal="center" vertical="center"/>
      <protection hidden="1"/>
    </xf>
    <xf numFmtId="0" fontId="8" fillId="0" borderId="8" xfId="7" applyFont="1" applyFill="1" applyBorder="1" applyAlignment="1" applyProtection="1">
      <alignment horizontal="center" vertical="center"/>
      <protection hidden="1"/>
    </xf>
    <xf numFmtId="0" fontId="8" fillId="0" borderId="38" xfId="7" applyFont="1" applyFill="1" applyBorder="1" applyAlignment="1" applyProtection="1">
      <alignment horizontal="center" vertical="center"/>
      <protection hidden="1"/>
    </xf>
  </cellXfs>
  <cellStyles count="9">
    <cellStyle name="Comma" xfId="1" builtinId="3"/>
    <cellStyle name="Comma 11" xfId="5"/>
    <cellStyle name="Comma 2" xfId="8"/>
    <cellStyle name="Normal" xfId="0" builtinId="0"/>
    <cellStyle name="Normal 3 2" xfId="6"/>
    <cellStyle name="Normal 9" xfId="2"/>
    <cellStyle name="Normal 9 2" xfId="7"/>
    <cellStyle name="Percent 14" xfId="3"/>
    <cellStyle name="Percent 2 10"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112394</xdr:colOff>
      <xdr:row>2</xdr:row>
      <xdr:rowOff>7620</xdr:rowOff>
    </xdr:from>
    <xdr:to>
      <xdr:col>1</xdr:col>
      <xdr:colOff>1143000</xdr:colOff>
      <xdr:row>4</xdr:row>
      <xdr:rowOff>30480</xdr:rowOff>
    </xdr:to>
    <xdr:pic>
      <xdr:nvPicPr>
        <xdr:cNvPr id="2" name="Picture 633" descr="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394" y="531495"/>
          <a:ext cx="1297306" cy="651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770763</xdr:colOff>
      <xdr:row>1</xdr:row>
      <xdr:rowOff>0</xdr:rowOff>
    </xdr:from>
    <xdr:to>
      <xdr:col>1</xdr:col>
      <xdr:colOff>1912620</xdr:colOff>
      <xdr:row>3</xdr:row>
      <xdr:rowOff>220980</xdr:rowOff>
    </xdr:to>
    <xdr:pic>
      <xdr:nvPicPr>
        <xdr:cNvPr id="2" name="Picture 633" descr="1">
          <a:extLst>
            <a:ext uri="{FF2B5EF4-FFF2-40B4-BE49-F238E27FC236}">
              <a16:creationId xmlns:a16="http://schemas.microsoft.com/office/drawing/2014/main" id="{040061FA-31B3-43E5-BB9D-4D09E50546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6983" y="198120"/>
          <a:ext cx="1141857" cy="6172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outlinePr summaryBelow="0" summaryRight="0"/>
  </sheetPr>
  <dimension ref="A2:K31"/>
  <sheetViews>
    <sheetView tabSelected="1" topLeftCell="A18" zoomScaleNormal="100" zoomScaleSheetLayoutView="100" zoomScalePageLayoutView="70" workbookViewId="0">
      <selection activeCell="A23" sqref="A23:G23"/>
    </sheetView>
  </sheetViews>
  <sheetFormatPr defaultColWidth="9.140625" defaultRowHeight="16.5" customHeight="1"/>
  <cols>
    <col min="1" max="1" width="4" style="192" customWidth="1"/>
    <col min="2" max="2" width="19.5703125" style="192" customWidth="1"/>
    <col min="3" max="3" width="12.140625" style="192" customWidth="1"/>
    <col min="4" max="4" width="14.85546875" style="11" customWidth="1"/>
    <col min="5" max="5" width="21.42578125" style="12" customWidth="1"/>
    <col min="6" max="6" width="4.5703125" style="12" customWidth="1"/>
    <col min="7" max="7" width="26.5703125" style="192" customWidth="1"/>
    <col min="8" max="16384" width="9.140625" style="185"/>
  </cols>
  <sheetData>
    <row r="2" spans="1:7" ht="24.95" customHeight="1">
      <c r="A2" s="218"/>
      <c r="B2" s="218"/>
      <c r="C2" s="219" t="s">
        <v>0</v>
      </c>
      <c r="D2" s="219"/>
      <c r="E2" s="219"/>
      <c r="F2" s="219"/>
      <c r="G2" s="219"/>
    </row>
    <row r="3" spans="1:7" ht="24.95" customHeight="1">
      <c r="A3" s="218"/>
      <c r="B3" s="218"/>
      <c r="C3" s="219" t="s">
        <v>89</v>
      </c>
      <c r="D3" s="219"/>
      <c r="E3" s="219"/>
      <c r="F3" s="219"/>
      <c r="G3" s="219"/>
    </row>
    <row r="4" spans="1:7" ht="24.95" customHeight="1">
      <c r="A4" s="218"/>
      <c r="B4" s="218"/>
      <c r="C4" s="219" t="s">
        <v>114</v>
      </c>
      <c r="D4" s="219"/>
      <c r="E4" s="219"/>
      <c r="F4" s="219"/>
      <c r="G4" s="219"/>
    </row>
    <row r="5" spans="1:7" ht="30" customHeight="1">
      <c r="A5" s="218"/>
      <c r="B5" s="218"/>
      <c r="C5" s="220" t="s">
        <v>100</v>
      </c>
      <c r="D5" s="220"/>
      <c r="E5" s="220"/>
      <c r="F5" s="220"/>
      <c r="G5" s="220"/>
    </row>
    <row r="6" spans="1:7" ht="31.9" customHeight="1">
      <c r="A6" s="205" t="s">
        <v>115</v>
      </c>
      <c r="B6" s="206"/>
      <c r="C6" s="206"/>
      <c r="D6" s="206"/>
      <c r="E6" s="206"/>
      <c r="F6" s="206"/>
      <c r="G6" s="207"/>
    </row>
    <row r="7" spans="1:7" ht="35.25" customHeight="1">
      <c r="A7" s="214" t="s">
        <v>106</v>
      </c>
      <c r="B7" s="208"/>
      <c r="C7" s="208"/>
      <c r="D7" s="208"/>
      <c r="E7" s="208"/>
      <c r="F7" s="200" t="s">
        <v>89</v>
      </c>
      <c r="G7" s="201"/>
    </row>
    <row r="8" spans="1:7" ht="39" customHeight="1">
      <c r="A8" s="214" t="s">
        <v>110</v>
      </c>
      <c r="B8" s="208"/>
      <c r="C8" s="208"/>
      <c r="D8" s="208"/>
      <c r="E8" s="208"/>
      <c r="F8" s="208"/>
      <c r="G8" s="215"/>
    </row>
    <row r="9" spans="1:7" ht="30" customHeight="1">
      <c r="A9" s="186" t="s">
        <v>16</v>
      </c>
      <c r="B9" s="216" t="s">
        <v>90</v>
      </c>
      <c r="C9" s="216"/>
      <c r="D9" s="216"/>
      <c r="E9" s="216"/>
      <c r="F9" s="216"/>
      <c r="G9" s="217"/>
    </row>
    <row r="10" spans="1:7" ht="30" customHeight="1">
      <c r="A10" s="187">
        <v>1</v>
      </c>
      <c r="B10" s="208" t="s">
        <v>107</v>
      </c>
      <c r="C10" s="208"/>
      <c r="D10" s="208"/>
      <c r="E10" s="208"/>
      <c r="F10" s="212"/>
      <c r="G10" s="213"/>
    </row>
    <row r="11" spans="1:7" ht="30" customHeight="1">
      <c r="A11" s="187">
        <v>2</v>
      </c>
      <c r="B11" s="208" t="s">
        <v>108</v>
      </c>
      <c r="C11" s="208"/>
      <c r="D11" s="208"/>
      <c r="E11" s="208"/>
      <c r="F11" s="209"/>
      <c r="G11" s="210"/>
    </row>
    <row r="12" spans="1:7" ht="30" customHeight="1">
      <c r="A12" s="188">
        <v>3</v>
      </c>
      <c r="B12" s="221" t="s">
        <v>109</v>
      </c>
      <c r="C12" s="221"/>
      <c r="D12" s="221"/>
      <c r="E12" s="221"/>
      <c r="F12" s="222">
        <f>F11+F10</f>
        <v>0</v>
      </c>
      <c r="G12" s="223"/>
    </row>
    <row r="13" spans="1:7" ht="30" customHeight="1">
      <c r="A13" s="186" t="s">
        <v>26</v>
      </c>
      <c r="B13" s="216" t="s">
        <v>91</v>
      </c>
      <c r="C13" s="216"/>
      <c r="D13" s="216"/>
      <c r="E13" s="216"/>
      <c r="F13" s="216"/>
      <c r="G13" s="217"/>
    </row>
    <row r="14" spans="1:7" ht="30" customHeight="1">
      <c r="A14" s="187">
        <v>1</v>
      </c>
      <c r="B14" s="211" t="s">
        <v>66</v>
      </c>
      <c r="C14" s="211"/>
      <c r="D14" s="211"/>
      <c r="E14" s="211"/>
      <c r="F14" s="212"/>
      <c r="G14" s="213"/>
    </row>
    <row r="15" spans="1:7" ht="30" customHeight="1">
      <c r="A15" s="187">
        <v>2</v>
      </c>
      <c r="B15" s="208" t="s">
        <v>111</v>
      </c>
      <c r="C15" s="208"/>
      <c r="D15" s="208"/>
      <c r="E15" s="208"/>
      <c r="F15" s="209"/>
      <c r="G15" s="210"/>
    </row>
    <row r="16" spans="1:7" ht="30" customHeight="1">
      <c r="A16" s="187">
        <v>3</v>
      </c>
      <c r="B16" s="208" t="s">
        <v>68</v>
      </c>
      <c r="C16" s="208"/>
      <c r="D16" s="208"/>
      <c r="E16" s="208"/>
      <c r="F16" s="209"/>
      <c r="G16" s="210"/>
    </row>
    <row r="17" spans="1:7" ht="30" customHeight="1">
      <c r="A17" s="187">
        <v>4</v>
      </c>
      <c r="B17" s="208" t="s">
        <v>112</v>
      </c>
      <c r="C17" s="208"/>
      <c r="D17" s="208"/>
      <c r="E17" s="208"/>
      <c r="F17" s="209"/>
      <c r="G17" s="210"/>
    </row>
    <row r="18" spans="1:7" ht="30" customHeight="1">
      <c r="A18" s="187">
        <v>5</v>
      </c>
      <c r="B18" s="208" t="s">
        <v>113</v>
      </c>
      <c r="C18" s="208"/>
      <c r="D18" s="208"/>
      <c r="E18" s="208"/>
      <c r="F18" s="209"/>
      <c r="G18" s="210"/>
    </row>
    <row r="19" spans="1:7" ht="30" customHeight="1">
      <c r="A19" s="187">
        <v>6</v>
      </c>
      <c r="B19" s="208" t="s">
        <v>102</v>
      </c>
      <c r="C19" s="208"/>
      <c r="D19" s="208"/>
      <c r="E19" s="208"/>
      <c r="F19" s="209"/>
      <c r="G19" s="210"/>
    </row>
    <row r="20" spans="1:7" ht="30" customHeight="1">
      <c r="A20" s="187">
        <v>7</v>
      </c>
      <c r="B20" s="211" t="s">
        <v>71</v>
      </c>
      <c r="C20" s="211"/>
      <c r="D20" s="211"/>
      <c r="E20" s="211"/>
      <c r="F20" s="212">
        <f>F16+F17-F18</f>
        <v>0</v>
      </c>
      <c r="G20" s="213"/>
    </row>
    <row r="21" spans="1:7" ht="30" customHeight="1">
      <c r="A21" s="187">
        <v>8</v>
      </c>
      <c r="B21" s="208" t="s">
        <v>97</v>
      </c>
      <c r="C21" s="208"/>
      <c r="D21" s="208"/>
      <c r="E21" s="208"/>
      <c r="F21" s="209"/>
      <c r="G21" s="210"/>
    </row>
    <row r="22" spans="1:7" ht="30" customHeight="1">
      <c r="A22" s="188">
        <v>9</v>
      </c>
      <c r="B22" s="224" t="s">
        <v>98</v>
      </c>
      <c r="C22" s="224"/>
      <c r="D22" s="224"/>
      <c r="E22" s="224"/>
      <c r="F22" s="222">
        <f>F20-F21</f>
        <v>0</v>
      </c>
      <c r="G22" s="223"/>
    </row>
    <row r="23" spans="1:7" ht="78.75" customHeight="1">
      <c r="A23" s="225" t="s">
        <v>92</v>
      </c>
      <c r="B23" s="226"/>
      <c r="C23" s="226"/>
      <c r="D23" s="226"/>
      <c r="E23" s="226"/>
      <c r="F23" s="226"/>
      <c r="G23" s="227"/>
    </row>
    <row r="24" spans="1:7" ht="15" customHeight="1">
      <c r="A24" s="202" t="s">
        <v>104</v>
      </c>
      <c r="B24" s="203"/>
      <c r="C24" s="202" t="s">
        <v>93</v>
      </c>
      <c r="D24" s="204"/>
      <c r="E24" s="202" t="s">
        <v>94</v>
      </c>
      <c r="F24" s="204"/>
      <c r="G24" s="199" t="s">
        <v>105</v>
      </c>
    </row>
    <row r="25" spans="1:7" ht="15" customHeight="1">
      <c r="A25" s="189"/>
      <c r="B25" s="184"/>
      <c r="C25" s="189"/>
      <c r="D25" s="190"/>
      <c r="E25" s="189"/>
      <c r="F25" s="190"/>
      <c r="G25" s="191"/>
    </row>
    <row r="26" spans="1:7" ht="15" customHeight="1">
      <c r="A26" s="189"/>
      <c r="B26" s="184"/>
      <c r="C26" s="189"/>
      <c r="D26" s="190"/>
      <c r="E26" s="189"/>
      <c r="F26" s="190"/>
      <c r="G26" s="191"/>
    </row>
    <row r="27" spans="1:7" ht="15" customHeight="1">
      <c r="A27" s="189"/>
      <c r="B27" s="184"/>
      <c r="C27" s="189"/>
      <c r="D27" s="190"/>
      <c r="E27" s="189"/>
      <c r="F27" s="190"/>
      <c r="G27" s="191"/>
    </row>
    <row r="28" spans="1:7" ht="15" customHeight="1">
      <c r="A28" s="189"/>
      <c r="B28" s="184"/>
      <c r="C28" s="189"/>
      <c r="D28" s="190"/>
      <c r="E28" s="189"/>
      <c r="F28" s="190"/>
      <c r="G28" s="191"/>
    </row>
    <row r="29" spans="1:7" ht="15" customHeight="1">
      <c r="A29" s="189"/>
      <c r="B29" s="184"/>
      <c r="C29" s="189"/>
      <c r="D29" s="190"/>
      <c r="E29" s="189"/>
      <c r="F29" s="190"/>
      <c r="G29" s="191"/>
    </row>
    <row r="30" spans="1:7" ht="15" customHeight="1">
      <c r="A30" s="241" t="s">
        <v>95</v>
      </c>
      <c r="B30" s="242"/>
      <c r="C30" s="241" t="s">
        <v>95</v>
      </c>
      <c r="D30" s="242"/>
      <c r="E30" s="241" t="s">
        <v>95</v>
      </c>
      <c r="F30" s="242"/>
      <c r="G30" s="245" t="s">
        <v>95</v>
      </c>
    </row>
    <row r="31" spans="1:7" ht="15" customHeight="1">
      <c r="A31" s="243" t="s">
        <v>96</v>
      </c>
      <c r="B31" s="244"/>
      <c r="C31" s="243" t="s">
        <v>96</v>
      </c>
      <c r="D31" s="244"/>
      <c r="E31" s="243" t="s">
        <v>96</v>
      </c>
      <c r="F31" s="244"/>
      <c r="G31" s="246" t="s">
        <v>96</v>
      </c>
    </row>
  </sheetData>
  <mergeCells count="45">
    <mergeCell ref="A30:B30"/>
    <mergeCell ref="A31:B31"/>
    <mergeCell ref="C30:D30"/>
    <mergeCell ref="C31:D31"/>
    <mergeCell ref="E30:F30"/>
    <mergeCell ref="E31:F31"/>
    <mergeCell ref="A23:G23"/>
    <mergeCell ref="B18:E18"/>
    <mergeCell ref="F18:G18"/>
    <mergeCell ref="B20:E20"/>
    <mergeCell ref="F20:G20"/>
    <mergeCell ref="B21:E21"/>
    <mergeCell ref="F21:G21"/>
    <mergeCell ref="B16:E16"/>
    <mergeCell ref="F16:G16"/>
    <mergeCell ref="B17:E17"/>
    <mergeCell ref="F17:G17"/>
    <mergeCell ref="B22:E22"/>
    <mergeCell ref="F22:G22"/>
    <mergeCell ref="B12:E12"/>
    <mergeCell ref="F12:G12"/>
    <mergeCell ref="B13:G13"/>
    <mergeCell ref="B15:E15"/>
    <mergeCell ref="F15:G15"/>
    <mergeCell ref="A2:B5"/>
    <mergeCell ref="C2:G2"/>
    <mergeCell ref="C3:G3"/>
    <mergeCell ref="C4:G4"/>
    <mergeCell ref="C5:G5"/>
    <mergeCell ref="F7:G7"/>
    <mergeCell ref="A24:B24"/>
    <mergeCell ref="C24:D24"/>
    <mergeCell ref="E24:F24"/>
    <mergeCell ref="A6:G6"/>
    <mergeCell ref="B19:E19"/>
    <mergeCell ref="F19:G19"/>
    <mergeCell ref="B14:E14"/>
    <mergeCell ref="F14:G14"/>
    <mergeCell ref="A7:E7"/>
    <mergeCell ref="A8:G8"/>
    <mergeCell ref="B9:G9"/>
    <mergeCell ref="B10:E10"/>
    <mergeCell ref="F10:G10"/>
    <mergeCell ref="B11:E11"/>
    <mergeCell ref="F11:G11"/>
  </mergeCells>
  <pageMargins left="0.79" right="0.196850393700787" top="0.32" bottom="0.39370078740157499" header="0.19" footer="0.15748031496063"/>
  <pageSetup scale="85" orientation="portrait" r:id="rId1"/>
  <headerFooter alignWithMargins="0">
    <oddFooter>&amp;L&amp;"Times New Roman,Regular"&amp;P/&amp;N&amp;C&amp;"Times New Roman,Regular"Phiên bản: 02&amp;R&amp;"Times New Roman,Regular"BM-053a-EBD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2"/>
  <sheetViews>
    <sheetView topLeftCell="A24" workbookViewId="0">
      <selection activeCell="K105" sqref="K105"/>
    </sheetView>
  </sheetViews>
  <sheetFormatPr defaultColWidth="9.140625" defaultRowHeight="15"/>
  <cols>
    <col min="1" max="1" width="3.42578125" style="193" bestFit="1" customWidth="1"/>
    <col min="2" max="2" width="44.42578125" style="193" customWidth="1"/>
    <col min="3" max="3" width="17.5703125" style="193" customWidth="1"/>
    <col min="4" max="4" width="4.42578125" style="193" bestFit="1" customWidth="1"/>
    <col min="5" max="6" width="9.28515625" style="193" bestFit="1" customWidth="1"/>
    <col min="7" max="7" width="13.42578125" style="193" bestFit="1" customWidth="1"/>
    <col min="8" max="8" width="7.42578125" style="193" bestFit="1" customWidth="1"/>
    <col min="9" max="9" width="15" style="193" bestFit="1" customWidth="1"/>
    <col min="10" max="16384" width="9.140625" style="193"/>
  </cols>
  <sheetData>
    <row r="1" spans="1:9" ht="15.75">
      <c r="A1" s="230"/>
      <c r="B1" s="230"/>
      <c r="C1" s="231" t="s">
        <v>0</v>
      </c>
      <c r="D1" s="232"/>
      <c r="E1" s="232"/>
      <c r="F1" s="232"/>
      <c r="G1" s="232"/>
      <c r="H1" s="232"/>
      <c r="I1" s="233"/>
    </row>
    <row r="2" spans="1:9" ht="15.75">
      <c r="A2" s="230"/>
      <c r="B2" s="230"/>
      <c r="C2" s="234" t="s">
        <v>1</v>
      </c>
      <c r="D2" s="235"/>
      <c r="E2" s="235"/>
      <c r="F2" s="235"/>
      <c r="G2" s="235"/>
      <c r="H2" s="235"/>
      <c r="I2" s="236"/>
    </row>
    <row r="3" spans="1:9" ht="15.75">
      <c r="A3" s="230"/>
      <c r="B3" s="230"/>
      <c r="C3" s="234" t="s">
        <v>2</v>
      </c>
      <c r="D3" s="235"/>
      <c r="E3" s="235"/>
      <c r="F3" s="235"/>
      <c r="G3" s="235"/>
      <c r="H3" s="235"/>
      <c r="I3" s="236"/>
    </row>
    <row r="4" spans="1:9" ht="20.25">
      <c r="A4" s="230"/>
      <c r="B4" s="230"/>
      <c r="C4" s="237" t="s">
        <v>3</v>
      </c>
      <c r="D4" s="238"/>
      <c r="E4" s="238"/>
      <c r="F4" s="238"/>
      <c r="G4" s="238"/>
      <c r="H4" s="238"/>
      <c r="I4" s="239"/>
    </row>
    <row r="5" spans="1:9">
      <c r="A5" s="230"/>
      <c r="B5" s="230"/>
      <c r="C5" s="240" t="s">
        <v>4</v>
      </c>
      <c r="D5" s="240"/>
      <c r="E5" s="240"/>
      <c r="F5" s="240"/>
      <c r="G5" s="240"/>
      <c r="H5" s="240"/>
      <c r="I5" s="1" t="s">
        <v>5</v>
      </c>
    </row>
    <row r="6" spans="1:9" hidden="1">
      <c r="A6" s="2"/>
      <c r="B6" s="3"/>
      <c r="C6" s="3"/>
      <c r="D6" s="3"/>
      <c r="E6" s="3"/>
      <c r="F6" s="3"/>
      <c r="G6" s="3"/>
      <c r="H6" s="4"/>
      <c r="I6" s="3"/>
    </row>
    <row r="7" spans="1:9" hidden="1">
      <c r="A7" s="5"/>
      <c r="B7" s="3"/>
      <c r="C7" s="3"/>
      <c r="D7" s="3"/>
      <c r="E7" s="3"/>
      <c r="F7" s="3"/>
      <c r="G7" s="3"/>
      <c r="H7" s="4"/>
      <c r="I7" s="3"/>
    </row>
    <row r="8" spans="1:9" hidden="1">
      <c r="A8" s="3"/>
      <c r="B8" s="6"/>
      <c r="C8" s="6"/>
      <c r="D8" s="3"/>
      <c r="E8" s="3"/>
      <c r="F8" s="3"/>
      <c r="G8" s="3"/>
      <c r="H8" s="7"/>
      <c r="I8" s="3"/>
    </row>
    <row r="9" spans="1:9" hidden="1">
      <c r="A9" s="3"/>
      <c r="B9" s="6"/>
      <c r="C9" s="6"/>
      <c r="D9" s="3"/>
      <c r="E9" s="3"/>
      <c r="F9" s="3"/>
      <c r="G9" s="3"/>
      <c r="H9" s="7"/>
      <c r="I9" s="3"/>
    </row>
    <row r="10" spans="1:9" hidden="1">
      <c r="A10" s="3"/>
      <c r="B10" s="6"/>
      <c r="C10" s="6"/>
      <c r="D10" s="3"/>
      <c r="E10" s="3"/>
      <c r="F10" s="3"/>
      <c r="G10" s="3"/>
      <c r="H10" s="7"/>
      <c r="I10" s="3"/>
    </row>
    <row r="11" spans="1:9" hidden="1">
      <c r="A11" s="3"/>
      <c r="B11" s="6"/>
      <c r="C11" s="6"/>
      <c r="D11" s="3"/>
      <c r="E11" s="3"/>
      <c r="F11" s="3"/>
      <c r="G11" s="3"/>
      <c r="H11" s="7"/>
      <c r="I11" s="3"/>
    </row>
    <row r="12" spans="1:9">
      <c r="A12" s="8"/>
      <c r="B12" s="9"/>
      <c r="C12" s="9"/>
      <c r="D12" s="10"/>
      <c r="E12" s="11"/>
      <c r="F12" s="12"/>
      <c r="G12" s="10"/>
      <c r="H12" s="13"/>
      <c r="I12" s="8"/>
    </row>
    <row r="13" spans="1:9" ht="27" customHeight="1">
      <c r="A13" s="14" t="s">
        <v>6</v>
      </c>
      <c r="B13" s="14" t="s">
        <v>7</v>
      </c>
      <c r="C13" s="14" t="s">
        <v>8</v>
      </c>
      <c r="D13" s="14" t="s">
        <v>9</v>
      </c>
      <c r="E13" s="15" t="s">
        <v>10</v>
      </c>
      <c r="F13" s="16" t="s">
        <v>11</v>
      </c>
      <c r="G13" s="14" t="s">
        <v>12</v>
      </c>
      <c r="H13" s="17" t="s">
        <v>13</v>
      </c>
      <c r="I13" s="14" t="s">
        <v>14</v>
      </c>
    </row>
    <row r="14" spans="1:9" ht="38.25">
      <c r="A14" s="18"/>
      <c r="B14" s="183" t="s">
        <v>88</v>
      </c>
      <c r="C14" s="19" t="s">
        <v>15</v>
      </c>
      <c r="D14" s="18"/>
      <c r="E14" s="20"/>
      <c r="F14" s="21"/>
      <c r="G14" s="22">
        <f>SUBTOTAL(9,G15:G91)</f>
        <v>63850000</v>
      </c>
      <c r="H14" s="23">
        <f>I14/G14</f>
        <v>0.74158183241973374</v>
      </c>
      <c r="I14" s="22">
        <f>SUBTOTAL(9,I15:I91)</f>
        <v>47350000</v>
      </c>
    </row>
    <row r="15" spans="1:9" ht="25.5">
      <c r="A15" s="30" t="s">
        <v>16</v>
      </c>
      <c r="B15" s="31" t="s">
        <v>86</v>
      </c>
      <c r="C15" s="31"/>
      <c r="D15" s="32"/>
      <c r="E15" s="33"/>
      <c r="F15" s="33"/>
      <c r="G15" s="34">
        <f>SUBTOTAL(9,G16:G21)</f>
        <v>50000000</v>
      </c>
      <c r="H15" s="35"/>
      <c r="I15" s="34">
        <f>SUBTOTAL(9,I16:I21)</f>
        <v>33500000.000000004</v>
      </c>
    </row>
    <row r="16" spans="1:9">
      <c r="A16" s="46">
        <v>1</v>
      </c>
      <c r="B16" s="194" t="s">
        <v>17</v>
      </c>
      <c r="C16" s="194"/>
      <c r="D16" s="195"/>
      <c r="E16" s="36"/>
      <c r="F16" s="196"/>
      <c r="G16" s="197">
        <f>SUBTOTAL(9,G17:G18)</f>
        <v>50000000</v>
      </c>
      <c r="H16" s="198"/>
      <c r="I16" s="197">
        <f>SUBTOTAL(9,I17:I18)</f>
        <v>33500000.000000004</v>
      </c>
    </row>
    <row r="17" spans="1:9">
      <c r="A17" s="37">
        <v>1.1000000000000001</v>
      </c>
      <c r="B17" s="38"/>
      <c r="C17" s="38"/>
      <c r="D17" s="39" t="s">
        <v>18</v>
      </c>
      <c r="E17" s="40">
        <v>1000</v>
      </c>
      <c r="F17" s="41">
        <v>50000</v>
      </c>
      <c r="G17" s="42">
        <f>F17*E17</f>
        <v>50000000</v>
      </c>
      <c r="H17" s="43">
        <v>0.67</v>
      </c>
      <c r="I17" s="44">
        <f>PRODUCT(G17:H17)</f>
        <v>33500000.000000004</v>
      </c>
    </row>
    <row r="18" spans="1:9">
      <c r="A18" s="37">
        <v>1.2</v>
      </c>
      <c r="B18" s="45"/>
      <c r="C18" s="45"/>
      <c r="D18" s="39"/>
      <c r="E18" s="40"/>
      <c r="F18" s="41"/>
      <c r="G18" s="42">
        <f>F18*E18</f>
        <v>0</v>
      </c>
      <c r="H18" s="43">
        <v>0.78</v>
      </c>
      <c r="I18" s="44">
        <f>PRODUCT(G18:H18)</f>
        <v>0</v>
      </c>
    </row>
    <row r="19" spans="1:9">
      <c r="A19" s="46">
        <v>2</v>
      </c>
      <c r="B19" s="194" t="s">
        <v>19</v>
      </c>
      <c r="C19" s="194"/>
      <c r="D19" s="47"/>
      <c r="E19" s="36"/>
      <c r="F19" s="48"/>
      <c r="G19" s="197">
        <f>SUBTOTAL(9,G20:G21)</f>
        <v>0</v>
      </c>
      <c r="H19" s="49"/>
      <c r="I19" s="197">
        <f>SUBTOTAL(9,I20:I21)</f>
        <v>0</v>
      </c>
    </row>
    <row r="20" spans="1:9">
      <c r="A20" s="50">
        <v>2.1</v>
      </c>
      <c r="B20" s="51"/>
      <c r="C20" s="51"/>
      <c r="D20" s="39"/>
      <c r="E20" s="52"/>
      <c r="F20" s="41"/>
      <c r="G20" s="53">
        <f>E20*F20</f>
        <v>0</v>
      </c>
      <c r="H20" s="54">
        <v>0.35</v>
      </c>
      <c r="I20" s="55">
        <f>G20*H20</f>
        <v>0</v>
      </c>
    </row>
    <row r="21" spans="1:9">
      <c r="A21" s="50">
        <v>2.2000000000000002</v>
      </c>
      <c r="B21" s="51"/>
      <c r="C21" s="51"/>
      <c r="D21" s="39"/>
      <c r="E21" s="52"/>
      <c r="F21" s="41"/>
      <c r="G21" s="53">
        <f>E21*F21</f>
        <v>0</v>
      </c>
      <c r="H21" s="54">
        <v>0.42</v>
      </c>
      <c r="I21" s="55">
        <f>G21*H21</f>
        <v>0</v>
      </c>
    </row>
    <row r="22" spans="1:9">
      <c r="A22" s="50" t="s">
        <v>20</v>
      </c>
      <c r="B22" s="51" t="s">
        <v>21</v>
      </c>
      <c r="C22" s="51"/>
      <c r="D22" s="39"/>
      <c r="E22" s="52"/>
      <c r="F22" s="41"/>
      <c r="G22" s="53"/>
      <c r="H22" s="54"/>
      <c r="I22" s="55"/>
    </row>
    <row r="23" spans="1:9">
      <c r="A23" s="46" t="s">
        <v>22</v>
      </c>
      <c r="B23" s="194" t="s">
        <v>23</v>
      </c>
      <c r="C23" s="194"/>
      <c r="D23" s="47"/>
      <c r="E23" s="36"/>
      <c r="F23" s="48"/>
      <c r="G23" s="197">
        <f>SUBTOTAL(9,G24:G25)</f>
        <v>0</v>
      </c>
      <c r="H23" s="49"/>
      <c r="I23" s="197">
        <f>SUBTOTAL(9,I24:I25)</f>
        <v>0</v>
      </c>
    </row>
    <row r="24" spans="1:9">
      <c r="A24" s="50" t="s">
        <v>24</v>
      </c>
      <c r="B24" s="51"/>
      <c r="C24" s="51"/>
      <c r="D24" s="39"/>
      <c r="E24" s="52"/>
      <c r="F24" s="41"/>
      <c r="G24" s="53">
        <f>E24*F24</f>
        <v>0</v>
      </c>
      <c r="H24" s="54">
        <v>0.35</v>
      </c>
      <c r="I24" s="55">
        <f>G24*H24</f>
        <v>0</v>
      </c>
    </row>
    <row r="25" spans="1:9">
      <c r="A25" s="50" t="s">
        <v>25</v>
      </c>
      <c r="B25" s="51"/>
      <c r="C25" s="51"/>
      <c r="D25" s="39"/>
      <c r="E25" s="52"/>
      <c r="F25" s="41"/>
      <c r="G25" s="53">
        <f>E25*F25</f>
        <v>0</v>
      </c>
      <c r="H25" s="54">
        <v>0.42</v>
      </c>
      <c r="I25" s="55">
        <f>G25*H25</f>
        <v>0</v>
      </c>
    </row>
    <row r="26" spans="1:9">
      <c r="A26" s="50"/>
      <c r="B26" s="51"/>
      <c r="C26" s="51"/>
      <c r="D26" s="39"/>
      <c r="E26" s="52"/>
      <c r="F26" s="41"/>
      <c r="G26" s="53"/>
      <c r="H26" s="54"/>
      <c r="I26" s="55"/>
    </row>
    <row r="27" spans="1:9" ht="25.5">
      <c r="A27" s="30" t="s">
        <v>26</v>
      </c>
      <c r="B27" s="31" t="s">
        <v>85</v>
      </c>
      <c r="C27" s="31"/>
      <c r="D27" s="32"/>
      <c r="E27" s="33"/>
      <c r="F27" s="33"/>
      <c r="G27" s="34">
        <f>SUBTOTAL(9,G28:G33)</f>
        <v>0</v>
      </c>
      <c r="H27" s="35"/>
      <c r="I27" s="34">
        <f>SUBTOTAL(9,I28:I33)</f>
        <v>0</v>
      </c>
    </row>
    <row r="28" spans="1:9">
      <c r="A28" s="46">
        <v>1</v>
      </c>
      <c r="B28" s="194" t="s">
        <v>17</v>
      </c>
      <c r="C28" s="194"/>
      <c r="D28" s="195"/>
      <c r="E28" s="36"/>
      <c r="F28" s="196"/>
      <c r="G28" s="197">
        <f>SUBTOTAL(9,G29:G30)</f>
        <v>0</v>
      </c>
      <c r="H28" s="198"/>
      <c r="I28" s="197">
        <f>SUBTOTAL(9,I29:I30)</f>
        <v>0</v>
      </c>
    </row>
    <row r="29" spans="1:9">
      <c r="A29" s="37">
        <v>1.1000000000000001</v>
      </c>
      <c r="B29" s="38"/>
      <c r="C29" s="38"/>
      <c r="D29" s="39"/>
      <c r="E29" s="40"/>
      <c r="F29" s="41"/>
      <c r="G29" s="42">
        <f>F29*E29</f>
        <v>0</v>
      </c>
      <c r="H29" s="43">
        <v>0.67</v>
      </c>
      <c r="I29" s="44">
        <f>PRODUCT(G29:H29)</f>
        <v>0</v>
      </c>
    </row>
    <row r="30" spans="1:9">
      <c r="A30" s="37">
        <v>1.2</v>
      </c>
      <c r="B30" s="45"/>
      <c r="C30" s="45"/>
      <c r="D30" s="39"/>
      <c r="E30" s="40"/>
      <c r="F30" s="41"/>
      <c r="G30" s="42">
        <f>F30*E30</f>
        <v>0</v>
      </c>
      <c r="H30" s="43">
        <v>0.78</v>
      </c>
      <c r="I30" s="44">
        <f>PRODUCT(G30:H30)</f>
        <v>0</v>
      </c>
    </row>
    <row r="31" spans="1:9">
      <c r="A31" s="46">
        <v>2</v>
      </c>
      <c r="B31" s="194" t="s">
        <v>19</v>
      </c>
      <c r="C31" s="194"/>
      <c r="D31" s="47"/>
      <c r="E31" s="36"/>
      <c r="F31" s="48"/>
      <c r="G31" s="197">
        <f>SUBTOTAL(9,G32:G33)</f>
        <v>0</v>
      </c>
      <c r="H31" s="49"/>
      <c r="I31" s="197">
        <f>SUBTOTAL(9,I32:I33)</f>
        <v>0</v>
      </c>
    </row>
    <row r="32" spans="1:9">
      <c r="A32" s="50">
        <v>2.1</v>
      </c>
      <c r="B32" s="51"/>
      <c r="C32" s="51"/>
      <c r="D32" s="39"/>
      <c r="E32" s="52"/>
      <c r="F32" s="41"/>
      <c r="G32" s="53">
        <f>E32*F32</f>
        <v>0</v>
      </c>
      <c r="H32" s="54">
        <v>0.35</v>
      </c>
      <c r="I32" s="55">
        <f>G32*H32</f>
        <v>0</v>
      </c>
    </row>
    <row r="33" spans="1:9">
      <c r="A33" s="50">
        <v>2.2000000000000002</v>
      </c>
      <c r="B33" s="51"/>
      <c r="C33" s="51"/>
      <c r="D33" s="39"/>
      <c r="E33" s="52"/>
      <c r="F33" s="41"/>
      <c r="G33" s="53">
        <f>E33*F33</f>
        <v>0</v>
      </c>
      <c r="H33" s="54">
        <v>0.42</v>
      </c>
      <c r="I33" s="55">
        <f>G33*H33</f>
        <v>0</v>
      </c>
    </row>
    <row r="34" spans="1:9">
      <c r="A34" s="50" t="s">
        <v>20</v>
      </c>
      <c r="B34" s="51" t="s">
        <v>21</v>
      </c>
      <c r="C34" s="51"/>
      <c r="D34" s="39"/>
      <c r="E34" s="52"/>
      <c r="F34" s="41"/>
      <c r="G34" s="53"/>
      <c r="H34" s="54"/>
      <c r="I34" s="55"/>
    </row>
    <row r="35" spans="1:9">
      <c r="A35" s="46" t="s">
        <v>22</v>
      </c>
      <c r="B35" s="194" t="s">
        <v>23</v>
      </c>
      <c r="C35" s="194"/>
      <c r="D35" s="47"/>
      <c r="E35" s="36"/>
      <c r="F35" s="48"/>
      <c r="G35" s="197">
        <f>SUBTOTAL(9,G36:G37)</f>
        <v>0</v>
      </c>
      <c r="H35" s="49"/>
      <c r="I35" s="197">
        <f>SUBTOTAL(9,I36:I37)</f>
        <v>0</v>
      </c>
    </row>
    <row r="36" spans="1:9">
      <c r="A36" s="50" t="s">
        <v>24</v>
      </c>
      <c r="B36" s="51"/>
      <c r="C36" s="51"/>
      <c r="D36" s="39"/>
      <c r="E36" s="52"/>
      <c r="F36" s="41"/>
      <c r="G36" s="53">
        <f>E36*F36</f>
        <v>0</v>
      </c>
      <c r="H36" s="54">
        <v>0.35</v>
      </c>
      <c r="I36" s="55">
        <f>G36*H36</f>
        <v>0</v>
      </c>
    </row>
    <row r="37" spans="1:9">
      <c r="A37" s="50" t="s">
        <v>25</v>
      </c>
      <c r="B37" s="51"/>
      <c r="C37" s="51"/>
      <c r="D37" s="39"/>
      <c r="E37" s="52"/>
      <c r="F37" s="41"/>
      <c r="G37" s="53">
        <f>E37*F37</f>
        <v>0</v>
      </c>
      <c r="H37" s="54">
        <v>0.42</v>
      </c>
      <c r="I37" s="55">
        <f>G37*H37</f>
        <v>0</v>
      </c>
    </row>
    <row r="38" spans="1:9">
      <c r="A38" s="56"/>
      <c r="B38" s="57" t="s">
        <v>27</v>
      </c>
      <c r="C38" s="57"/>
      <c r="D38" s="58"/>
      <c r="E38" s="59"/>
      <c r="F38" s="60"/>
      <c r="G38" s="61"/>
      <c r="H38" s="62"/>
      <c r="I38" s="63"/>
    </row>
    <row r="39" spans="1:9">
      <c r="A39" s="30" t="s">
        <v>55</v>
      </c>
      <c r="B39" s="31" t="s">
        <v>80</v>
      </c>
      <c r="C39" s="31"/>
      <c r="D39" s="32"/>
      <c r="E39" s="33"/>
      <c r="F39" s="33"/>
      <c r="G39" s="34">
        <f>SUBTOTAL(9,G40:G42)</f>
        <v>1025000</v>
      </c>
      <c r="H39" s="35"/>
      <c r="I39" s="34">
        <f>SUBTOTAL(9,I40:I42)</f>
        <v>1025000</v>
      </c>
    </row>
    <row r="40" spans="1:9">
      <c r="A40" s="91">
        <v>1</v>
      </c>
      <c r="B40" s="92" t="s">
        <v>78</v>
      </c>
      <c r="C40" s="92"/>
      <c r="D40" s="93" t="s">
        <v>40</v>
      </c>
      <c r="E40" s="94">
        <v>20</v>
      </c>
      <c r="F40" s="95">
        <v>25000</v>
      </c>
      <c r="G40" s="96">
        <f>E40*F40</f>
        <v>500000</v>
      </c>
      <c r="H40" s="97">
        <v>1</v>
      </c>
      <c r="I40" s="98">
        <f>G40*H40</f>
        <v>500000</v>
      </c>
    </row>
    <row r="41" spans="1:9">
      <c r="A41" s="91">
        <v>2</v>
      </c>
      <c r="B41" s="92" t="s">
        <v>81</v>
      </c>
      <c r="C41" s="92"/>
      <c r="D41" s="93" t="s">
        <v>40</v>
      </c>
      <c r="E41" s="94">
        <v>15</v>
      </c>
      <c r="F41" s="95">
        <v>35000</v>
      </c>
      <c r="G41" s="96">
        <f>E41*F41</f>
        <v>525000</v>
      </c>
      <c r="H41" s="97">
        <v>1</v>
      </c>
      <c r="I41" s="98">
        <f>G41*H41</f>
        <v>525000</v>
      </c>
    </row>
    <row r="42" spans="1:9">
      <c r="A42" s="91"/>
      <c r="B42" s="92" t="s">
        <v>41</v>
      </c>
      <c r="C42" s="92"/>
      <c r="D42" s="93"/>
      <c r="E42" s="94"/>
      <c r="F42" s="95"/>
      <c r="G42" s="96"/>
      <c r="H42" s="97"/>
      <c r="I42" s="98"/>
    </row>
    <row r="43" spans="1:9">
      <c r="A43" s="30" t="s">
        <v>60</v>
      </c>
      <c r="B43" s="31" t="s">
        <v>77</v>
      </c>
      <c r="C43" s="31"/>
      <c r="D43" s="32"/>
      <c r="E43" s="33"/>
      <c r="F43" s="33"/>
      <c r="G43" s="34">
        <f>SUBTOTAL(9,G44:G46)</f>
        <v>1025000</v>
      </c>
      <c r="H43" s="35"/>
      <c r="I43" s="34">
        <f>SUBTOTAL(9,I44:I46)</f>
        <v>1025000</v>
      </c>
    </row>
    <row r="44" spans="1:9">
      <c r="A44" s="91">
        <v>1</v>
      </c>
      <c r="B44" s="92" t="s">
        <v>39</v>
      </c>
      <c r="C44" s="92"/>
      <c r="D44" s="93" t="s">
        <v>40</v>
      </c>
      <c r="E44" s="94">
        <v>20</v>
      </c>
      <c r="F44" s="95">
        <v>25000</v>
      </c>
      <c r="G44" s="96">
        <f>E44*F44</f>
        <v>500000</v>
      </c>
      <c r="H44" s="97">
        <v>1</v>
      </c>
      <c r="I44" s="98">
        <f>G44*H44</f>
        <v>500000</v>
      </c>
    </row>
    <row r="45" spans="1:9">
      <c r="A45" s="91">
        <v>2</v>
      </c>
      <c r="B45" s="92" t="s">
        <v>42</v>
      </c>
      <c r="C45" s="92"/>
      <c r="D45" s="93" t="s">
        <v>40</v>
      </c>
      <c r="E45" s="94">
        <v>15</v>
      </c>
      <c r="F45" s="95">
        <v>35000</v>
      </c>
      <c r="G45" s="96">
        <f>E45*F45</f>
        <v>525000</v>
      </c>
      <c r="H45" s="97">
        <v>1</v>
      </c>
      <c r="I45" s="98">
        <f>G45*H45</f>
        <v>525000</v>
      </c>
    </row>
    <row r="46" spans="1:9">
      <c r="A46" s="91"/>
      <c r="B46" s="92" t="s">
        <v>41</v>
      </c>
      <c r="C46" s="92"/>
      <c r="D46" s="93"/>
      <c r="E46" s="94"/>
      <c r="F46" s="95"/>
      <c r="G46" s="96"/>
      <c r="H46" s="97"/>
      <c r="I46" s="98"/>
    </row>
    <row r="47" spans="1:9">
      <c r="A47" s="84" t="s">
        <v>79</v>
      </c>
      <c r="B47" s="85" t="s">
        <v>43</v>
      </c>
      <c r="C47" s="85"/>
      <c r="D47" s="86"/>
      <c r="E47" s="87"/>
      <c r="F47" s="88"/>
      <c r="G47" s="89">
        <f>SUBTOTAL(9,G48:G53)</f>
        <v>5000000</v>
      </c>
      <c r="H47" s="90"/>
      <c r="I47" s="89">
        <f>SUBTOTAL(9,I48:I53)</f>
        <v>5000000</v>
      </c>
    </row>
    <row r="48" spans="1:9">
      <c r="A48" s="99" t="s">
        <v>44</v>
      </c>
      <c r="B48" s="100" t="s">
        <v>45</v>
      </c>
      <c r="C48" s="100"/>
      <c r="D48" s="101"/>
      <c r="E48" s="102"/>
      <c r="F48" s="103"/>
      <c r="G48" s="104">
        <f>SUBTOTAL(9,G49)</f>
        <v>5000000</v>
      </c>
      <c r="H48" s="105"/>
      <c r="I48" s="104">
        <f>SUBTOTAL(9,I49)</f>
        <v>5000000</v>
      </c>
    </row>
    <row r="49" spans="1:9">
      <c r="A49" s="56">
        <v>1.1000000000000001</v>
      </c>
      <c r="B49" s="57" t="s">
        <v>46</v>
      </c>
      <c r="C49" s="57"/>
      <c r="D49" s="58" t="s">
        <v>47</v>
      </c>
      <c r="E49" s="59">
        <v>25</v>
      </c>
      <c r="F49" s="60">
        <v>200000</v>
      </c>
      <c r="G49" s="96">
        <f>E49*F49</f>
        <v>5000000</v>
      </c>
      <c r="H49" s="97">
        <v>1</v>
      </c>
      <c r="I49" s="98">
        <f>G49*H49</f>
        <v>5000000</v>
      </c>
    </row>
    <row r="50" spans="1:9">
      <c r="A50" s="56"/>
      <c r="B50" s="106" t="s">
        <v>48</v>
      </c>
      <c r="C50" s="106"/>
      <c r="D50" s="58"/>
      <c r="E50" s="59"/>
      <c r="F50" s="60"/>
      <c r="G50" s="61"/>
      <c r="H50" s="62"/>
      <c r="I50" s="63"/>
    </row>
    <row r="51" spans="1:9">
      <c r="A51" s="99">
        <v>2</v>
      </c>
      <c r="B51" s="100" t="s">
        <v>49</v>
      </c>
      <c r="C51" s="100"/>
      <c r="D51" s="101"/>
      <c r="E51" s="102"/>
      <c r="F51" s="103"/>
      <c r="G51" s="104">
        <f>SUBTOTAL(9,G52)</f>
        <v>0</v>
      </c>
      <c r="H51" s="105"/>
      <c r="I51" s="104">
        <f>SUBTOTAL(9,I52)</f>
        <v>0</v>
      </c>
    </row>
    <row r="52" spans="1:9" ht="25.5">
      <c r="A52" s="56">
        <v>2.2000000000000002</v>
      </c>
      <c r="B52" s="57" t="s">
        <v>50</v>
      </c>
      <c r="C52" s="57"/>
      <c r="D52" s="58"/>
      <c r="E52" s="59"/>
      <c r="F52" s="60"/>
      <c r="G52" s="61"/>
      <c r="H52" s="62"/>
      <c r="I52" s="63"/>
    </row>
    <row r="53" spans="1:9">
      <c r="A53" s="56"/>
      <c r="B53" s="106" t="s">
        <v>48</v>
      </c>
      <c r="C53" s="106"/>
      <c r="D53" s="58"/>
      <c r="E53" s="59"/>
      <c r="F53" s="60"/>
      <c r="G53" s="61"/>
      <c r="H53" s="62"/>
      <c r="I53" s="63"/>
    </row>
    <row r="54" spans="1:9" ht="38.25">
      <c r="A54" s="84" t="s">
        <v>83</v>
      </c>
      <c r="B54" s="85" t="s">
        <v>51</v>
      </c>
      <c r="C54" s="85" t="s">
        <v>87</v>
      </c>
      <c r="D54" s="86"/>
      <c r="E54" s="87"/>
      <c r="F54" s="88"/>
      <c r="G54" s="89"/>
      <c r="H54" s="90"/>
      <c r="I54" s="89"/>
    </row>
    <row r="55" spans="1:9">
      <c r="A55" s="99" t="s">
        <v>44</v>
      </c>
      <c r="B55" s="100" t="s">
        <v>45</v>
      </c>
      <c r="C55" s="100"/>
      <c r="D55" s="101"/>
      <c r="E55" s="102"/>
      <c r="F55" s="103"/>
      <c r="G55" s="109"/>
      <c r="H55" s="105"/>
      <c r="I55" s="110"/>
    </row>
    <row r="56" spans="1:9">
      <c r="A56" s="56">
        <v>1.1000000000000001</v>
      </c>
      <c r="B56" s="57" t="s">
        <v>52</v>
      </c>
      <c r="C56" s="57"/>
      <c r="D56" s="58" t="s">
        <v>47</v>
      </c>
      <c r="E56" s="59">
        <v>25</v>
      </c>
      <c r="F56" s="60">
        <v>200000</v>
      </c>
      <c r="G56" s="96">
        <f>E56*F56</f>
        <v>5000000</v>
      </c>
      <c r="H56" s="97">
        <v>1</v>
      </c>
      <c r="I56" s="98">
        <f>G56*H56</f>
        <v>5000000</v>
      </c>
    </row>
    <row r="57" spans="1:9">
      <c r="A57" s="56"/>
      <c r="B57" s="106" t="s">
        <v>48</v>
      </c>
      <c r="C57" s="106"/>
      <c r="D57" s="58"/>
      <c r="E57" s="59"/>
      <c r="F57" s="60"/>
      <c r="G57" s="61"/>
      <c r="H57" s="62"/>
      <c r="I57" s="63"/>
    </row>
    <row r="58" spans="1:9">
      <c r="A58" s="99">
        <v>2</v>
      </c>
      <c r="B58" s="100" t="s">
        <v>49</v>
      </c>
      <c r="C58" s="100"/>
      <c r="D58" s="101"/>
      <c r="E58" s="102"/>
      <c r="F58" s="103"/>
      <c r="G58" s="109"/>
      <c r="H58" s="105"/>
      <c r="I58" s="110"/>
    </row>
    <row r="59" spans="1:9">
      <c r="A59" s="56">
        <v>2.1</v>
      </c>
      <c r="B59" s="57" t="s">
        <v>53</v>
      </c>
      <c r="C59" s="57"/>
      <c r="D59" s="58" t="s">
        <v>38</v>
      </c>
      <c r="E59" s="59">
        <v>5</v>
      </c>
      <c r="F59" s="60">
        <v>120000</v>
      </c>
      <c r="G59" s="96">
        <f>E59*F59</f>
        <v>600000</v>
      </c>
      <c r="H59" s="97">
        <v>1</v>
      </c>
      <c r="I59" s="98">
        <f>G59*H59</f>
        <v>600000</v>
      </c>
    </row>
    <row r="60" spans="1:9">
      <c r="A60" s="56">
        <v>2.2000000000000002</v>
      </c>
      <c r="B60" s="57" t="s">
        <v>54</v>
      </c>
      <c r="C60" s="57"/>
      <c r="D60" s="58" t="s">
        <v>38</v>
      </c>
      <c r="E60" s="59">
        <v>10</v>
      </c>
      <c r="F60" s="60">
        <v>120000</v>
      </c>
      <c r="G60" s="96">
        <f>E60*F60</f>
        <v>1200000</v>
      </c>
      <c r="H60" s="97">
        <v>1</v>
      </c>
      <c r="I60" s="98">
        <f>G60*H60</f>
        <v>1200000</v>
      </c>
    </row>
    <row r="61" spans="1:9">
      <c r="A61" s="56"/>
      <c r="B61" s="106" t="s">
        <v>48</v>
      </c>
      <c r="C61" s="106"/>
      <c r="D61" s="58"/>
      <c r="E61" s="59"/>
      <c r="F61" s="60"/>
      <c r="G61" s="61"/>
      <c r="H61" s="62"/>
      <c r="I61" s="63"/>
    </row>
    <row r="62" spans="1:9">
      <c r="A62" s="84" t="s">
        <v>84</v>
      </c>
      <c r="B62" s="85" t="s">
        <v>56</v>
      </c>
      <c r="C62" s="85"/>
      <c r="D62" s="86"/>
      <c r="E62" s="87"/>
      <c r="F62" s="88"/>
      <c r="G62" s="107"/>
      <c r="H62" s="90"/>
      <c r="I62" s="108"/>
    </row>
    <row r="63" spans="1:9">
      <c r="A63" s="99" t="s">
        <v>44</v>
      </c>
      <c r="B63" s="100" t="s">
        <v>45</v>
      </c>
      <c r="C63" s="100"/>
      <c r="D63" s="101"/>
      <c r="E63" s="102"/>
      <c r="F63" s="103"/>
      <c r="G63" s="109"/>
      <c r="H63" s="105"/>
      <c r="I63" s="110"/>
    </row>
    <row r="64" spans="1:9">
      <c r="A64" s="56">
        <v>1.1000000000000001</v>
      </c>
      <c r="B64" s="57" t="s">
        <v>57</v>
      </c>
      <c r="C64" s="57"/>
      <c r="D64" s="58"/>
      <c r="E64" s="59"/>
      <c r="F64" s="60"/>
      <c r="G64" s="61"/>
      <c r="H64" s="62"/>
      <c r="I64" s="63"/>
    </row>
    <row r="65" spans="1:9">
      <c r="A65" s="56">
        <v>1.2</v>
      </c>
      <c r="B65" s="57" t="s">
        <v>58</v>
      </c>
      <c r="C65" s="57"/>
      <c r="D65" s="58"/>
      <c r="E65" s="59"/>
      <c r="F65" s="60"/>
      <c r="G65" s="61"/>
      <c r="H65" s="62"/>
      <c r="I65" s="63"/>
    </row>
    <row r="66" spans="1:9">
      <c r="A66" s="56">
        <v>1.3</v>
      </c>
      <c r="B66" s="57" t="s">
        <v>59</v>
      </c>
      <c r="C66" s="57"/>
      <c r="D66" s="58"/>
      <c r="E66" s="59"/>
      <c r="F66" s="60"/>
      <c r="G66" s="61"/>
      <c r="H66" s="62"/>
      <c r="I66" s="63"/>
    </row>
    <row r="67" spans="1:9">
      <c r="A67" s="111"/>
      <c r="B67" s="106" t="s">
        <v>21</v>
      </c>
      <c r="C67" s="106"/>
      <c r="D67" s="58"/>
      <c r="E67" s="59"/>
      <c r="F67" s="60"/>
      <c r="G67" s="61"/>
      <c r="H67" s="62"/>
      <c r="I67" s="63"/>
    </row>
    <row r="68" spans="1:9">
      <c r="A68" s="99">
        <v>2</v>
      </c>
      <c r="B68" s="100" t="s">
        <v>49</v>
      </c>
      <c r="C68" s="100"/>
      <c r="D68" s="101"/>
      <c r="E68" s="102"/>
      <c r="F68" s="103"/>
      <c r="G68" s="109"/>
      <c r="H68" s="105"/>
      <c r="I68" s="110"/>
    </row>
    <row r="69" spans="1:9">
      <c r="A69" s="56">
        <v>2.1</v>
      </c>
      <c r="B69" s="57" t="s">
        <v>57</v>
      </c>
      <c r="C69" s="57"/>
      <c r="D69" s="58"/>
      <c r="E69" s="59"/>
      <c r="F69" s="60"/>
      <c r="G69" s="61"/>
      <c r="H69" s="62"/>
      <c r="I69" s="63"/>
    </row>
    <row r="70" spans="1:9">
      <c r="A70" s="56">
        <v>2.2000000000000002</v>
      </c>
      <c r="B70" s="57" t="s">
        <v>58</v>
      </c>
      <c r="C70" s="57"/>
      <c r="D70" s="58"/>
      <c r="E70" s="59"/>
      <c r="F70" s="60"/>
      <c r="G70" s="61"/>
      <c r="H70" s="62"/>
      <c r="I70" s="63"/>
    </row>
    <row r="71" spans="1:9">
      <c r="A71" s="56">
        <v>2.2999999999999998</v>
      </c>
      <c r="B71" s="57" t="s">
        <v>59</v>
      </c>
      <c r="C71" s="57"/>
      <c r="D71" s="58"/>
      <c r="E71" s="59"/>
      <c r="F71" s="60"/>
      <c r="G71" s="61"/>
      <c r="H71" s="62"/>
      <c r="I71" s="63"/>
    </row>
    <row r="72" spans="1:9">
      <c r="A72" s="111"/>
      <c r="B72" s="106" t="s">
        <v>21</v>
      </c>
      <c r="C72" s="106"/>
      <c r="D72" s="58"/>
      <c r="E72" s="59"/>
      <c r="F72" s="60"/>
      <c r="G72" s="61"/>
      <c r="H72" s="62"/>
      <c r="I72" s="63"/>
    </row>
    <row r="73" spans="1:9">
      <c r="A73" s="24"/>
      <c r="B73" s="183" t="s">
        <v>82</v>
      </c>
      <c r="C73" s="25"/>
      <c r="D73" s="24"/>
      <c r="E73" s="26"/>
      <c r="F73" s="27"/>
      <c r="G73" s="27"/>
      <c r="H73" s="28"/>
      <c r="I73" s="29"/>
    </row>
    <row r="74" spans="1:9">
      <c r="A74" s="24" t="s">
        <v>16</v>
      </c>
      <c r="B74" s="25" t="s">
        <v>28</v>
      </c>
      <c r="C74" s="25"/>
      <c r="D74" s="24"/>
      <c r="E74" s="26"/>
      <c r="F74" s="27"/>
      <c r="G74" s="27" t="s">
        <v>29</v>
      </c>
      <c r="H74" s="28"/>
      <c r="I74" s="29" t="s">
        <v>30</v>
      </c>
    </row>
    <row r="75" spans="1:9">
      <c r="A75" s="64"/>
      <c r="B75" s="65" t="s">
        <v>31</v>
      </c>
      <c r="C75" s="65"/>
      <c r="D75" s="64"/>
      <c r="E75" s="66"/>
      <c r="F75" s="67"/>
      <c r="G75" s="67"/>
      <c r="H75" s="68"/>
      <c r="I75" s="67"/>
    </row>
    <row r="76" spans="1:9">
      <c r="A76" s="69">
        <v>1</v>
      </c>
      <c r="B76" s="70" t="s">
        <v>32</v>
      </c>
      <c r="C76" s="70"/>
      <c r="D76" s="71"/>
      <c r="E76" s="72"/>
      <c r="F76" s="73"/>
      <c r="G76" s="61"/>
      <c r="H76" s="74"/>
      <c r="I76" s="61"/>
    </row>
    <row r="77" spans="1:9">
      <c r="A77" s="56">
        <v>1.1000000000000001</v>
      </c>
      <c r="B77" s="57" t="s">
        <v>17</v>
      </c>
      <c r="C77" s="57"/>
      <c r="D77" s="58"/>
      <c r="E77" s="75"/>
      <c r="F77" s="75"/>
      <c r="G77" s="76"/>
      <c r="H77" s="62"/>
      <c r="I77" s="76"/>
    </row>
    <row r="78" spans="1:9">
      <c r="A78" s="56"/>
      <c r="B78" s="57" t="s">
        <v>33</v>
      </c>
      <c r="C78" s="57"/>
      <c r="D78" s="58"/>
      <c r="E78" s="75"/>
      <c r="F78" s="75"/>
      <c r="G78" s="76"/>
      <c r="H78" s="62"/>
      <c r="I78" s="76"/>
    </row>
    <row r="79" spans="1:9">
      <c r="A79" s="64"/>
      <c r="B79" s="65" t="s">
        <v>31</v>
      </c>
      <c r="C79" s="65"/>
      <c r="D79" s="64"/>
      <c r="E79" s="66"/>
      <c r="F79" s="67"/>
      <c r="G79" s="67"/>
      <c r="H79" s="68"/>
      <c r="I79" s="67"/>
    </row>
    <row r="80" spans="1:9">
      <c r="A80" s="69">
        <v>2</v>
      </c>
      <c r="B80" s="70" t="s">
        <v>34</v>
      </c>
      <c r="C80" s="70"/>
      <c r="D80" s="71"/>
      <c r="E80" s="72"/>
      <c r="F80" s="73"/>
      <c r="G80" s="61"/>
      <c r="H80" s="74"/>
      <c r="I80" s="61"/>
    </row>
    <row r="81" spans="1:9">
      <c r="A81" s="56">
        <v>2.1</v>
      </c>
      <c r="B81" s="57" t="s">
        <v>17</v>
      </c>
      <c r="C81" s="57"/>
      <c r="D81" s="58"/>
      <c r="E81" s="75"/>
      <c r="F81" s="75"/>
      <c r="G81" s="76"/>
      <c r="H81" s="62"/>
      <c r="I81" s="76"/>
    </row>
    <row r="82" spans="1:9">
      <c r="A82" s="77"/>
      <c r="B82" s="78" t="s">
        <v>33</v>
      </c>
      <c r="C82" s="78"/>
      <c r="D82" s="79"/>
      <c r="E82" s="80"/>
      <c r="F82" s="80"/>
      <c r="G82" s="81"/>
      <c r="H82" s="82"/>
      <c r="I82" s="81"/>
    </row>
    <row r="83" spans="1:9" ht="25.5">
      <c r="A83" s="24" t="s">
        <v>26</v>
      </c>
      <c r="B83" s="25" t="s">
        <v>35</v>
      </c>
      <c r="C83" s="25"/>
      <c r="D83" s="24"/>
      <c r="E83" s="26"/>
      <c r="F83" s="27"/>
      <c r="G83" s="27" t="s">
        <v>36</v>
      </c>
      <c r="H83" s="28"/>
      <c r="I83" s="83" t="s">
        <v>37</v>
      </c>
    </row>
    <row r="84" spans="1:9">
      <c r="A84" s="64"/>
      <c r="B84" s="65" t="s">
        <v>31</v>
      </c>
      <c r="C84" s="65"/>
      <c r="D84" s="64"/>
      <c r="E84" s="66"/>
      <c r="F84" s="67"/>
      <c r="G84" s="67"/>
      <c r="H84" s="68"/>
      <c r="I84" s="67"/>
    </row>
    <row r="85" spans="1:9">
      <c r="A85" s="69">
        <v>1</v>
      </c>
      <c r="B85" s="70" t="s">
        <v>32</v>
      </c>
      <c r="C85" s="70"/>
      <c r="D85" s="71"/>
      <c r="E85" s="72"/>
      <c r="F85" s="73"/>
      <c r="G85" s="61"/>
      <c r="H85" s="74"/>
      <c r="I85" s="61"/>
    </row>
    <row r="86" spans="1:9">
      <c r="A86" s="56">
        <v>1.1000000000000001</v>
      </c>
      <c r="B86" s="57" t="s">
        <v>17</v>
      </c>
      <c r="C86" s="57"/>
      <c r="D86" s="58"/>
      <c r="E86" s="75"/>
      <c r="F86" s="75"/>
      <c r="G86" s="76"/>
      <c r="H86" s="62"/>
      <c r="I86" s="76"/>
    </row>
    <row r="87" spans="1:9">
      <c r="A87" s="56"/>
      <c r="B87" s="57" t="s">
        <v>33</v>
      </c>
      <c r="C87" s="57"/>
      <c r="D87" s="58"/>
      <c r="E87" s="75"/>
      <c r="F87" s="75"/>
      <c r="G87" s="76"/>
      <c r="H87" s="62"/>
      <c r="I87" s="76"/>
    </row>
    <row r="88" spans="1:9">
      <c r="A88" s="64"/>
      <c r="B88" s="65" t="s">
        <v>31</v>
      </c>
      <c r="C88" s="65"/>
      <c r="D88" s="64"/>
      <c r="E88" s="66"/>
      <c r="F88" s="67"/>
      <c r="G88" s="67"/>
      <c r="H88" s="68"/>
      <c r="I88" s="67"/>
    </row>
    <row r="89" spans="1:9">
      <c r="A89" s="69">
        <v>2</v>
      </c>
      <c r="B89" s="70" t="s">
        <v>34</v>
      </c>
      <c r="C89" s="70"/>
      <c r="D89" s="71"/>
      <c r="E89" s="72"/>
      <c r="F89" s="73"/>
      <c r="G89" s="61"/>
      <c r="H89" s="74"/>
      <c r="I89" s="61"/>
    </row>
    <row r="90" spans="1:9">
      <c r="A90" s="56">
        <v>2.1</v>
      </c>
      <c r="B90" s="57" t="s">
        <v>17</v>
      </c>
      <c r="C90" s="57"/>
      <c r="D90" s="58"/>
      <c r="E90" s="75"/>
      <c r="F90" s="75"/>
      <c r="G90" s="76"/>
      <c r="H90" s="62"/>
      <c r="I90" s="76"/>
    </row>
    <row r="91" spans="1:9">
      <c r="A91" s="77"/>
      <c r="B91" s="78" t="s">
        <v>33</v>
      </c>
      <c r="C91" s="78"/>
      <c r="D91" s="79"/>
      <c r="E91" s="80"/>
      <c r="F91" s="80"/>
      <c r="G91" s="81"/>
      <c r="H91" s="82"/>
      <c r="I91" s="81"/>
    </row>
    <row r="92" spans="1:9">
      <c r="A92" s="112"/>
      <c r="B92" s="113"/>
      <c r="C92" s="113"/>
      <c r="D92" s="114"/>
      <c r="E92" s="115"/>
      <c r="F92" s="116"/>
      <c r="G92" s="117"/>
      <c r="H92" s="118"/>
      <c r="I92" s="119"/>
    </row>
    <row r="93" spans="1:9">
      <c r="A93" s="120"/>
      <c r="B93" s="121" t="s">
        <v>61</v>
      </c>
      <c r="C93" s="121"/>
      <c r="D93" s="122"/>
      <c r="E93" s="123"/>
      <c r="F93" s="124"/>
      <c r="G93" s="125">
        <f>SUBTOTAL(9,G15:G92)</f>
        <v>63850000</v>
      </c>
      <c r="H93" s="126">
        <f>I93/G93</f>
        <v>0.74158183241973374</v>
      </c>
      <c r="I93" s="125">
        <f>SUBTOTAL(9,I15:I92)</f>
        <v>47350000</v>
      </c>
    </row>
    <row r="94" spans="1:9">
      <c r="A94" s="127"/>
      <c r="B94" s="122" t="s">
        <v>62</v>
      </c>
      <c r="C94" s="122"/>
      <c r="D94" s="122"/>
      <c r="E94" s="123"/>
      <c r="F94" s="124"/>
      <c r="G94" s="125">
        <f>G93*0.1</f>
        <v>6385000</v>
      </c>
      <c r="H94" s="128"/>
      <c r="I94" s="129">
        <f>I93*0.1</f>
        <v>4735000</v>
      </c>
    </row>
    <row r="95" spans="1:9" ht="15.75" thickBot="1">
      <c r="A95" s="130"/>
      <c r="B95" s="131" t="s">
        <v>63</v>
      </c>
      <c r="C95" s="131"/>
      <c r="D95" s="131"/>
      <c r="E95" s="132"/>
      <c r="F95" s="133"/>
      <c r="G95" s="134">
        <f>G93+G94</f>
        <v>70235000</v>
      </c>
      <c r="H95" s="135">
        <f>I95/G95</f>
        <v>0.74158183241973374</v>
      </c>
      <c r="I95" s="136">
        <f>I93+I94</f>
        <v>52085000</v>
      </c>
    </row>
    <row r="96" spans="1:9" ht="15.75" thickBot="1">
      <c r="A96" s="137"/>
      <c r="B96" s="138"/>
      <c r="C96" s="138"/>
      <c r="D96" s="138"/>
      <c r="E96" s="139"/>
      <c r="F96" s="140"/>
      <c r="G96" s="141"/>
      <c r="H96" s="142"/>
      <c r="I96" s="140"/>
    </row>
    <row r="97" spans="1:10" ht="15.75">
      <c r="A97" s="143"/>
      <c r="B97" s="144" t="s">
        <v>64</v>
      </c>
      <c r="C97" s="144"/>
      <c r="D97" s="143" t="s">
        <v>65</v>
      </c>
      <c r="E97" s="145"/>
      <c r="F97" s="146"/>
      <c r="G97" s="143"/>
      <c r="H97" s="147"/>
      <c r="I97" s="143"/>
    </row>
    <row r="98" spans="1:10">
      <c r="A98" s="148">
        <v>1</v>
      </c>
      <c r="B98" s="149" t="s">
        <v>66</v>
      </c>
      <c r="C98" s="149"/>
      <c r="D98" s="148"/>
      <c r="E98" s="150"/>
      <c r="F98" s="150"/>
      <c r="G98" s="151"/>
      <c r="H98" s="152"/>
      <c r="I98" s="153">
        <f>G95</f>
        <v>70235000</v>
      </c>
    </row>
    <row r="99" spans="1:10">
      <c r="A99" s="148">
        <v>2</v>
      </c>
      <c r="B99" s="149" t="s">
        <v>67</v>
      </c>
      <c r="C99" s="149"/>
      <c r="D99" s="148"/>
      <c r="E99" s="150"/>
      <c r="F99" s="150"/>
      <c r="G99" s="151"/>
      <c r="H99" s="152"/>
      <c r="I99" s="153">
        <f>I95</f>
        <v>52085000</v>
      </c>
    </row>
    <row r="100" spans="1:10">
      <c r="A100" s="148">
        <v>3</v>
      </c>
      <c r="B100" s="149" t="s">
        <v>68</v>
      </c>
      <c r="C100" s="149"/>
      <c r="D100" s="148"/>
      <c r="E100" s="150"/>
      <c r="F100" s="150"/>
      <c r="G100" s="151"/>
      <c r="H100" s="152"/>
      <c r="I100" s="153">
        <f>I99*0.85</f>
        <v>44272250</v>
      </c>
    </row>
    <row r="101" spans="1:10">
      <c r="A101" s="154">
        <v>4</v>
      </c>
      <c r="B101" s="155" t="s">
        <v>69</v>
      </c>
      <c r="C101" s="155"/>
      <c r="D101" s="154"/>
      <c r="E101" s="156"/>
      <c r="F101" s="156"/>
      <c r="G101" s="152"/>
      <c r="H101" s="152"/>
      <c r="I101" s="157">
        <f>G93*0.1</f>
        <v>6385000</v>
      </c>
      <c r="J101" s="193" t="s">
        <v>99</v>
      </c>
    </row>
    <row r="102" spans="1:10">
      <c r="A102" s="154">
        <v>5</v>
      </c>
      <c r="B102" s="155" t="s">
        <v>70</v>
      </c>
      <c r="C102" s="155"/>
      <c r="D102" s="154"/>
      <c r="E102" s="156"/>
      <c r="F102" s="156"/>
      <c r="G102" s="152"/>
      <c r="H102" s="152"/>
      <c r="I102" s="157"/>
      <c r="J102" s="193" t="s">
        <v>101</v>
      </c>
    </row>
    <row r="103" spans="1:10">
      <c r="A103" s="154">
        <v>6</v>
      </c>
      <c r="B103" s="155" t="s">
        <v>102</v>
      </c>
      <c r="C103" s="155"/>
      <c r="D103" s="154"/>
      <c r="E103" s="156"/>
      <c r="F103" s="156"/>
      <c r="G103" s="152"/>
      <c r="H103" s="152"/>
      <c r="I103" s="157">
        <f>I99-I100</f>
        <v>7812750</v>
      </c>
      <c r="J103" s="193" t="s">
        <v>103</v>
      </c>
    </row>
    <row r="104" spans="1:10">
      <c r="A104" s="148">
        <v>7</v>
      </c>
      <c r="B104" s="149" t="s">
        <v>71</v>
      </c>
      <c r="C104" s="149"/>
      <c r="D104" s="148"/>
      <c r="E104" s="150"/>
      <c r="F104" s="150"/>
      <c r="G104" s="151"/>
      <c r="H104" s="152"/>
      <c r="I104" s="153">
        <f>I100+I101-I102</f>
        <v>50657250</v>
      </c>
    </row>
    <row r="105" spans="1:10" ht="15.75" thickBot="1">
      <c r="A105" s="148">
        <v>8</v>
      </c>
      <c r="B105" s="149" t="s">
        <v>72</v>
      </c>
      <c r="C105" s="149"/>
      <c r="D105" s="148"/>
      <c r="E105" s="150"/>
      <c r="F105" s="150"/>
      <c r="G105" s="151"/>
      <c r="H105" s="152"/>
      <c r="I105" s="153">
        <v>10000000</v>
      </c>
    </row>
    <row r="106" spans="1:10">
      <c r="A106" s="158">
        <v>9</v>
      </c>
      <c r="B106" s="159" t="s">
        <v>73</v>
      </c>
      <c r="C106" s="159"/>
      <c r="D106" s="158"/>
      <c r="E106" s="160"/>
      <c r="F106" s="160"/>
      <c r="G106" s="161"/>
      <c r="H106" s="162"/>
      <c r="I106" s="163">
        <f>I104-I105</f>
        <v>40657250</v>
      </c>
    </row>
    <row r="107" spans="1:10">
      <c r="A107" s="164"/>
      <c r="B107" s="165" t="s">
        <v>74</v>
      </c>
      <c r="C107" s="165"/>
      <c r="D107" s="166"/>
      <c r="E107" s="167"/>
      <c r="F107" s="168"/>
      <c r="G107" s="168"/>
      <c r="H107" s="169"/>
      <c r="I107" s="170"/>
    </row>
    <row r="108" spans="1:10">
      <c r="A108" s="171"/>
      <c r="B108" s="172"/>
      <c r="C108" s="172"/>
      <c r="D108" s="171"/>
      <c r="E108" s="173"/>
      <c r="F108" s="173"/>
      <c r="G108" s="174"/>
      <c r="H108" s="175"/>
      <c r="I108" s="176"/>
    </row>
    <row r="109" spans="1:10">
      <c r="A109" s="228" t="s">
        <v>75</v>
      </c>
      <c r="B109" s="228"/>
      <c r="C109" s="228"/>
      <c r="D109" s="228"/>
      <c r="E109" s="228"/>
      <c r="F109" s="228"/>
      <c r="G109" s="228"/>
      <c r="H109" s="228"/>
      <c r="I109" s="228"/>
    </row>
    <row r="110" spans="1:10">
      <c r="A110" s="229" t="s">
        <v>76</v>
      </c>
      <c r="B110" s="229"/>
      <c r="C110" s="229"/>
      <c r="D110" s="229"/>
      <c r="E110" s="229"/>
      <c r="F110" s="229"/>
      <c r="G110" s="229"/>
      <c r="H110" s="229"/>
      <c r="I110" s="229"/>
    </row>
    <row r="111" spans="1:10">
      <c r="A111" s="177"/>
      <c r="B111" s="177"/>
      <c r="C111" s="177"/>
      <c r="D111" s="178"/>
      <c r="E111" s="179"/>
      <c r="F111" s="180"/>
      <c r="G111" s="181"/>
      <c r="H111" s="182"/>
      <c r="I111" s="181"/>
    </row>
    <row r="112" spans="1:10">
      <c r="A112" s="177"/>
      <c r="B112" s="177"/>
      <c r="C112" s="177"/>
      <c r="D112" s="178"/>
      <c r="E112" s="179"/>
      <c r="F112" s="180"/>
      <c r="G112" s="181"/>
      <c r="H112" s="182"/>
      <c r="I112" s="181"/>
    </row>
  </sheetData>
  <mergeCells count="8">
    <mergeCell ref="A109:I109"/>
    <mergeCell ref="A110:I110"/>
    <mergeCell ref="A1:B5"/>
    <mergeCell ref="C1:I1"/>
    <mergeCell ref="C2:I2"/>
    <mergeCell ref="C3:I3"/>
    <mergeCell ref="C4:I4"/>
    <mergeCell ref="C5:H5"/>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BM-053a-EBD TBTT</vt:lpstr>
      <vt:lpstr>Trang_tính1</vt:lpstr>
      <vt:lpstr>'BM-053a-EBD TBTT'!Print_Area</vt:lpstr>
      <vt:lpstr>'BM-053a-EBD TBTT'!Print_Titles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Ngan</dc:creator>
  <cp:lastModifiedBy>Luan Ly</cp:lastModifiedBy>
  <dcterms:created xsi:type="dcterms:W3CDTF">2017-09-11T01:57:58Z</dcterms:created>
  <dcterms:modified xsi:type="dcterms:W3CDTF">2018-01-26T10:11:03Z</dcterms:modified>
</cp:coreProperties>
</file>