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02817AC0-53F4-0C48-9F44-43E2EE55D308}" xr6:coauthVersionLast="47" xr6:coauthVersionMax="47" xr10:uidLastSave="{00000000-0000-0000-0000-000000000000}"/>
  <bookViews>
    <workbookView xWindow="420" yWindow="74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2" l="1"/>
  <c r="H90" i="2"/>
  <c r="K104" i="2"/>
  <c r="H99" i="2"/>
  <c r="K113" i="2" s="1"/>
  <c r="H22" i="2"/>
  <c r="D108" i="2" s="1"/>
  <c r="H16" i="2"/>
  <c r="C114" i="2" s="1"/>
  <c r="S6" i="1"/>
  <c r="S7" i="1"/>
  <c r="S8" i="1"/>
  <c r="S9" i="1"/>
  <c r="S10" i="1"/>
  <c r="S11" i="1"/>
  <c r="S12" i="1"/>
  <c r="S13" i="1"/>
  <c r="S14" i="1"/>
  <c r="S15" i="1"/>
  <c r="S16" i="1"/>
  <c r="S22" i="1"/>
  <c r="S23" i="1"/>
  <c r="S24" i="1"/>
  <c r="S25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52" i="1"/>
  <c r="S53" i="1"/>
  <c r="S54" i="1"/>
  <c r="S55" i="1"/>
  <c r="S56" i="1"/>
  <c r="S57" i="1"/>
  <c r="S58" i="1"/>
  <c r="S59" i="1"/>
  <c r="S60" i="1"/>
  <c r="S61" i="1"/>
  <c r="S62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0" i="1"/>
  <c r="S91" i="1"/>
  <c r="S92" i="1"/>
  <c r="S97" i="1"/>
  <c r="S98" i="1"/>
  <c r="S99" i="1"/>
  <c r="S100" i="1"/>
  <c r="S101" i="1"/>
  <c r="S102" i="1"/>
  <c r="S103" i="1"/>
  <c r="S104" i="1"/>
  <c r="S105" i="1"/>
  <c r="S106" i="1"/>
  <c r="S107" i="1"/>
  <c r="S112" i="1"/>
  <c r="S113" i="1"/>
  <c r="S114" i="1"/>
  <c r="S115" i="1"/>
  <c r="S116" i="1"/>
  <c r="S117" i="1"/>
  <c r="S118" i="1"/>
  <c r="S119" i="1"/>
  <c r="S120" i="1"/>
  <c r="S121" i="1"/>
  <c r="S122" i="1"/>
  <c r="S111" i="1"/>
  <c r="S96" i="1"/>
  <c r="S81" i="1"/>
  <c r="S66" i="1"/>
  <c r="S51" i="1"/>
  <c r="S36" i="1"/>
  <c r="S21" i="1"/>
  <c r="S5" i="1"/>
  <c r="R6" i="1"/>
  <c r="R7" i="1"/>
  <c r="R8" i="1"/>
  <c r="R9" i="1"/>
  <c r="R10" i="1"/>
  <c r="R11" i="1"/>
  <c r="R12" i="1"/>
  <c r="R13" i="1"/>
  <c r="R14" i="1"/>
  <c r="R15" i="1"/>
  <c r="R16" i="1"/>
  <c r="R22" i="1"/>
  <c r="R23" i="1"/>
  <c r="R24" i="1"/>
  <c r="R25" i="1"/>
  <c r="R26" i="1"/>
  <c r="R27" i="1"/>
  <c r="R28" i="1"/>
  <c r="R29" i="1"/>
  <c r="R30" i="1"/>
  <c r="R31" i="1"/>
  <c r="R32" i="1"/>
  <c r="R37" i="1"/>
  <c r="R38" i="1"/>
  <c r="R39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0" i="1"/>
  <c r="R61" i="1"/>
  <c r="R62" i="1"/>
  <c r="R67" i="1"/>
  <c r="R68" i="1"/>
  <c r="R69" i="1"/>
  <c r="R70" i="1"/>
  <c r="R71" i="1"/>
  <c r="R72" i="1"/>
  <c r="R73" i="1"/>
  <c r="R74" i="1"/>
  <c r="R75" i="1"/>
  <c r="R76" i="1"/>
  <c r="R77" i="1"/>
  <c r="R82" i="1"/>
  <c r="R83" i="1"/>
  <c r="R84" i="1"/>
  <c r="R85" i="1"/>
  <c r="R86" i="1"/>
  <c r="R87" i="1"/>
  <c r="R88" i="1"/>
  <c r="R89" i="1"/>
  <c r="R90" i="1"/>
  <c r="R91" i="1"/>
  <c r="R92" i="1"/>
  <c r="R97" i="1"/>
  <c r="R98" i="1"/>
  <c r="R99" i="1"/>
  <c r="R100" i="1"/>
  <c r="R101" i="1"/>
  <c r="R102" i="1"/>
  <c r="R103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11" i="1"/>
  <c r="R96" i="1"/>
  <c r="R81" i="1"/>
  <c r="R66" i="1"/>
  <c r="R51" i="1"/>
  <c r="R36" i="1"/>
  <c r="R5" i="1"/>
  <c r="R21" i="1"/>
  <c r="N101" i="1"/>
  <c r="N69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1" i="1"/>
  <c r="N51" i="1" s="1"/>
  <c r="M111" i="1"/>
  <c r="N111" i="1" s="1"/>
  <c r="M96" i="1"/>
  <c r="N96" i="1" s="1"/>
  <c r="M81" i="1"/>
  <c r="N81" i="1" s="1"/>
  <c r="M66" i="1"/>
  <c r="N66" i="1" s="1"/>
  <c r="N43" i="1"/>
  <c r="N45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36" i="1"/>
  <c r="N36" i="1" s="1"/>
  <c r="K6" i="1"/>
  <c r="L6" i="1" s="1"/>
  <c r="M6" i="1"/>
  <c r="N6" i="1" s="1"/>
  <c r="N14" i="1"/>
  <c r="N15" i="1"/>
  <c r="N30" i="1"/>
  <c r="M32" i="1"/>
  <c r="N32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21" i="1"/>
  <c r="N21" i="1" s="1"/>
  <c r="N12" i="1"/>
  <c r="N13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N16" i="1" s="1"/>
  <c r="K5" i="1"/>
  <c r="L5" i="1" s="1"/>
  <c r="E125" i="1" s="1"/>
  <c r="M5" i="1"/>
  <c r="N5" i="1" s="1"/>
  <c r="P5" i="1"/>
  <c r="P32" i="1"/>
  <c r="Q32" i="1" s="1"/>
  <c r="P47" i="1"/>
  <c r="Q47" i="1" s="1"/>
  <c r="P62" i="1"/>
  <c r="Q62" i="1"/>
  <c r="P77" i="1"/>
  <c r="Q77" i="1" s="1"/>
  <c r="P92" i="1"/>
  <c r="Q92" i="1" s="1"/>
  <c r="P107" i="1"/>
  <c r="Q107" i="1" s="1"/>
  <c r="P122" i="1"/>
  <c r="Q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L111" i="1" s="1"/>
  <c r="E132" i="1" s="1"/>
  <c r="K36" i="1"/>
  <c r="L36" i="1" s="1"/>
  <c r="E127" i="1" s="1"/>
  <c r="K16" i="1"/>
  <c r="L16" i="1" s="1"/>
  <c r="P16" i="1"/>
  <c r="Q16" i="1" s="1"/>
  <c r="Q5" i="1"/>
  <c r="F125" i="1" s="1"/>
  <c r="H96" i="2"/>
  <c r="K110" i="2" s="1"/>
  <c r="H88" i="2"/>
  <c r="J114" i="2" s="1"/>
  <c r="H28" i="2"/>
  <c r="D114" i="2" s="1"/>
  <c r="H40" i="2"/>
  <c r="E114" i="2" s="1"/>
  <c r="H52" i="2"/>
  <c r="F114" i="2" s="1"/>
  <c r="H64" i="2"/>
  <c r="H114" i="2" s="1"/>
  <c r="H76" i="2"/>
  <c r="I114" i="2" s="1"/>
  <c r="K114" i="2"/>
  <c r="H91" i="2"/>
  <c r="K105" i="2" s="1"/>
  <c r="H92" i="2"/>
  <c r="K106" i="2" s="1"/>
  <c r="H93" i="2"/>
  <c r="K107" i="2" s="1"/>
  <c r="H94" i="2"/>
  <c r="K108" i="2" s="1"/>
  <c r="H95" i="2"/>
  <c r="K109" i="2" s="1"/>
  <c r="H97" i="2"/>
  <c r="K111" i="2" s="1"/>
  <c r="H98" i="2"/>
  <c r="K112" i="2" s="1"/>
  <c r="H89" i="2"/>
  <c r="K103" i="2" s="1"/>
  <c r="H78" i="2"/>
  <c r="J104" i="2" s="1"/>
  <c r="H79" i="2"/>
  <c r="J105" i="2" s="1"/>
  <c r="H80" i="2"/>
  <c r="J106" i="2" s="1"/>
  <c r="H81" i="2"/>
  <c r="J107" i="2" s="1"/>
  <c r="H82" i="2"/>
  <c r="J108" i="2" s="1"/>
  <c r="H83" i="2"/>
  <c r="J109" i="2" s="1"/>
  <c r="H84" i="2"/>
  <c r="J110" i="2" s="1"/>
  <c r="H85" i="2"/>
  <c r="J111" i="2" s="1"/>
  <c r="H86" i="2"/>
  <c r="J112" i="2" s="1"/>
  <c r="H87" i="2"/>
  <c r="J113" i="2" s="1"/>
  <c r="H77" i="2"/>
  <c r="J103" i="2" s="1"/>
  <c r="H66" i="2"/>
  <c r="I104" i="2" s="1"/>
  <c r="H67" i="2"/>
  <c r="I105" i="2" s="1"/>
  <c r="H68" i="2"/>
  <c r="I106" i="2" s="1"/>
  <c r="H69" i="2"/>
  <c r="I107" i="2" s="1"/>
  <c r="H70" i="2"/>
  <c r="I108" i="2" s="1"/>
  <c r="H71" i="2"/>
  <c r="I109" i="2" s="1"/>
  <c r="H72" i="2"/>
  <c r="I110" i="2" s="1"/>
  <c r="H73" i="2"/>
  <c r="I111" i="2" s="1"/>
  <c r="H74" i="2"/>
  <c r="I112" i="2" s="1"/>
  <c r="H75" i="2"/>
  <c r="I113" i="2" s="1"/>
  <c r="H65" i="2"/>
  <c r="I103" i="2" s="1"/>
  <c r="H54" i="2"/>
  <c r="H104" i="2" s="1"/>
  <c r="H55" i="2"/>
  <c r="H105" i="2" s="1"/>
  <c r="H56" i="2"/>
  <c r="H106" i="2" s="1"/>
  <c r="H57" i="2"/>
  <c r="H107" i="2" s="1"/>
  <c r="H58" i="2"/>
  <c r="H108" i="2" s="1"/>
  <c r="H59" i="2"/>
  <c r="H109" i="2" s="1"/>
  <c r="H60" i="2"/>
  <c r="H110" i="2" s="1"/>
  <c r="H61" i="2"/>
  <c r="H111" i="2" s="1"/>
  <c r="H62" i="2"/>
  <c r="H112" i="2" s="1"/>
  <c r="H63" i="2"/>
  <c r="H113" i="2" s="1"/>
  <c r="H53" i="2"/>
  <c r="H103" i="2" s="1"/>
  <c r="H41" i="2"/>
  <c r="F103" i="2" s="1"/>
  <c r="H42" i="2"/>
  <c r="F104" i="2" s="1"/>
  <c r="H43" i="2"/>
  <c r="F105" i="2" s="1"/>
  <c r="H44" i="2"/>
  <c r="F106" i="2" s="1"/>
  <c r="H45" i="2"/>
  <c r="F107" i="2" s="1"/>
  <c r="H46" i="2"/>
  <c r="F108" i="2" s="1"/>
  <c r="H47" i="2"/>
  <c r="F109" i="2" s="1"/>
  <c r="H48" i="2"/>
  <c r="F110" i="2" s="1"/>
  <c r="H49" i="2"/>
  <c r="F111" i="2" s="1"/>
  <c r="H50" i="2"/>
  <c r="F112" i="2" s="1"/>
  <c r="H51" i="2"/>
  <c r="F113" i="2" s="1"/>
  <c r="H30" i="2"/>
  <c r="E104" i="2" s="1"/>
  <c r="H31" i="2"/>
  <c r="E105" i="2" s="1"/>
  <c r="H32" i="2"/>
  <c r="E106" i="2" s="1"/>
  <c r="H33" i="2"/>
  <c r="E107" i="2" s="1"/>
  <c r="H34" i="2"/>
  <c r="E108" i="2" s="1"/>
  <c r="H35" i="2"/>
  <c r="E109" i="2" s="1"/>
  <c r="H36" i="2"/>
  <c r="E110" i="2" s="1"/>
  <c r="H37" i="2"/>
  <c r="E111" i="2" s="1"/>
  <c r="H38" i="2"/>
  <c r="E112" i="2" s="1"/>
  <c r="H39" i="2"/>
  <c r="E113" i="2" s="1"/>
  <c r="H29" i="2"/>
  <c r="E103" i="2" s="1"/>
  <c r="H27" i="2"/>
  <c r="D113" i="2" s="1"/>
  <c r="H18" i="2"/>
  <c r="D104" i="2" s="1"/>
  <c r="H19" i="2"/>
  <c r="D105" i="2" s="1"/>
  <c r="H20" i="2"/>
  <c r="D106" i="2" s="1"/>
  <c r="H21" i="2"/>
  <c r="D107" i="2" s="1"/>
  <c r="H23" i="2"/>
  <c r="D109" i="2" s="1"/>
  <c r="H24" i="2"/>
  <c r="D110" i="2" s="1"/>
  <c r="H25" i="2"/>
  <c r="D111" i="2" s="1"/>
  <c r="H26" i="2"/>
  <c r="D112" i="2" s="1"/>
  <c r="H17" i="2"/>
  <c r="D103" i="2" s="1"/>
  <c r="H5" i="2"/>
  <c r="C103" i="2" s="1"/>
  <c r="H6" i="2"/>
  <c r="C104" i="2" s="1"/>
  <c r="H7" i="2"/>
  <c r="C105" i="2" s="1"/>
  <c r="H8" i="2"/>
  <c r="C106" i="2" s="1"/>
  <c r="H9" i="2"/>
  <c r="C107" i="2" s="1"/>
  <c r="H10" i="2"/>
  <c r="C108" i="2" s="1"/>
  <c r="H11" i="2"/>
  <c r="C109" i="2" s="1"/>
  <c r="H12" i="2"/>
  <c r="C110" i="2" s="1"/>
  <c r="H13" i="2"/>
  <c r="C111" i="2" s="1"/>
  <c r="H14" i="2"/>
  <c r="C112" i="2" s="1"/>
  <c r="H15" i="2"/>
  <c r="C113" i="2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11" i="1"/>
  <c r="Q111" i="1" s="1"/>
  <c r="F132" i="1" s="1"/>
  <c r="P96" i="1"/>
  <c r="Q96" i="1" s="1"/>
  <c r="F13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81" i="1"/>
  <c r="Q81" i="1" s="1"/>
  <c r="F130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66" i="1"/>
  <c r="Q66" i="1" s="1"/>
  <c r="F129" i="1" s="1"/>
  <c r="P54" i="1"/>
  <c r="Q54" i="1" s="1"/>
  <c r="P52" i="1"/>
  <c r="Q52" i="1" s="1"/>
  <c r="P53" i="1"/>
  <c r="Q53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51" i="1"/>
  <c r="Q51" i="1" s="1"/>
  <c r="F128" i="1" s="1"/>
  <c r="P41" i="1"/>
  <c r="Q41" i="1" s="1"/>
  <c r="P21" i="1"/>
  <c r="Q21" i="1" s="1"/>
  <c r="F126" i="1" s="1"/>
  <c r="P36" i="1"/>
  <c r="Q36" i="1" s="1"/>
  <c r="F127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D130" i="1"/>
  <c r="D129" i="1"/>
  <c r="D127" i="1"/>
  <c r="D128" i="1"/>
  <c r="F116" i="2" l="1"/>
  <c r="F117" i="2"/>
  <c r="H117" i="2"/>
  <c r="J117" i="2"/>
  <c r="E117" i="2"/>
  <c r="K117" i="2"/>
  <c r="K116" i="2"/>
  <c r="J116" i="2"/>
  <c r="I117" i="2"/>
  <c r="I116" i="2"/>
  <c r="H116" i="2"/>
  <c r="E116" i="2"/>
  <c r="D116" i="2"/>
  <c r="D117" i="2"/>
  <c r="C116" i="2"/>
  <c r="C117" i="2"/>
</calcChain>
</file>

<file path=xl/sharedStrings.xml><?xml version="1.0" encoding="utf-8"?>
<sst xmlns="http://schemas.openxmlformats.org/spreadsheetml/2006/main" count="177" uniqueCount="53">
  <si>
    <t>unordered_map</t>
  </si>
  <si>
    <t>vector</t>
  </si>
  <si>
    <t>element count</t>
  </si>
  <si>
    <t>handle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</si>
  <si>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</si>
  <si>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</si>
  <si>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</si>
  <si>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</si>
  <si>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</si>
  <si>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</si>
  <si>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</si>
  <si>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</si>
  <si>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</si>
  <si>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</si>
  <si>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</si>
  <si>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</si>
  <si>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</si>
  <si>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</si>
  <si>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</si>
  <si>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</si>
  <si>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</si>
  <si>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</si>
  <si>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</si>
  <si>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</si>
  <si>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</si>
  <si>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</si>
  <si>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</si>
  <si>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</si>
  <si>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</si>
  <si>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</si>
  <si>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</si>
  <si>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</si>
  <si>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</si>
  <si>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</si>
  <si>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</si>
  <si>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</si>
  <si>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</si>
  <si>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</si>
  <si>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</si>
  <si>
    <t>vec/packed-hashtable-rl abs diff</t>
  </si>
  <si>
    <t>vec/packed-hashtable-rl % diff</t>
  </si>
  <si>
    <t>unordered_map/packed-hashtable-rl abs diff</t>
  </si>
  <si>
    <t>unordered_map/packed-hashtable-rl % diff</t>
  </si>
  <si>
    <t>packed-hashtable remove values</t>
  </si>
  <si>
    <t>packed-hashtable-rl remove values</t>
  </si>
  <si>
    <t>packed-hashtable-rl add values</t>
  </si>
  <si>
    <t>unordered-map remove values</t>
  </si>
  <si>
    <t>unordered-map add values</t>
  </si>
  <si>
    <t>packed-hashtable add values</t>
  </si>
  <si>
    <t>packed-hashtable values</t>
  </si>
  <si>
    <t>packed-hashtable handles random order</t>
  </si>
  <si>
    <t>packed-hashtable handles ordered</t>
  </si>
  <si>
    <t>absl flat_hash_map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</si>
</sst>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packed hashtable vs unordered_map speed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Performance!$C$103:$C$114</c:f>
              <c:numCache>
                <c:formatCode>General</c:formatCode>
                <c:ptCount val="12"/>
                <c:pt idx="0">
                  <c:v>2</c:v>
                </c:pt>
                <c:pt idx="1">
                  <c:v>1.9739776951672865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3.0710059171597632</c:v>
                </c:pt>
                <c:pt idx="5">
                  <c:v>3.1432926829268291</c:v>
                </c:pt>
                <c:pt idx="6">
                  <c:v>10.58204334365325</c:v>
                </c:pt>
                <c:pt idx="7">
                  <c:v>9.8594720496894404</c:v>
                </c:pt>
                <c:pt idx="8">
                  <c:v>10.631354287931703</c:v>
                </c:pt>
                <c:pt idx="9">
                  <c:v>11.0140707445769</c:v>
                </c:pt>
                <c:pt idx="10">
                  <c:v>12.103613749877583</c:v>
                </c:pt>
                <c:pt idx="11">
                  <c:v>12.529093369418133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Performance!$D$103:$D$114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2.07421875</c:v>
                </c:pt>
                <c:pt idx="2">
                  <c:v>2.7974947807933197</c:v>
                </c:pt>
                <c:pt idx="3">
                  <c:v>2.9405162738496076</c:v>
                </c:pt>
                <c:pt idx="4">
                  <c:v>3.0710059171597632</c:v>
                </c:pt>
                <c:pt idx="5">
                  <c:v>3.1463414634146343</c:v>
                </c:pt>
                <c:pt idx="6">
                  <c:v>10.320610687022901</c:v>
                </c:pt>
                <c:pt idx="7">
                  <c:v>6.0756578947368425</c:v>
                </c:pt>
                <c:pt idx="8">
                  <c:v>6.0479559748427674</c:v>
                </c:pt>
                <c:pt idx="9">
                  <c:v>6.4739117618158595</c:v>
                </c:pt>
                <c:pt idx="10">
                  <c:v>6.7794536700402865</c:v>
                </c:pt>
                <c:pt idx="11">
                  <c:v>7.3970777408315334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Performance!$E$102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Performance!$E$103:$E$114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3.0892857142857144</c:v>
                </c:pt>
                <c:pt idx="5">
                  <c:v>13.75</c:v>
                </c:pt>
                <c:pt idx="6">
                  <c:v>7.8491484184914846</c:v>
                </c:pt>
                <c:pt idx="7">
                  <c:v>7.5249508840864436</c:v>
                </c:pt>
                <c:pt idx="8">
                  <c:v>7.6329014526894383</c:v>
                </c:pt>
                <c:pt idx="9">
                  <c:v>7.7904715127701376</c:v>
                </c:pt>
                <c:pt idx="10">
                  <c:v>8.0891499317605771</c:v>
                </c:pt>
                <c:pt idx="11">
                  <c:v>12.949504117594971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Performance!$F$102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Performance!$F$103:$F$114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2.0784313725490198</c:v>
                </c:pt>
                <c:pt idx="2">
                  <c:v>2.8033472803347284</c:v>
                </c:pt>
                <c:pt idx="3">
                  <c:v>2.9438202247191012</c:v>
                </c:pt>
                <c:pt idx="4">
                  <c:v>3.0833333333333335</c:v>
                </c:pt>
                <c:pt idx="5">
                  <c:v>1.6682692307692308</c:v>
                </c:pt>
                <c:pt idx="6">
                  <c:v>9.4163393558523172</c:v>
                </c:pt>
                <c:pt idx="7">
                  <c:v>9.7047506870828428</c:v>
                </c:pt>
                <c:pt idx="8">
                  <c:v>9.58955223880597</c:v>
                </c:pt>
                <c:pt idx="9">
                  <c:v>9.8131450827653364</c:v>
                </c:pt>
                <c:pt idx="10">
                  <c:v>10.573198627525734</c:v>
                </c:pt>
                <c:pt idx="11">
                  <c:v>13.850166445553176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Performance!$H$102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Performance!$H$103:$H$114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1.945054945054945</c:v>
                </c:pt>
                <c:pt idx="2">
                  <c:v>2.8092243186582806</c:v>
                </c:pt>
                <c:pt idx="3">
                  <c:v>2.9471316085489314</c:v>
                </c:pt>
                <c:pt idx="4">
                  <c:v>1.6156250000000001</c:v>
                </c:pt>
                <c:pt idx="5">
                  <c:v>1.6462264150943395</c:v>
                </c:pt>
                <c:pt idx="6">
                  <c:v>9.7002360346184116</c:v>
                </c:pt>
                <c:pt idx="7">
                  <c:v>9.4411648957103509</c:v>
                </c:pt>
                <c:pt idx="8">
                  <c:v>9.7214745465184311</c:v>
                </c:pt>
                <c:pt idx="9">
                  <c:v>8.4152529420755009</c:v>
                </c:pt>
                <c:pt idx="10">
                  <c:v>10.458307597282273</c:v>
                </c:pt>
                <c:pt idx="11">
                  <c:v>22.389139483951443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Performance!$I$102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Performance!$I$103:$I$114</c:f>
              <c:numCache>
                <c:formatCode>General</c:formatCode>
                <c:ptCount val="12"/>
                <c:pt idx="0">
                  <c:v>2.1809523809523808</c:v>
                </c:pt>
                <c:pt idx="1">
                  <c:v>2.6699029126213589</c:v>
                </c:pt>
                <c:pt idx="2">
                  <c:v>2.8125</c:v>
                </c:pt>
                <c:pt idx="3">
                  <c:v>1.9245283018867925</c:v>
                </c:pt>
                <c:pt idx="4">
                  <c:v>8.730407523510971</c:v>
                </c:pt>
                <c:pt idx="5">
                  <c:v>8.7351097178683386</c:v>
                </c:pt>
                <c:pt idx="6">
                  <c:v>8.8947368421052637</c:v>
                </c:pt>
                <c:pt idx="7">
                  <c:v>9.5785575048732952</c:v>
                </c:pt>
                <c:pt idx="8">
                  <c:v>8.2117102744097004</c:v>
                </c:pt>
                <c:pt idx="9">
                  <c:v>5.1900655188176135</c:v>
                </c:pt>
                <c:pt idx="10">
                  <c:v>21.971772157082214</c:v>
                </c:pt>
                <c:pt idx="11">
                  <c:v>23.36347713266299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Performance!$J$102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Performance!$J$103:$J$114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2.1653543307086616</c:v>
                </c:pt>
                <c:pt idx="2">
                  <c:v>2.31433506044905</c:v>
                </c:pt>
                <c:pt idx="3">
                  <c:v>1.6477987421383649</c:v>
                </c:pt>
                <c:pt idx="4">
                  <c:v>8.7156249999999993</c:v>
                </c:pt>
                <c:pt idx="5">
                  <c:v>8.9140625</c:v>
                </c:pt>
                <c:pt idx="6">
                  <c:v>9.7042471042471039</c:v>
                </c:pt>
                <c:pt idx="7">
                  <c:v>8.7279338842975207</c:v>
                </c:pt>
                <c:pt idx="8">
                  <c:v>3.2798314840087817</c:v>
                </c:pt>
                <c:pt idx="9">
                  <c:v>4.7712178104444618</c:v>
                </c:pt>
                <c:pt idx="10">
                  <c:v>20.727859602749998</c:v>
                </c:pt>
                <c:pt idx="11">
                  <c:v>24.074776908137128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Performance!$K$102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Performance!$K$103:$K$114</c:f>
              <c:numCache>
                <c:formatCode>General</c:formatCode>
                <c:ptCount val="12"/>
                <c:pt idx="0">
                  <c:v>1.7037037037037037</c:v>
                </c:pt>
                <c:pt idx="1">
                  <c:v>1.8394648829431439</c:v>
                </c:pt>
                <c:pt idx="2">
                  <c:v>1.1355932203389831</c:v>
                </c:pt>
                <c:pt idx="3">
                  <c:v>1.2899159663865547</c:v>
                </c:pt>
                <c:pt idx="4">
                  <c:v>5.968220338983051</c:v>
                </c:pt>
                <c:pt idx="5">
                  <c:v>6.7058823529411766</c:v>
                </c:pt>
                <c:pt idx="6">
                  <c:v>7.0194532071503684</c:v>
                </c:pt>
                <c:pt idx="7">
                  <c:v>2.6241912798874822</c:v>
                </c:pt>
                <c:pt idx="8">
                  <c:v>2.4537515220220851</c:v>
                </c:pt>
                <c:pt idx="9">
                  <c:v>4.1800039401103231</c:v>
                </c:pt>
                <c:pt idx="10">
                  <c:v>17.397805101927595</c:v>
                </c:pt>
                <c:pt idx="11">
                  <c:v>19.921859902757614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Performance!$C$121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Performance!$C$122:$C$133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Performance!$D$121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Performance!$D$122:$D$133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handle</a:t>
            </a:r>
            <a:r>
              <a:rPr lang="en-GB" baseline="0"/>
              <a:t>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Performance!$P$124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Performance!$O$125:$O$136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Performance!$P$125:$P$136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Performance!$Q$124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Performance!$O$125:$O$136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Performance!$Q$125:$Q$136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Performance!$C$121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Performance!$C$122:$C$133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Performance!$D$121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Performance!$D$122:$D$133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Performance!$E$121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Performance!$E$122:$E$133</c:f>
              <c:numCache>
                <c:formatCode>General</c:formatCode>
                <c:ptCount val="12"/>
                <c:pt idx="0">
                  <c:v>80.900000000000006</c:v>
                </c:pt>
                <c:pt idx="1">
                  <c:v>167</c:v>
                </c:pt>
                <c:pt idx="2">
                  <c:v>328</c:v>
                </c:pt>
                <c:pt idx="3">
                  <c:v>653</c:v>
                </c:pt>
                <c:pt idx="4">
                  <c:v>1301</c:v>
                </c:pt>
                <c:pt idx="5">
                  <c:v>2600</c:v>
                </c:pt>
                <c:pt idx="6">
                  <c:v>8233</c:v>
                </c:pt>
                <c:pt idx="7">
                  <c:v>18149</c:v>
                </c:pt>
                <c:pt idx="8">
                  <c:v>37062</c:v>
                </c:pt>
                <c:pt idx="9">
                  <c:v>76646</c:v>
                </c:pt>
                <c:pt idx="10">
                  <c:v>156466</c:v>
                </c:pt>
                <c:pt idx="11">
                  <c:v>353283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Performance!$F$121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Performance!$F$122:$F$133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Performance!$P$138</c:f>
              <c:strCache>
                <c:ptCount val="1"/>
                <c:pt idx="0">
                  <c:v>packed-hashtable-rl remove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Performance!$O$139:$O$150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Performance!$P$139:$P$150</c:f>
              <c:numCache>
                <c:formatCode>General</c:formatCode>
                <c:ptCount val="12"/>
                <c:pt idx="0">
                  <c:v>5.9</c:v>
                </c:pt>
                <c:pt idx="1">
                  <c:v>10.9</c:v>
                </c:pt>
                <c:pt idx="2">
                  <c:v>21</c:v>
                </c:pt>
                <c:pt idx="3">
                  <c:v>53.3</c:v>
                </c:pt>
                <c:pt idx="4">
                  <c:v>90.8</c:v>
                </c:pt>
                <c:pt idx="5">
                  <c:v>171</c:v>
                </c:pt>
                <c:pt idx="6">
                  <c:v>331</c:v>
                </c:pt>
                <c:pt idx="7">
                  <c:v>648</c:v>
                </c:pt>
                <c:pt idx="8">
                  <c:v>1739</c:v>
                </c:pt>
                <c:pt idx="9">
                  <c:v>3832</c:v>
                </c:pt>
                <c:pt idx="10">
                  <c:v>7679</c:v>
                </c:pt>
                <c:pt idx="11">
                  <c:v>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9-6C48-8E6E-D73A947C4F8C}"/>
            </c:ext>
          </c:extLst>
        </c:ser>
        <c:ser>
          <c:idx val="1"/>
          <c:order val="1"/>
          <c:tx>
            <c:strRef>
              <c:f>Performance!$Q$138</c:f>
              <c:strCache>
                <c:ptCount val="1"/>
                <c:pt idx="0">
                  <c:v>packed-hashtable remove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Performance!$O$139:$O$150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Performance!$Q$139:$Q$150</c:f>
              <c:numCache>
                <c:formatCode>General</c:formatCode>
                <c:ptCount val="12"/>
                <c:pt idx="0">
                  <c:v>16.7</c:v>
                </c:pt>
                <c:pt idx="1">
                  <c:v>34.799999999999997</c:v>
                </c:pt>
                <c:pt idx="2">
                  <c:v>70.2</c:v>
                </c:pt>
                <c:pt idx="3">
                  <c:v>150</c:v>
                </c:pt>
                <c:pt idx="4">
                  <c:v>289</c:v>
                </c:pt>
                <c:pt idx="5">
                  <c:v>573</c:v>
                </c:pt>
                <c:pt idx="6">
                  <c:v>4304</c:v>
                </c:pt>
                <c:pt idx="7">
                  <c:v>7386</c:v>
                </c:pt>
                <c:pt idx="8">
                  <c:v>17420</c:v>
                </c:pt>
                <c:pt idx="9">
                  <c:v>36329</c:v>
                </c:pt>
                <c:pt idx="10">
                  <c:v>72027</c:v>
                </c:pt>
                <c:pt idx="11">
                  <c:v>163285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9-6C48-8E6E-D73A947C4F8C}"/>
            </c:ext>
          </c:extLst>
        </c:ser>
        <c:ser>
          <c:idx val="2"/>
          <c:order val="2"/>
          <c:tx>
            <c:strRef>
              <c:f>Performance!$R$138</c:f>
              <c:strCache>
                <c:ptCount val="1"/>
                <c:pt idx="0">
                  <c:v>unordered-map remove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Performance!$O$139:$O$150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Performance!$R$139:$R$150</c:f>
              <c:numCache>
                <c:formatCode>General</c:formatCode>
                <c:ptCount val="12"/>
                <c:pt idx="0">
                  <c:v>6.64</c:v>
                </c:pt>
                <c:pt idx="1">
                  <c:v>17.3</c:v>
                </c:pt>
                <c:pt idx="2">
                  <c:v>67.8</c:v>
                </c:pt>
                <c:pt idx="3">
                  <c:v>127</c:v>
                </c:pt>
                <c:pt idx="4">
                  <c:v>258</c:v>
                </c:pt>
                <c:pt idx="5">
                  <c:v>512</c:v>
                </c:pt>
                <c:pt idx="6">
                  <c:v>3804</c:v>
                </c:pt>
                <c:pt idx="7">
                  <c:v>7666</c:v>
                </c:pt>
                <c:pt idx="8">
                  <c:v>20096</c:v>
                </c:pt>
                <c:pt idx="9">
                  <c:v>40786</c:v>
                </c:pt>
                <c:pt idx="10">
                  <c:v>79059</c:v>
                </c:pt>
                <c:pt idx="11">
                  <c:v>171665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9-6C48-8E6E-D73A947C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07119"/>
        <c:axId val="623065647"/>
      </c:scatterChart>
      <c:valAx>
        <c:axId val="5566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5647"/>
        <c:crosses val="autoZero"/>
        <c:crossBetween val="midCat"/>
      </c:valAx>
      <c:valAx>
        <c:axId val="623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Performance!$P$152</c:f>
              <c:strCache>
                <c:ptCount val="1"/>
                <c:pt idx="0">
                  <c:v>packed-hashtable-rl add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Performance!$O$153:$O$164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Performance!$P$153:$P$164</c:f>
              <c:numCache>
                <c:formatCode>General</c:formatCode>
                <c:ptCount val="12"/>
                <c:pt idx="0">
                  <c:v>96</c:v>
                </c:pt>
                <c:pt idx="1">
                  <c:v>186</c:v>
                </c:pt>
                <c:pt idx="2">
                  <c:v>365</c:v>
                </c:pt>
                <c:pt idx="3">
                  <c:v>722</c:v>
                </c:pt>
                <c:pt idx="4">
                  <c:v>1440</c:v>
                </c:pt>
                <c:pt idx="5">
                  <c:v>2871</c:v>
                </c:pt>
                <c:pt idx="6">
                  <c:v>5743</c:v>
                </c:pt>
                <c:pt idx="7">
                  <c:v>11469</c:v>
                </c:pt>
                <c:pt idx="8">
                  <c:v>22922</c:v>
                </c:pt>
                <c:pt idx="9">
                  <c:v>45833</c:v>
                </c:pt>
                <c:pt idx="10">
                  <c:v>91785</c:v>
                </c:pt>
                <c:pt idx="11">
                  <c:v>184051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D-0746-B9DB-AE75FACDD8E4}"/>
            </c:ext>
          </c:extLst>
        </c:ser>
        <c:ser>
          <c:idx val="1"/>
          <c:order val="1"/>
          <c:tx>
            <c:strRef>
              <c:f>Performance!$Q$152</c:f>
              <c:strCache>
                <c:ptCount val="1"/>
                <c:pt idx="0">
                  <c:v>packed-hashtable add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Performance!$O$153:$O$164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Performance!$Q$153:$Q$164</c:f>
              <c:numCache>
                <c:formatCode>General</c:formatCode>
                <c:ptCount val="12"/>
                <c:pt idx="0">
                  <c:v>88.1</c:v>
                </c:pt>
                <c:pt idx="1">
                  <c:v>167</c:v>
                </c:pt>
                <c:pt idx="2">
                  <c:v>325</c:v>
                </c:pt>
                <c:pt idx="3">
                  <c:v>643</c:v>
                </c:pt>
                <c:pt idx="4">
                  <c:v>1279</c:v>
                </c:pt>
                <c:pt idx="5">
                  <c:v>2551</c:v>
                </c:pt>
                <c:pt idx="6">
                  <c:v>5090</c:v>
                </c:pt>
                <c:pt idx="7">
                  <c:v>10187</c:v>
                </c:pt>
                <c:pt idx="8">
                  <c:v>20379</c:v>
                </c:pt>
                <c:pt idx="9">
                  <c:v>40716</c:v>
                </c:pt>
                <c:pt idx="10">
                  <c:v>81612</c:v>
                </c:pt>
                <c:pt idx="11">
                  <c:v>163207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D-0746-B9DB-AE75FACDD8E4}"/>
            </c:ext>
          </c:extLst>
        </c:ser>
        <c:ser>
          <c:idx val="2"/>
          <c:order val="2"/>
          <c:tx>
            <c:strRef>
              <c:f>Performance!$R$152</c:f>
              <c:strCache>
                <c:ptCount val="1"/>
                <c:pt idx="0">
                  <c:v>unordered-map add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Performance!$O$153:$O$164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Performance!$R$153:$R$164</c:f>
              <c:numCache>
                <c:formatCode>General</c:formatCode>
                <c:ptCount val="12"/>
                <c:pt idx="0">
                  <c:v>40.1</c:v>
                </c:pt>
                <c:pt idx="1">
                  <c:v>86.3</c:v>
                </c:pt>
                <c:pt idx="2">
                  <c:v>165</c:v>
                </c:pt>
                <c:pt idx="3">
                  <c:v>324</c:v>
                </c:pt>
                <c:pt idx="4">
                  <c:v>644</c:v>
                </c:pt>
                <c:pt idx="5">
                  <c:v>1278</c:v>
                </c:pt>
                <c:pt idx="6">
                  <c:v>2898</c:v>
                </c:pt>
                <c:pt idx="7">
                  <c:v>5338</c:v>
                </c:pt>
                <c:pt idx="8">
                  <c:v>10712</c:v>
                </c:pt>
                <c:pt idx="9">
                  <c:v>21090</c:v>
                </c:pt>
                <c:pt idx="10">
                  <c:v>42211</c:v>
                </c:pt>
                <c:pt idx="11">
                  <c:v>86042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D-0746-B9DB-AE75FACD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16399"/>
        <c:axId val="1045221119"/>
      </c:scatterChart>
      <c:valAx>
        <c:axId val="10448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21119"/>
        <c:crosses val="autoZero"/>
        <c:crossBetween val="midCat"/>
      </c:valAx>
      <c:valAx>
        <c:axId val="1045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Performance!$C$89:$C$100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307</c:v>
                </c:pt>
                <c:pt idx="4">
                  <c:v>2817</c:v>
                </c:pt>
                <c:pt idx="5">
                  <c:v>6384</c:v>
                </c:pt>
                <c:pt idx="6">
                  <c:v>13351</c:v>
                </c:pt>
                <c:pt idx="7">
                  <c:v>27987</c:v>
                </c:pt>
                <c:pt idx="8">
                  <c:v>58441</c:v>
                </c:pt>
                <c:pt idx="9">
                  <c:v>212177</c:v>
                </c:pt>
                <c:pt idx="10">
                  <c:v>1724801</c:v>
                </c:pt>
                <c:pt idx="11">
                  <c:v>3855617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E-0141-873D-C7D666F1969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Performance!$D$89:$D$100</c:f>
              <c:numCache>
                <c:formatCode>General</c:formatCode>
                <c:ptCount val="12"/>
                <c:pt idx="0">
                  <c:v>35.4</c:v>
                </c:pt>
                <c:pt idx="1">
                  <c:v>79.099999999999994</c:v>
                </c:pt>
                <c:pt idx="2">
                  <c:v>176</c:v>
                </c:pt>
                <c:pt idx="3">
                  <c:v>339</c:v>
                </c:pt>
                <c:pt idx="4">
                  <c:v>671</c:v>
                </c:pt>
                <c:pt idx="5">
                  <c:v>1410</c:v>
                </c:pt>
                <c:pt idx="6">
                  <c:v>4082</c:v>
                </c:pt>
                <c:pt idx="7">
                  <c:v>16454</c:v>
                </c:pt>
                <c:pt idx="8">
                  <c:v>38018</c:v>
                </c:pt>
                <c:pt idx="9">
                  <c:v>88990</c:v>
                </c:pt>
                <c:pt idx="10">
                  <c:v>188024</c:v>
                </c:pt>
                <c:pt idx="11">
                  <c:v>389811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E-0141-873D-C7D666F1969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Performance!$E$89:$E$100</c:f>
              <c:numCache>
                <c:formatCode>General</c:formatCode>
                <c:ptCount val="12"/>
                <c:pt idx="0">
                  <c:v>13.5</c:v>
                </c:pt>
                <c:pt idx="1">
                  <c:v>29.9</c:v>
                </c:pt>
                <c:pt idx="2">
                  <c:v>118</c:v>
                </c:pt>
                <c:pt idx="3">
                  <c:v>238</c:v>
                </c:pt>
                <c:pt idx="4">
                  <c:v>472</c:v>
                </c:pt>
                <c:pt idx="5">
                  <c:v>952</c:v>
                </c:pt>
                <c:pt idx="6">
                  <c:v>1902</c:v>
                </c:pt>
                <c:pt idx="7">
                  <c:v>10665</c:v>
                </c:pt>
                <c:pt idx="8">
                  <c:v>23817</c:v>
                </c:pt>
                <c:pt idx="9">
                  <c:v>50760</c:v>
                </c:pt>
                <c:pt idx="10">
                  <c:v>99139</c:v>
                </c:pt>
                <c:pt idx="11">
                  <c:v>193537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E-0141-873D-C7D666F1969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Performance!$F$89:$F$100</c:f>
              <c:numCache>
                <c:formatCode>General</c:formatCode>
                <c:ptCount val="12"/>
                <c:pt idx="0">
                  <c:v>33.4</c:v>
                </c:pt>
                <c:pt idx="1">
                  <c:v>75.900000000000006</c:v>
                </c:pt>
                <c:pt idx="2">
                  <c:v>173</c:v>
                </c:pt>
                <c:pt idx="3">
                  <c:v>345</c:v>
                </c:pt>
                <c:pt idx="4">
                  <c:v>686</c:v>
                </c:pt>
                <c:pt idx="5">
                  <c:v>1413</c:v>
                </c:pt>
                <c:pt idx="6">
                  <c:v>4980</c:v>
                </c:pt>
                <c:pt idx="7">
                  <c:v>19096</c:v>
                </c:pt>
                <c:pt idx="8">
                  <c:v>47075</c:v>
                </c:pt>
                <c:pt idx="9">
                  <c:v>111989</c:v>
                </c:pt>
                <c:pt idx="10">
                  <c:v>243195</c:v>
                </c:pt>
                <c:pt idx="11">
                  <c:v>515157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CE-0141-873D-C7D666F1969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Performance!$G$89:$G$100</c:f>
              <c:numCache>
                <c:formatCode>General</c:formatCode>
                <c:ptCount val="12"/>
                <c:pt idx="0">
                  <c:v>57.1</c:v>
                </c:pt>
                <c:pt idx="1">
                  <c:v>111</c:v>
                </c:pt>
                <c:pt idx="2">
                  <c:v>274</c:v>
                </c:pt>
                <c:pt idx="3">
                  <c:v>509</c:v>
                </c:pt>
                <c:pt idx="4">
                  <c:v>1126</c:v>
                </c:pt>
                <c:pt idx="5">
                  <c:v>2148</c:v>
                </c:pt>
                <c:pt idx="6">
                  <c:v>4628</c:v>
                </c:pt>
                <c:pt idx="7">
                  <c:v>9057</c:v>
                </c:pt>
                <c:pt idx="8">
                  <c:v>22747</c:v>
                </c:pt>
                <c:pt idx="9">
                  <c:v>58026</c:v>
                </c:pt>
                <c:pt idx="10">
                  <c:v>130152</c:v>
                </c:pt>
                <c:pt idx="11">
                  <c:v>279714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F-2448-BEBD-0429B211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66879"/>
        <c:axId val="935789055"/>
      </c:scatterChart>
      <c:valAx>
        <c:axId val="51186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89055"/>
        <c:crosses val="autoZero"/>
        <c:crossBetween val="midCat"/>
      </c:valAx>
      <c:valAx>
        <c:axId val="9357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Performance!$C$77:$C$88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262</c:v>
                </c:pt>
                <c:pt idx="4">
                  <c:v>2789</c:v>
                </c:pt>
                <c:pt idx="5">
                  <c:v>5705</c:v>
                </c:pt>
                <c:pt idx="6">
                  <c:v>12567</c:v>
                </c:pt>
                <c:pt idx="7">
                  <c:v>26402</c:v>
                </c:pt>
                <c:pt idx="8">
                  <c:v>55275</c:v>
                </c:pt>
                <c:pt idx="9">
                  <c:v>179164</c:v>
                </c:pt>
                <c:pt idx="10">
                  <c:v>1631096</c:v>
                </c:pt>
                <c:pt idx="11">
                  <c:v>3731133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0-0648-BAF3-C651314BB8F0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Performance!$D$77:$D$88</c:f>
              <c:numCache>
                <c:formatCode>General</c:formatCode>
                <c:ptCount val="12"/>
                <c:pt idx="0">
                  <c:v>32.5</c:v>
                </c:pt>
                <c:pt idx="1">
                  <c:v>74.2</c:v>
                </c:pt>
                <c:pt idx="2">
                  <c:v>180</c:v>
                </c:pt>
                <c:pt idx="3">
                  <c:v>351</c:v>
                </c:pt>
                <c:pt idx="4">
                  <c:v>699</c:v>
                </c:pt>
                <c:pt idx="5">
                  <c:v>1414</c:v>
                </c:pt>
                <c:pt idx="6">
                  <c:v>3654</c:v>
                </c:pt>
                <c:pt idx="7">
                  <c:v>13054</c:v>
                </c:pt>
                <c:pt idx="8">
                  <c:v>35573</c:v>
                </c:pt>
                <c:pt idx="9">
                  <c:v>84424</c:v>
                </c:pt>
                <c:pt idx="10">
                  <c:v>192656</c:v>
                </c:pt>
                <c:pt idx="11">
                  <c:v>416490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0-0648-BAF3-C651314BB8F0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Performance!$E$77:$E$88</c:f>
              <c:numCache>
                <c:formatCode>General</c:formatCode>
                <c:ptCount val="12"/>
                <c:pt idx="0">
                  <c:v>10.6</c:v>
                </c:pt>
                <c:pt idx="1">
                  <c:v>25.4</c:v>
                </c:pt>
                <c:pt idx="2">
                  <c:v>57.9</c:v>
                </c:pt>
                <c:pt idx="3">
                  <c:v>159</c:v>
                </c:pt>
                <c:pt idx="4">
                  <c:v>320</c:v>
                </c:pt>
                <c:pt idx="5">
                  <c:v>640</c:v>
                </c:pt>
                <c:pt idx="6">
                  <c:v>1295</c:v>
                </c:pt>
                <c:pt idx="7">
                  <c:v>3025</c:v>
                </c:pt>
                <c:pt idx="8">
                  <c:v>16853</c:v>
                </c:pt>
                <c:pt idx="9">
                  <c:v>37551</c:v>
                </c:pt>
                <c:pt idx="10">
                  <c:v>78691</c:v>
                </c:pt>
                <c:pt idx="11">
                  <c:v>154981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0-0648-BAF3-C651314BB8F0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Performance!$F$77:$F$88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71.099999999999994</c:v>
                </c:pt>
                <c:pt idx="2">
                  <c:v>171</c:v>
                </c:pt>
                <c:pt idx="3">
                  <c:v>340</c:v>
                </c:pt>
                <c:pt idx="4">
                  <c:v>701</c:v>
                </c:pt>
                <c:pt idx="5">
                  <c:v>1408</c:v>
                </c:pt>
                <c:pt idx="6">
                  <c:v>4185</c:v>
                </c:pt>
                <c:pt idx="7">
                  <c:v>16272</c:v>
                </c:pt>
                <c:pt idx="8">
                  <c:v>43627</c:v>
                </c:pt>
                <c:pt idx="9">
                  <c:v>101956</c:v>
                </c:pt>
                <c:pt idx="10">
                  <c:v>260418</c:v>
                </c:pt>
                <c:pt idx="11">
                  <c:v>577956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F0-0648-BAF3-C651314BB8F0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Performance!$G$77:$G$88</c:f>
              <c:numCache>
                <c:formatCode>General</c:formatCode>
                <c:ptCount val="12"/>
                <c:pt idx="0">
                  <c:v>50.7</c:v>
                </c:pt>
                <c:pt idx="1">
                  <c:v>118</c:v>
                </c:pt>
                <c:pt idx="2">
                  <c:v>280</c:v>
                </c:pt>
                <c:pt idx="3">
                  <c:v>519</c:v>
                </c:pt>
                <c:pt idx="4">
                  <c:v>1114</c:v>
                </c:pt>
                <c:pt idx="5">
                  <c:v>2228</c:v>
                </c:pt>
                <c:pt idx="6">
                  <c:v>4614</c:v>
                </c:pt>
                <c:pt idx="7">
                  <c:v>9015</c:v>
                </c:pt>
                <c:pt idx="8">
                  <c:v>22194</c:v>
                </c:pt>
                <c:pt idx="9">
                  <c:v>60629</c:v>
                </c:pt>
                <c:pt idx="10">
                  <c:v>130151</c:v>
                </c:pt>
                <c:pt idx="11">
                  <c:v>272287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4-7944-99CA-32AAFAAC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2351"/>
        <c:axId val="512249295"/>
      </c:scatterChart>
      <c:valAx>
        <c:axId val="1559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9295"/>
        <c:crosses val="autoZero"/>
        <c:crossBetween val="midCat"/>
      </c:valAx>
      <c:valAx>
        <c:axId val="5122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135</c:v>
                </c:pt>
                <c:pt idx="3">
                  <c:v>306</c:v>
                </c:pt>
                <c:pt idx="4">
                  <c:v>2785</c:v>
                </c:pt>
                <c:pt idx="5">
                  <c:v>5573</c:v>
                </c:pt>
                <c:pt idx="6">
                  <c:v>11323</c:v>
                </c:pt>
                <c:pt idx="7">
                  <c:v>24569</c:v>
                </c:pt>
                <c:pt idx="8">
                  <c:v>51471</c:v>
                </c:pt>
                <c:pt idx="9">
                  <c:v>170312</c:v>
                </c:pt>
                <c:pt idx="10">
                  <c:v>1609674</c:v>
                </c:pt>
                <c:pt idx="11">
                  <c:v>3601480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3-6341-90CD-3BAEA28751C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33.5</c:v>
                </c:pt>
                <c:pt idx="1">
                  <c:v>76.599999999999994</c:v>
                </c:pt>
                <c:pt idx="2">
                  <c:v>172</c:v>
                </c:pt>
                <c:pt idx="3">
                  <c:v>368</c:v>
                </c:pt>
                <c:pt idx="4">
                  <c:v>758</c:v>
                </c:pt>
                <c:pt idx="5">
                  <c:v>1517</c:v>
                </c:pt>
                <c:pt idx="6">
                  <c:v>3212</c:v>
                </c:pt>
                <c:pt idx="7">
                  <c:v>11656</c:v>
                </c:pt>
                <c:pt idx="8">
                  <c:v>27079</c:v>
                </c:pt>
                <c:pt idx="9">
                  <c:v>76368</c:v>
                </c:pt>
                <c:pt idx="10">
                  <c:v>187526</c:v>
                </c:pt>
                <c:pt idx="11">
                  <c:v>452644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3-6341-90CD-3BAEA28751C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10.5</c:v>
                </c:pt>
                <c:pt idx="1">
                  <c:v>20.6</c:v>
                </c:pt>
                <c:pt idx="2">
                  <c:v>48</c:v>
                </c:pt>
                <c:pt idx="3">
                  <c:v>159</c:v>
                </c:pt>
                <c:pt idx="4">
                  <c:v>319</c:v>
                </c:pt>
                <c:pt idx="5">
                  <c:v>638</c:v>
                </c:pt>
                <c:pt idx="6">
                  <c:v>1273</c:v>
                </c:pt>
                <c:pt idx="7">
                  <c:v>2565</c:v>
                </c:pt>
                <c:pt idx="8">
                  <c:v>6268</c:v>
                </c:pt>
                <c:pt idx="9">
                  <c:v>32815</c:v>
                </c:pt>
                <c:pt idx="10">
                  <c:v>73261</c:v>
                </c:pt>
                <c:pt idx="11">
                  <c:v>154150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3-6341-90CD-3BAEA28751C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Performance!$F$65:$F$76</c:f>
              <c:numCache>
                <c:formatCode>General</c:formatCode>
                <c:ptCount val="12"/>
                <c:pt idx="0">
                  <c:v>32.9</c:v>
                </c:pt>
                <c:pt idx="1">
                  <c:v>67.8</c:v>
                </c:pt>
                <c:pt idx="2">
                  <c:v>155</c:v>
                </c:pt>
                <c:pt idx="3">
                  <c:v>360</c:v>
                </c:pt>
                <c:pt idx="4">
                  <c:v>775</c:v>
                </c:pt>
                <c:pt idx="5">
                  <c:v>1572</c:v>
                </c:pt>
                <c:pt idx="6">
                  <c:v>5566</c:v>
                </c:pt>
                <c:pt idx="7">
                  <c:v>16676</c:v>
                </c:pt>
                <c:pt idx="8">
                  <c:v>39217</c:v>
                </c:pt>
                <c:pt idx="9">
                  <c:v>107163</c:v>
                </c:pt>
                <c:pt idx="10">
                  <c:v>239172</c:v>
                </c:pt>
                <c:pt idx="11">
                  <c:v>657293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F3-6341-90CD-3BAEA28751C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Performance!$G$65:$G$76</c:f>
              <c:numCache>
                <c:formatCode>General</c:formatCode>
                <c:ptCount val="12"/>
                <c:pt idx="0">
                  <c:v>48.6</c:v>
                </c:pt>
                <c:pt idx="1">
                  <c:v>123</c:v>
                </c:pt>
                <c:pt idx="2">
                  <c:v>270</c:v>
                </c:pt>
                <c:pt idx="3">
                  <c:v>551</c:v>
                </c:pt>
                <c:pt idx="4">
                  <c:v>1097</c:v>
                </c:pt>
                <c:pt idx="5">
                  <c:v>2169</c:v>
                </c:pt>
                <c:pt idx="6">
                  <c:v>4707</c:v>
                </c:pt>
                <c:pt idx="7">
                  <c:v>9201</c:v>
                </c:pt>
                <c:pt idx="8">
                  <c:v>21543</c:v>
                </c:pt>
                <c:pt idx="9">
                  <c:v>56573</c:v>
                </c:pt>
                <c:pt idx="10">
                  <c:v>136072</c:v>
                </c:pt>
                <c:pt idx="11">
                  <c:v>278482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8-734E-B636-ABA28359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2735"/>
        <c:axId val="512284847"/>
      </c:scatterChart>
      <c:valAx>
        <c:axId val="4628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4847"/>
        <c:crosses val="autoZero"/>
        <c:crossBetween val="midCat"/>
      </c:valAx>
      <c:valAx>
        <c:axId val="512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Performance!$C$53:$C$64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12329</c:v>
                </c:pt>
                <c:pt idx="7">
                  <c:v>23990</c:v>
                </c:pt>
                <c:pt idx="8">
                  <c:v>49842</c:v>
                </c:pt>
                <c:pt idx="9">
                  <c:v>110122</c:v>
                </c:pt>
                <c:pt idx="10">
                  <c:v>643416</c:v>
                </c:pt>
                <c:pt idx="11">
                  <c:v>3087328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4-7746-853E-07362D3EC3F9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Performance!$D$53:$D$64</c:f>
              <c:numCache>
                <c:formatCode>General</c:formatCode>
                <c:ptCount val="12"/>
                <c:pt idx="0">
                  <c:v>32.5</c:v>
                </c:pt>
                <c:pt idx="1">
                  <c:v>76.400000000000006</c:v>
                </c:pt>
                <c:pt idx="2">
                  <c:v>149</c:v>
                </c:pt>
                <c:pt idx="3">
                  <c:v>341</c:v>
                </c:pt>
                <c:pt idx="4">
                  <c:v>795</c:v>
                </c:pt>
                <c:pt idx="5">
                  <c:v>1728</c:v>
                </c:pt>
                <c:pt idx="6">
                  <c:v>3571</c:v>
                </c:pt>
                <c:pt idx="7">
                  <c:v>12030</c:v>
                </c:pt>
                <c:pt idx="8">
                  <c:v>26929</c:v>
                </c:pt>
                <c:pt idx="9">
                  <c:v>59054</c:v>
                </c:pt>
                <c:pt idx="10">
                  <c:v>178969</c:v>
                </c:pt>
                <c:pt idx="11">
                  <c:v>497329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4-7746-853E-07362D3EC3F9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Performance!$E$53:$E$64</c:f>
              <c:numCache>
                <c:formatCode>General</c:formatCode>
                <c:ptCount val="12"/>
                <c:pt idx="0">
                  <c:v>10.6</c:v>
                </c:pt>
                <c:pt idx="1">
                  <c:v>27.3</c:v>
                </c:pt>
                <c:pt idx="2">
                  <c:v>47.7</c:v>
                </c:pt>
                <c:pt idx="3">
                  <c:v>88.9</c:v>
                </c:pt>
                <c:pt idx="4">
                  <c:v>320</c:v>
                </c:pt>
                <c:pt idx="5">
                  <c:v>636</c:v>
                </c:pt>
                <c:pt idx="6">
                  <c:v>1271</c:v>
                </c:pt>
                <c:pt idx="7">
                  <c:v>2541</c:v>
                </c:pt>
                <c:pt idx="8">
                  <c:v>5127</c:v>
                </c:pt>
                <c:pt idx="9">
                  <c:v>13086</c:v>
                </c:pt>
                <c:pt idx="10">
                  <c:v>61522</c:v>
                </c:pt>
                <c:pt idx="11">
                  <c:v>137894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4-7746-853E-07362D3EC3F9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Performance!$F$53:$F$64</c:f>
              <c:numCache>
                <c:formatCode>General</c:formatCode>
                <c:ptCount val="12"/>
                <c:pt idx="0">
                  <c:v>32.9</c:v>
                </c:pt>
                <c:pt idx="1">
                  <c:v>69</c:v>
                </c:pt>
                <c:pt idx="2">
                  <c:v>148</c:v>
                </c:pt>
                <c:pt idx="3">
                  <c:v>334</c:v>
                </c:pt>
                <c:pt idx="4">
                  <c:v>794</c:v>
                </c:pt>
                <c:pt idx="5">
                  <c:v>1684</c:v>
                </c:pt>
                <c:pt idx="6">
                  <c:v>4779</c:v>
                </c:pt>
                <c:pt idx="7">
                  <c:v>16407</c:v>
                </c:pt>
                <c:pt idx="8">
                  <c:v>37502</c:v>
                </c:pt>
                <c:pt idx="9">
                  <c:v>90875</c:v>
                </c:pt>
                <c:pt idx="10">
                  <c:v>268230</c:v>
                </c:pt>
                <c:pt idx="11">
                  <c:v>819696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4-7746-853E-07362D3EC3F9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Performance!$G$53:$G$64</c:f>
              <c:numCache>
                <c:formatCode>General</c:formatCode>
                <c:ptCount val="12"/>
                <c:pt idx="0">
                  <c:v>56.2</c:v>
                </c:pt>
                <c:pt idx="1">
                  <c:v>123</c:v>
                </c:pt>
                <c:pt idx="2">
                  <c:v>269</c:v>
                </c:pt>
                <c:pt idx="3">
                  <c:v>492</c:v>
                </c:pt>
                <c:pt idx="4">
                  <c:v>1122</c:v>
                </c:pt>
                <c:pt idx="5">
                  <c:v>2148</c:v>
                </c:pt>
                <c:pt idx="6">
                  <c:v>4622</c:v>
                </c:pt>
                <c:pt idx="7">
                  <c:v>9115</c:v>
                </c:pt>
                <c:pt idx="8">
                  <c:v>23795</c:v>
                </c:pt>
                <c:pt idx="9">
                  <c:v>59323</c:v>
                </c:pt>
                <c:pt idx="10">
                  <c:v>131389</c:v>
                </c:pt>
                <c:pt idx="11">
                  <c:v>276222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7-2442-A888-248EA322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5199"/>
        <c:axId val="463232847"/>
      </c:scatterChart>
      <c:valAx>
        <c:axId val="1560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2847"/>
        <c:crosses val="autoZero"/>
        <c:crossBetween val="midCat"/>
      </c:valAx>
      <c:valAx>
        <c:axId val="463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Performance!$C$41:$C$52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1041</c:v>
                </c:pt>
                <c:pt idx="6">
                  <c:v>11987</c:v>
                </c:pt>
                <c:pt idx="7">
                  <c:v>24718</c:v>
                </c:pt>
                <c:pt idx="8">
                  <c:v>48830</c:v>
                </c:pt>
                <c:pt idx="9">
                  <c:v>100781</c:v>
                </c:pt>
                <c:pt idx="10">
                  <c:v>221868</c:v>
                </c:pt>
                <c:pt idx="11">
                  <c:v>1701673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F-D349-9838-4E6E410BAEDA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Performance!$D$41:$D$52</c:f>
              <c:numCache>
                <c:formatCode>General</c:formatCode>
                <c:ptCount val="12"/>
                <c:pt idx="0">
                  <c:v>33.5</c:v>
                </c:pt>
                <c:pt idx="1">
                  <c:v>68.5</c:v>
                </c:pt>
                <c:pt idx="2">
                  <c:v>149</c:v>
                </c:pt>
                <c:pt idx="3">
                  <c:v>291</c:v>
                </c:pt>
                <c:pt idx="4">
                  <c:v>791</c:v>
                </c:pt>
                <c:pt idx="5">
                  <c:v>1840</c:v>
                </c:pt>
                <c:pt idx="6">
                  <c:v>4021</c:v>
                </c:pt>
                <c:pt idx="7">
                  <c:v>11959</c:v>
                </c:pt>
                <c:pt idx="8">
                  <c:v>27355</c:v>
                </c:pt>
                <c:pt idx="9">
                  <c:v>56521</c:v>
                </c:pt>
                <c:pt idx="10">
                  <c:v>139497</c:v>
                </c:pt>
                <c:pt idx="11">
                  <c:v>466265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F-D349-9838-4E6E410BAEDA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Performance!$E$41:$E$52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47.8</c:v>
                </c:pt>
                <c:pt idx="3">
                  <c:v>89</c:v>
                </c:pt>
                <c:pt idx="4">
                  <c:v>168</c:v>
                </c:pt>
                <c:pt idx="5">
                  <c:v>624</c:v>
                </c:pt>
                <c:pt idx="6">
                  <c:v>1273</c:v>
                </c:pt>
                <c:pt idx="7">
                  <c:v>2547</c:v>
                </c:pt>
                <c:pt idx="8">
                  <c:v>5092</c:v>
                </c:pt>
                <c:pt idx="9">
                  <c:v>10270</c:v>
                </c:pt>
                <c:pt idx="10">
                  <c:v>20984</c:v>
                </c:pt>
                <c:pt idx="11">
                  <c:v>122863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F-D349-9838-4E6E410BAEDA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Performance!$F$41:$F$52</c:f>
              <c:numCache>
                <c:formatCode>General</c:formatCode>
                <c:ptCount val="12"/>
                <c:pt idx="0">
                  <c:v>33.4</c:v>
                </c:pt>
                <c:pt idx="1">
                  <c:v>69.900000000000006</c:v>
                </c:pt>
                <c:pt idx="2">
                  <c:v>148</c:v>
                </c:pt>
                <c:pt idx="3">
                  <c:v>292</c:v>
                </c:pt>
                <c:pt idx="4">
                  <c:v>881</c:v>
                </c:pt>
                <c:pt idx="5">
                  <c:v>2077</c:v>
                </c:pt>
                <c:pt idx="6">
                  <c:v>6162</c:v>
                </c:pt>
                <c:pt idx="7">
                  <c:v>17000</c:v>
                </c:pt>
                <c:pt idx="8">
                  <c:v>38158</c:v>
                </c:pt>
                <c:pt idx="9">
                  <c:v>81952</c:v>
                </c:pt>
                <c:pt idx="10">
                  <c:v>210191</c:v>
                </c:pt>
                <c:pt idx="11">
                  <c:v>748520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F-D349-9838-4E6E410BAEDA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Performance!$G$41:$G$52</c:f>
              <c:numCache>
                <c:formatCode>General</c:formatCode>
                <c:ptCount val="12"/>
                <c:pt idx="0">
                  <c:v>59.2</c:v>
                </c:pt>
                <c:pt idx="1">
                  <c:v>124</c:v>
                </c:pt>
                <c:pt idx="2">
                  <c:v>276</c:v>
                </c:pt>
                <c:pt idx="3">
                  <c:v>525</c:v>
                </c:pt>
                <c:pt idx="4">
                  <c:v>1109</c:v>
                </c:pt>
                <c:pt idx="5">
                  <c:v>2210</c:v>
                </c:pt>
                <c:pt idx="6">
                  <c:v>4596</c:v>
                </c:pt>
                <c:pt idx="7">
                  <c:v>8945</c:v>
                </c:pt>
                <c:pt idx="8">
                  <c:v>21490</c:v>
                </c:pt>
                <c:pt idx="9">
                  <c:v>58100</c:v>
                </c:pt>
                <c:pt idx="10">
                  <c:v>131774</c:v>
                </c:pt>
                <c:pt idx="11">
                  <c:v>283007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3-1845-9E58-237E2AD8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17903"/>
        <c:axId val="1174080543"/>
      </c:scatterChart>
      <c:valAx>
        <c:axId val="467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80543"/>
        <c:crosses val="autoZero"/>
        <c:crossBetween val="midCat"/>
      </c:valAx>
      <c:valAx>
        <c:axId val="1174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Performance!$C$29:$C$40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4510</c:v>
                </c:pt>
                <c:pt idx="6">
                  <c:v>9678</c:v>
                </c:pt>
                <c:pt idx="7">
                  <c:v>19151</c:v>
                </c:pt>
                <c:pt idx="8">
                  <c:v>38882</c:v>
                </c:pt>
                <c:pt idx="9">
                  <c:v>79307</c:v>
                </c:pt>
                <c:pt idx="10">
                  <c:v>165957</c:v>
                </c:pt>
                <c:pt idx="11">
                  <c:v>584955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5-514B-AE67-0D9DC6D584D8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Performance!$D$29:$D$40</c:f>
              <c:numCache>
                <c:formatCode>General</c:formatCode>
                <c:ptCount val="12"/>
                <c:pt idx="0">
                  <c:v>33.700000000000003</c:v>
                </c:pt>
                <c:pt idx="1">
                  <c:v>68.5</c:v>
                </c:pt>
                <c:pt idx="2">
                  <c:v>151</c:v>
                </c:pt>
                <c:pt idx="3">
                  <c:v>291</c:v>
                </c:pt>
                <c:pt idx="4">
                  <c:v>578</c:v>
                </c:pt>
                <c:pt idx="5">
                  <c:v>1844</c:v>
                </c:pt>
                <c:pt idx="6">
                  <c:v>4804</c:v>
                </c:pt>
                <c:pt idx="7">
                  <c:v>11967</c:v>
                </c:pt>
                <c:pt idx="8">
                  <c:v>26892</c:v>
                </c:pt>
                <c:pt idx="9">
                  <c:v>59134</c:v>
                </c:pt>
                <c:pt idx="10">
                  <c:v>120445</c:v>
                </c:pt>
                <c:pt idx="11">
                  <c:v>355138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5-514B-AE67-0D9DC6D584D8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Performance!$E$29:$E$40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1233</c:v>
                </c:pt>
                <c:pt idx="7">
                  <c:v>2545</c:v>
                </c:pt>
                <c:pt idx="8">
                  <c:v>5094</c:v>
                </c:pt>
                <c:pt idx="9">
                  <c:v>10180</c:v>
                </c:pt>
                <c:pt idx="10">
                  <c:v>20516</c:v>
                </c:pt>
                <c:pt idx="11">
                  <c:v>45172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5-514B-AE67-0D9DC6D584D8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Performance!$F$29:$F$40</c:f>
              <c:numCache>
                <c:formatCode>General</c:formatCode>
                <c:ptCount val="12"/>
                <c:pt idx="0">
                  <c:v>32.6</c:v>
                </c:pt>
                <c:pt idx="1">
                  <c:v>68.2</c:v>
                </c:pt>
                <c:pt idx="2">
                  <c:v>150</c:v>
                </c:pt>
                <c:pt idx="3">
                  <c:v>291</c:v>
                </c:pt>
                <c:pt idx="4">
                  <c:v>577</c:v>
                </c:pt>
                <c:pt idx="5">
                  <c:v>2281</c:v>
                </c:pt>
                <c:pt idx="6">
                  <c:v>5865</c:v>
                </c:pt>
                <c:pt idx="7">
                  <c:v>17267</c:v>
                </c:pt>
                <c:pt idx="8">
                  <c:v>38690</c:v>
                </c:pt>
                <c:pt idx="9">
                  <c:v>80141</c:v>
                </c:pt>
                <c:pt idx="10">
                  <c:v>178523</c:v>
                </c:pt>
                <c:pt idx="11">
                  <c:v>504531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D5-514B-AE67-0D9DC6D584D8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Performance!$G$29:$G$40</c:f>
              <c:numCache>
                <c:formatCode>General</c:formatCode>
                <c:ptCount val="12"/>
                <c:pt idx="0">
                  <c:v>48.1</c:v>
                </c:pt>
                <c:pt idx="1">
                  <c:v>118</c:v>
                </c:pt>
                <c:pt idx="2">
                  <c:v>268</c:v>
                </c:pt>
                <c:pt idx="3">
                  <c:v>504</c:v>
                </c:pt>
                <c:pt idx="4">
                  <c:v>1109</c:v>
                </c:pt>
                <c:pt idx="5">
                  <c:v>2143</c:v>
                </c:pt>
                <c:pt idx="6">
                  <c:v>4804</c:v>
                </c:pt>
                <c:pt idx="7">
                  <c:v>9373</c:v>
                </c:pt>
                <c:pt idx="8">
                  <c:v>25305</c:v>
                </c:pt>
                <c:pt idx="9">
                  <c:v>59778</c:v>
                </c:pt>
                <c:pt idx="10">
                  <c:v>133658</c:v>
                </c:pt>
                <c:pt idx="11">
                  <c:v>293376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6-E447-A7E9-57A27DFF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0271"/>
        <c:axId val="156156671"/>
      </c:scatterChart>
      <c:valAx>
        <c:axId val="4627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6671"/>
        <c:crosses val="autoZero"/>
        <c:crossBetween val="midCat"/>
      </c:valAx>
      <c:valAx>
        <c:axId val="1561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Performance!$C$17:$C$28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1032</c:v>
                </c:pt>
                <c:pt idx="6">
                  <c:v>6760</c:v>
                </c:pt>
                <c:pt idx="7">
                  <c:v>14776</c:v>
                </c:pt>
                <c:pt idx="8">
                  <c:v>30772</c:v>
                </c:pt>
                <c:pt idx="9">
                  <c:v>65885</c:v>
                </c:pt>
                <c:pt idx="10">
                  <c:v>137989</c:v>
                </c:pt>
                <c:pt idx="11">
                  <c:v>304767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0B43-AD39-4C7FB46F92D3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Performance!$D$17:$D$28</c:f>
              <c:numCache>
                <c:formatCode>General</c:formatCode>
                <c:ptCount val="12"/>
                <c:pt idx="0">
                  <c:v>33.5</c:v>
                </c:pt>
                <c:pt idx="1">
                  <c:v>67.8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7474</c:v>
                </c:pt>
                <c:pt idx="7">
                  <c:v>14251</c:v>
                </c:pt>
                <c:pt idx="8">
                  <c:v>29079</c:v>
                </c:pt>
                <c:pt idx="9">
                  <c:v>60125</c:v>
                </c:pt>
                <c:pt idx="10">
                  <c:v>124814</c:v>
                </c:pt>
                <c:pt idx="11">
                  <c:v>275969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0B43-AD39-4C7FB46F92D3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Performance!$E$17:$E$28</c:f>
              <c:numCache>
                <c:formatCode>General</c:formatCode>
                <c:ptCount val="12"/>
                <c:pt idx="0">
                  <c:v>10.6</c:v>
                </c:pt>
                <c:pt idx="1">
                  <c:v>25.6</c:v>
                </c:pt>
                <c:pt idx="2">
                  <c:v>47.9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655</c:v>
                </c:pt>
                <c:pt idx="7">
                  <c:v>2432</c:v>
                </c:pt>
                <c:pt idx="8">
                  <c:v>5088</c:v>
                </c:pt>
                <c:pt idx="9">
                  <c:v>10177</c:v>
                </c:pt>
                <c:pt idx="10">
                  <c:v>20354</c:v>
                </c:pt>
                <c:pt idx="11">
                  <c:v>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0B43-AD39-4C7FB46F92D3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Performance!$F$17:$F$28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68.7</c:v>
                </c:pt>
                <c:pt idx="2">
                  <c:v>148</c:v>
                </c:pt>
                <c:pt idx="3">
                  <c:v>290</c:v>
                </c:pt>
                <c:pt idx="4">
                  <c:v>579</c:v>
                </c:pt>
                <c:pt idx="5">
                  <c:v>1916</c:v>
                </c:pt>
                <c:pt idx="6">
                  <c:v>8727</c:v>
                </c:pt>
                <c:pt idx="7">
                  <c:v>18270</c:v>
                </c:pt>
                <c:pt idx="8">
                  <c:v>40145</c:v>
                </c:pt>
                <c:pt idx="9">
                  <c:v>86051</c:v>
                </c:pt>
                <c:pt idx="10">
                  <c:v>182235</c:v>
                </c:pt>
                <c:pt idx="11">
                  <c:v>397057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B-0B43-AD39-4C7FB46F92D3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Performance!$G$17:$G$28</c:f>
              <c:numCache>
                <c:formatCode>General</c:formatCode>
                <c:ptCount val="12"/>
                <c:pt idx="0">
                  <c:v>50.7</c:v>
                </c:pt>
                <c:pt idx="1">
                  <c:v>113</c:v>
                </c:pt>
                <c:pt idx="2">
                  <c:v>281</c:v>
                </c:pt>
                <c:pt idx="3">
                  <c:v>504</c:v>
                </c:pt>
                <c:pt idx="4">
                  <c:v>1088</c:v>
                </c:pt>
                <c:pt idx="5">
                  <c:v>2297</c:v>
                </c:pt>
                <c:pt idx="6">
                  <c:v>4805</c:v>
                </c:pt>
                <c:pt idx="7">
                  <c:v>9711</c:v>
                </c:pt>
                <c:pt idx="8">
                  <c:v>24805</c:v>
                </c:pt>
                <c:pt idx="9">
                  <c:v>57320</c:v>
                </c:pt>
                <c:pt idx="10">
                  <c:v>136132</c:v>
                </c:pt>
                <c:pt idx="11">
                  <c:v>276219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2-104C-87DB-62584EDB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69423"/>
        <c:axId val="443281743"/>
      </c:scatterChart>
      <c:valAx>
        <c:axId val="1173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1743"/>
        <c:crosses val="autoZero"/>
        <c:crossBetween val="midCat"/>
      </c:valAx>
      <c:valAx>
        <c:axId val="4432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21.2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1031</c:v>
                </c:pt>
                <c:pt idx="6">
                  <c:v>6836</c:v>
                </c:pt>
                <c:pt idx="7">
                  <c:v>12699</c:v>
                </c:pt>
                <c:pt idx="8">
                  <c:v>27397</c:v>
                </c:pt>
                <c:pt idx="9">
                  <c:v>56359</c:v>
                </c:pt>
                <c:pt idx="10">
                  <c:v>123590</c:v>
                </c:pt>
                <c:pt idx="11">
                  <c:v>259252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A-1A4F-B000-D633B8BE775C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68.5</c:v>
                </c:pt>
                <c:pt idx="2">
                  <c:v>150</c:v>
                </c:pt>
                <c:pt idx="3">
                  <c:v>294</c:v>
                </c:pt>
                <c:pt idx="4">
                  <c:v>573</c:v>
                </c:pt>
                <c:pt idx="5">
                  <c:v>1143</c:v>
                </c:pt>
                <c:pt idx="6">
                  <c:v>5745</c:v>
                </c:pt>
                <c:pt idx="7">
                  <c:v>12520</c:v>
                </c:pt>
                <c:pt idx="8">
                  <c:v>27221</c:v>
                </c:pt>
                <c:pt idx="9">
                  <c:v>56618</c:v>
                </c:pt>
                <c:pt idx="10">
                  <c:v>116649</c:v>
                </c:pt>
                <c:pt idx="11">
                  <c:v>258376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A-1A4F-B000-D633B8BE775C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10.6</c:v>
                </c:pt>
                <c:pt idx="1">
                  <c:v>26.9</c:v>
                </c:pt>
                <c:pt idx="2">
                  <c:v>47.9</c:v>
                </c:pt>
                <c:pt idx="3">
                  <c:v>89</c:v>
                </c:pt>
                <c:pt idx="4">
                  <c:v>169</c:v>
                </c:pt>
                <c:pt idx="5">
                  <c:v>328</c:v>
                </c:pt>
                <c:pt idx="6">
                  <c:v>646</c:v>
                </c:pt>
                <c:pt idx="7">
                  <c:v>1288</c:v>
                </c:pt>
                <c:pt idx="8">
                  <c:v>2577</c:v>
                </c:pt>
                <c:pt idx="9">
                  <c:v>5117</c:v>
                </c:pt>
                <c:pt idx="10">
                  <c:v>10211</c:v>
                </c:pt>
                <c:pt idx="11">
                  <c:v>20692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AA-1A4F-B000-D633B8BE775C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Performance!$F$5:$F$16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67.7</c:v>
                </c:pt>
                <c:pt idx="2">
                  <c:v>148</c:v>
                </c:pt>
                <c:pt idx="3">
                  <c:v>291</c:v>
                </c:pt>
                <c:pt idx="4">
                  <c:v>578</c:v>
                </c:pt>
                <c:pt idx="5">
                  <c:v>1161</c:v>
                </c:pt>
                <c:pt idx="6">
                  <c:v>6538</c:v>
                </c:pt>
                <c:pt idx="7">
                  <c:v>18119</c:v>
                </c:pt>
                <c:pt idx="8">
                  <c:v>38342</c:v>
                </c:pt>
                <c:pt idx="9">
                  <c:v>80421</c:v>
                </c:pt>
                <c:pt idx="10">
                  <c:v>169772</c:v>
                </c:pt>
                <c:pt idx="11">
                  <c:v>370887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AA-1A4F-B000-D633B8BE775C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Performance!$G$5:$G$16</c:f>
              <c:numCache>
                <c:formatCode>General</c:formatCode>
                <c:ptCount val="12"/>
                <c:pt idx="0">
                  <c:v>48.2</c:v>
                </c:pt>
                <c:pt idx="1">
                  <c:v>113</c:v>
                </c:pt>
                <c:pt idx="2">
                  <c:v>272</c:v>
                </c:pt>
                <c:pt idx="3">
                  <c:v>503</c:v>
                </c:pt>
                <c:pt idx="4">
                  <c:v>1088</c:v>
                </c:pt>
                <c:pt idx="5">
                  <c:v>2166</c:v>
                </c:pt>
                <c:pt idx="6">
                  <c:v>4619</c:v>
                </c:pt>
                <c:pt idx="7">
                  <c:v>9160</c:v>
                </c:pt>
                <c:pt idx="8">
                  <c:v>22021</c:v>
                </c:pt>
                <c:pt idx="9">
                  <c:v>62595</c:v>
                </c:pt>
                <c:pt idx="10">
                  <c:v>130687</c:v>
                </c:pt>
                <c:pt idx="11">
                  <c:v>274770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7-4D43-9891-A345C246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65023"/>
        <c:axId val="1174299039"/>
      </c:scatterChart>
      <c:valAx>
        <c:axId val="4030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99039"/>
        <c:crosses val="autoZero"/>
        <c:crossBetween val="midCat"/>
      </c:valAx>
      <c:valAx>
        <c:axId val="11742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Performance!$C$116:$K$116</c:f>
              <c:numCache>
                <c:formatCode>General</c:formatCode>
                <c:ptCount val="9"/>
                <c:pt idx="0">
                  <c:v>12.103613749877583</c:v>
                </c:pt>
                <c:pt idx="1">
                  <c:v>10.320610687022901</c:v>
                </c:pt>
                <c:pt idx="2">
                  <c:v>13.75</c:v>
                </c:pt>
                <c:pt idx="3">
                  <c:v>10.573198627525734</c:v>
                </c:pt>
                <c:pt idx="5">
                  <c:v>10.458307597282273</c:v>
                </c:pt>
                <c:pt idx="6">
                  <c:v>21.971772157082214</c:v>
                </c:pt>
                <c:pt idx="7">
                  <c:v>20.727859602749998</c:v>
                </c:pt>
                <c:pt idx="8">
                  <c:v>17.397805101927595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Performance!$C$117:$K$117</c:f>
              <c:numCache>
                <c:formatCode>General</c:formatCode>
                <c:ptCount val="9"/>
                <c:pt idx="0">
                  <c:v>1.9739776951672865</c:v>
                </c:pt>
                <c:pt idx="1">
                  <c:v>1.9811320754716981</c:v>
                </c:pt>
                <c:pt idx="2">
                  <c:v>1.9811320754716981</c:v>
                </c:pt>
                <c:pt idx="3">
                  <c:v>1.6682692307692308</c:v>
                </c:pt>
                <c:pt idx="5">
                  <c:v>1.6156250000000001</c:v>
                </c:pt>
                <c:pt idx="6">
                  <c:v>1.9245283018867925</c:v>
                </c:pt>
                <c:pt idx="7">
                  <c:v>1.6477987421383649</c:v>
                </c:pt>
                <c:pt idx="8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Memory!$G$154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Memory!$G$155:$G$166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Memory!$H$154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Memory!$H$155:$H$166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123</xdr:row>
      <xdr:rowOff>6350</xdr:rowOff>
    </xdr:from>
    <xdr:to>
      <xdr:col>10</xdr:col>
      <xdr:colOff>1828800</xdr:colOff>
      <xdr:row>137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138</xdr:row>
      <xdr:rowOff>82550</xdr:rowOff>
    </xdr:from>
    <xdr:to>
      <xdr:col>11</xdr:col>
      <xdr:colOff>203200</xdr:colOff>
      <xdr:row>152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134</xdr:row>
      <xdr:rowOff>31750</xdr:rowOff>
    </xdr:from>
    <xdr:to>
      <xdr:col>6</xdr:col>
      <xdr:colOff>939800</xdr:colOff>
      <xdr:row>147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152</xdr:row>
      <xdr:rowOff>133350</xdr:rowOff>
    </xdr:from>
    <xdr:to>
      <xdr:col>15</xdr:col>
      <xdr:colOff>552450</xdr:colOff>
      <xdr:row>166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723900</xdr:colOff>
      <xdr:row>2</xdr:row>
      <xdr:rowOff>120650</xdr:rowOff>
    </xdr:from>
    <xdr:to>
      <xdr:col>25</xdr:col>
      <xdr:colOff>342900</xdr:colOff>
      <xdr:row>16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18</xdr:row>
      <xdr:rowOff>44450</xdr:rowOff>
    </xdr:from>
    <xdr:to>
      <xdr:col>25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647700</xdr:colOff>
      <xdr:row>32</xdr:row>
      <xdr:rowOff>171450</xdr:rowOff>
    </xdr:from>
    <xdr:to>
      <xdr:col>25</xdr:col>
      <xdr:colOff>266700</xdr:colOff>
      <xdr:row>46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48</xdr:row>
      <xdr:rowOff>82550</xdr:rowOff>
    </xdr:from>
    <xdr:to>
      <xdr:col>25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571500</xdr:colOff>
      <xdr:row>63</xdr:row>
      <xdr:rowOff>69850</xdr:rowOff>
    </xdr:from>
    <xdr:to>
      <xdr:col>25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482600</xdr:colOff>
      <xdr:row>78</xdr:row>
      <xdr:rowOff>107950</xdr:rowOff>
    </xdr:from>
    <xdr:to>
      <xdr:col>25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92</xdr:row>
      <xdr:rowOff>158750</xdr:rowOff>
    </xdr:from>
    <xdr:to>
      <xdr:col>25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393700</xdr:colOff>
      <xdr:row>107</xdr:row>
      <xdr:rowOff>146050</xdr:rowOff>
    </xdr:from>
    <xdr:to>
      <xdr:col>25</xdr:col>
      <xdr:colOff>12700</xdr:colOff>
      <xdr:row>121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99</xdr:row>
      <xdr:rowOff>127000</xdr:rowOff>
    </xdr:from>
    <xdr:to>
      <xdr:col>20</xdr:col>
      <xdr:colOff>647700</xdr:colOff>
      <xdr:row>120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1263650</xdr:colOff>
      <xdr:row>134</xdr:row>
      <xdr:rowOff>31750</xdr:rowOff>
    </xdr:from>
    <xdr:to>
      <xdr:col>3</xdr:col>
      <xdr:colOff>1896533</xdr:colOff>
      <xdr:row>147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467784</xdr:colOff>
      <xdr:row>122</xdr:row>
      <xdr:rowOff>137584</xdr:rowOff>
    </xdr:from>
    <xdr:to>
      <xdr:col>23</xdr:col>
      <xdr:colOff>954617</xdr:colOff>
      <xdr:row>136</xdr:row>
      <xdr:rowOff>23284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103718</xdr:colOff>
      <xdr:row>133</xdr:row>
      <xdr:rowOff>188384</xdr:rowOff>
    </xdr:from>
    <xdr:to>
      <xdr:col>7</xdr:col>
      <xdr:colOff>567267</xdr:colOff>
      <xdr:row>147</xdr:row>
      <xdr:rowOff>86784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501650</xdr:colOff>
      <xdr:row>137</xdr:row>
      <xdr:rowOff>107950</xdr:rowOff>
    </xdr:from>
    <xdr:to>
      <xdr:col>23</xdr:col>
      <xdr:colOff>787400</xdr:colOff>
      <xdr:row>151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293D2-FD56-5840-BE71-C320E3A9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151</xdr:row>
      <xdr:rowOff>171450</xdr:rowOff>
    </xdr:from>
    <xdr:to>
      <xdr:col>23</xdr:col>
      <xdr:colOff>685800</xdr:colOff>
      <xdr:row>165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759DCC-9383-3D49-926F-287C20A59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91015</xdr:colOff>
      <xdr:row>88</xdr:row>
      <xdr:rowOff>116738</xdr:rowOff>
    </xdr:from>
    <xdr:to>
      <xdr:col>16</xdr:col>
      <xdr:colOff>457200</xdr:colOff>
      <xdr:row>115</xdr:row>
      <xdr:rowOff>155029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6BE0480-53FB-AA38-1410-226019FA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</xdr:colOff>
      <xdr:row>76</xdr:row>
      <xdr:rowOff>76200</xdr:rowOff>
    </xdr:from>
    <xdr:to>
      <xdr:col>16</xdr:col>
      <xdr:colOff>457200</xdr:colOff>
      <xdr:row>102</xdr:row>
      <xdr:rowOff>91842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8113F7-2EFF-D103-2C4A-9EFDB02D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57150</xdr:colOff>
      <xdr:row>64</xdr:row>
      <xdr:rowOff>119379</xdr:rowOff>
    </xdr:from>
    <xdr:to>
      <xdr:col>16</xdr:col>
      <xdr:colOff>440267</xdr:colOff>
      <xdr:row>90</xdr:row>
      <xdr:rowOff>147468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B2B00F-A7AD-5580-4FF9-D3D9A0AB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107950</xdr:colOff>
      <xdr:row>52</xdr:row>
      <xdr:rowOff>71120</xdr:rowOff>
    </xdr:from>
    <xdr:to>
      <xdr:col>16</xdr:col>
      <xdr:colOff>440267</xdr:colOff>
      <xdr:row>78</xdr:row>
      <xdr:rowOff>68532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B47A08-8465-E153-FCF7-D11C2724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158749</xdr:colOff>
      <xdr:row>41</xdr:row>
      <xdr:rowOff>12699</xdr:rowOff>
    </xdr:from>
    <xdr:to>
      <xdr:col>16</xdr:col>
      <xdr:colOff>440267</xdr:colOff>
      <xdr:row>66</xdr:row>
      <xdr:rowOff>182546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F50FEB-E467-5197-429F-7609189B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124883</xdr:colOff>
      <xdr:row>28</xdr:row>
      <xdr:rowOff>77151</xdr:rowOff>
    </xdr:from>
    <xdr:to>
      <xdr:col>16</xdr:col>
      <xdr:colOff>423333</xdr:colOff>
      <xdr:row>57</xdr:row>
      <xdr:rowOff>138439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4A747A-5124-3C24-6A5E-22DD1E6D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112183</xdr:colOff>
      <xdr:row>16</xdr:row>
      <xdr:rowOff>67733</xdr:rowOff>
    </xdr:from>
    <xdr:to>
      <xdr:col>16</xdr:col>
      <xdr:colOff>442938</xdr:colOff>
      <xdr:row>44</xdr:row>
      <xdr:rowOff>84666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A2EA7A-BEFD-8B87-35DF-72D9ABEE2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129117</xdr:colOff>
      <xdr:row>4</xdr:row>
      <xdr:rowOff>80432</xdr:rowOff>
    </xdr:from>
    <xdr:to>
      <xdr:col>16</xdr:col>
      <xdr:colOff>457199</xdr:colOff>
      <xdr:row>32</xdr:row>
      <xdr:rowOff>24779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EE1253-1B96-AEAF-8D24-CCDD8ECA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S166"/>
  <sheetViews>
    <sheetView topLeftCell="A100" workbookViewId="0">
      <selection activeCell="H110" sqref="H110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3" max="13" width="28" bestFit="1" customWidth="1"/>
    <col min="14" max="14" width="26.6640625" bestFit="1" customWidth="1"/>
    <col min="16" max="16" width="36.6640625" bestFit="1" customWidth="1"/>
    <col min="17" max="17" width="35.33203125" bestFit="1" customWidth="1"/>
    <col min="18" max="18" width="38.6640625" bestFit="1" customWidth="1"/>
    <col min="19" max="19" width="37.33203125" bestFit="1" customWidth="1"/>
  </cols>
  <sheetData>
    <row r="3" spans="3:19" x14ac:dyDescent="0.2">
      <c r="C3" t="s">
        <v>10</v>
      </c>
    </row>
    <row r="4" spans="3:19" x14ac:dyDescent="0.2">
      <c r="C4" t="s">
        <v>2</v>
      </c>
      <c r="D4" t="s">
        <v>1</v>
      </c>
      <c r="E4" t="s">
        <v>0</v>
      </c>
      <c r="F4" t="s">
        <v>31</v>
      </c>
      <c r="G4" t="s">
        <v>3</v>
      </c>
      <c r="H4" t="s">
        <v>32</v>
      </c>
      <c r="I4" t="s">
        <v>33</v>
      </c>
      <c r="K4" t="s">
        <v>35</v>
      </c>
      <c r="L4" t="s">
        <v>36</v>
      </c>
      <c r="M4" t="s">
        <v>39</v>
      </c>
      <c r="N4" t="s">
        <v>40</v>
      </c>
      <c r="P4" t="s">
        <v>37</v>
      </c>
      <c r="Q4" t="s">
        <v>38</v>
      </c>
      <c r="R4" t="s">
        <v>41</v>
      </c>
      <c r="S4" t="s">
        <v>42</v>
      </c>
    </row>
    <row r="5" spans="3:19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M5" s="3">
        <f>$I5-D5</f>
        <v>4224</v>
      </c>
      <c r="N5" s="2">
        <f>M5/D5</f>
        <v>4.125</v>
      </c>
      <c r="P5">
        <f t="shared" ref="P5:P16" si="0">$H5-E5</f>
        <v>896</v>
      </c>
      <c r="Q5" s="2">
        <f t="shared" ref="Q5:Q16" si="1">P5/H5</f>
        <v>0.25925925925925924</v>
      </c>
      <c r="R5" s="3">
        <f>I5-E5</f>
        <v>2688</v>
      </c>
      <c r="S5" s="2">
        <f>R5/E5</f>
        <v>1.05</v>
      </c>
    </row>
    <row r="6" spans="3:19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 t="shared" ref="L6:L16" si="2">K6/D6</f>
        <v>2.375</v>
      </c>
      <c r="M6" s="3">
        <f>$I6-D6</f>
        <v>8392</v>
      </c>
      <c r="N6" s="2">
        <f t="shared" ref="N6:N16" si="3">M6/D6</f>
        <v>4.09765625</v>
      </c>
      <c r="P6">
        <f t="shared" si="0"/>
        <v>1792</v>
      </c>
      <c r="Q6" s="2">
        <f t="shared" si="1"/>
        <v>0.25925925925925924</v>
      </c>
      <c r="R6" s="3">
        <f t="shared" ref="R6:R16" si="4">I6-E6</f>
        <v>5320</v>
      </c>
      <c r="S6" s="2">
        <f t="shared" ref="S6:S16" si="5">R6/E6</f>
        <v>1.0390625</v>
      </c>
    </row>
    <row r="7" spans="3:19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 t="shared" ref="K7:K16" si="6">$H7-D7</f>
        <v>9728</v>
      </c>
      <c r="L7" s="2">
        <f t="shared" si="2"/>
        <v>2.375</v>
      </c>
      <c r="M7" s="3">
        <f t="shared" ref="M7:M16" si="7">$I7-D7</f>
        <v>16880</v>
      </c>
      <c r="N7" s="2">
        <f t="shared" si="3"/>
        <v>4.12109375</v>
      </c>
      <c r="P7">
        <f t="shared" si="0"/>
        <v>3584</v>
      </c>
      <c r="Q7" s="2">
        <f t="shared" si="1"/>
        <v>0.25925925925925924</v>
      </c>
      <c r="R7" s="3">
        <f t="shared" si="4"/>
        <v>10736</v>
      </c>
      <c r="S7" s="2">
        <f t="shared" si="5"/>
        <v>1.0484374999999999</v>
      </c>
    </row>
    <row r="8" spans="3:19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 t="shared" si="6"/>
        <v>19456</v>
      </c>
      <c r="L8" s="2">
        <f t="shared" si="2"/>
        <v>2.375</v>
      </c>
      <c r="M8" s="3">
        <f t="shared" si="7"/>
        <v>33880</v>
      </c>
      <c r="N8" s="2">
        <f t="shared" si="3"/>
        <v>4.1357421875</v>
      </c>
      <c r="P8">
        <f t="shared" si="0"/>
        <v>7168</v>
      </c>
      <c r="Q8" s="2">
        <f t="shared" si="1"/>
        <v>0.25925925925925924</v>
      </c>
      <c r="R8" s="3">
        <f t="shared" si="4"/>
        <v>21592</v>
      </c>
      <c r="S8" s="2">
        <f t="shared" si="5"/>
        <v>1.0542968749999999</v>
      </c>
    </row>
    <row r="9" spans="3:19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 t="shared" si="6"/>
        <v>38912</v>
      </c>
      <c r="L9" s="2">
        <f t="shared" si="2"/>
        <v>2.375</v>
      </c>
      <c r="M9" s="3">
        <f t="shared" si="7"/>
        <v>67904</v>
      </c>
      <c r="N9" s="2">
        <f t="shared" si="3"/>
        <v>4.14453125</v>
      </c>
      <c r="P9">
        <f t="shared" si="0"/>
        <v>14336</v>
      </c>
      <c r="Q9" s="2">
        <f t="shared" si="1"/>
        <v>0.25925925925925924</v>
      </c>
      <c r="R9" s="3">
        <f t="shared" si="4"/>
        <v>43328</v>
      </c>
      <c r="S9" s="2">
        <f t="shared" si="5"/>
        <v>1.0578125</v>
      </c>
    </row>
    <row r="10" spans="3:19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 t="shared" si="6"/>
        <v>77824</v>
      </c>
      <c r="L10" s="2">
        <f t="shared" si="2"/>
        <v>2.375</v>
      </c>
      <c r="M10" s="3">
        <f t="shared" si="7"/>
        <v>135976</v>
      </c>
      <c r="N10" s="2">
        <f t="shared" si="3"/>
        <v>4.149658203125</v>
      </c>
      <c r="P10">
        <f t="shared" si="0"/>
        <v>28672</v>
      </c>
      <c r="Q10" s="2">
        <f t="shared" si="1"/>
        <v>0.25925925925925924</v>
      </c>
      <c r="R10" s="3">
        <f t="shared" si="4"/>
        <v>86824</v>
      </c>
      <c r="S10" s="2">
        <f t="shared" si="5"/>
        <v>1.05986328125</v>
      </c>
    </row>
    <row r="11" spans="3:19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 t="shared" si="6"/>
        <v>155648</v>
      </c>
      <c r="L11" s="2">
        <f t="shared" si="2"/>
        <v>2.375</v>
      </c>
      <c r="M11" s="3">
        <f t="shared" si="7"/>
        <v>272192</v>
      </c>
      <c r="N11" s="2">
        <f t="shared" si="3"/>
        <v>4.1533203125</v>
      </c>
      <c r="P11">
        <f t="shared" si="0"/>
        <v>57344</v>
      </c>
      <c r="Q11" s="2">
        <f t="shared" si="1"/>
        <v>0.25925925925925924</v>
      </c>
      <c r="R11" s="3">
        <f t="shared" si="4"/>
        <v>173888</v>
      </c>
      <c r="S11" s="2">
        <f t="shared" si="5"/>
        <v>1.061328125</v>
      </c>
    </row>
    <row r="12" spans="3:19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 t="shared" si="6"/>
        <v>311296</v>
      </c>
      <c r="L12" s="2">
        <f t="shared" si="2"/>
        <v>2.375</v>
      </c>
      <c r="M12" s="3">
        <f t="shared" si="7"/>
        <v>544744</v>
      </c>
      <c r="N12" s="2">
        <f t="shared" si="3"/>
        <v>4.15606689453125</v>
      </c>
      <c r="P12">
        <f t="shared" si="0"/>
        <v>114688</v>
      </c>
      <c r="Q12" s="2">
        <f t="shared" si="1"/>
        <v>0.25925925925925924</v>
      </c>
      <c r="R12" s="3">
        <f t="shared" si="4"/>
        <v>348136</v>
      </c>
      <c r="S12" s="2">
        <f t="shared" si="5"/>
        <v>1.0624267578125</v>
      </c>
    </row>
    <row r="13" spans="3:19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 t="shared" si="6"/>
        <v>622592</v>
      </c>
      <c r="L13" s="2">
        <f t="shared" si="2"/>
        <v>2.375</v>
      </c>
      <c r="M13" s="3">
        <f t="shared" si="7"/>
        <v>1089936</v>
      </c>
      <c r="N13" s="2">
        <f t="shared" si="3"/>
        <v>4.15777587890625</v>
      </c>
      <c r="P13">
        <f t="shared" si="0"/>
        <v>229376</v>
      </c>
      <c r="Q13" s="2">
        <f t="shared" si="1"/>
        <v>0.25925925925925924</v>
      </c>
      <c r="R13" s="3">
        <f t="shared" si="4"/>
        <v>696720</v>
      </c>
      <c r="S13" s="2">
        <f t="shared" si="5"/>
        <v>1.0631103515625</v>
      </c>
    </row>
    <row r="14" spans="3:19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 t="shared" si="6"/>
        <v>1245184</v>
      </c>
      <c r="L14" s="2">
        <f t="shared" si="2"/>
        <v>2.375</v>
      </c>
      <c r="M14" s="3">
        <f t="shared" si="7"/>
        <v>2180408</v>
      </c>
      <c r="N14" s="2">
        <f>M14/D14</f>
        <v>4.1587982177734375</v>
      </c>
      <c r="P14">
        <f t="shared" si="0"/>
        <v>458752</v>
      </c>
      <c r="Q14" s="2">
        <f t="shared" si="1"/>
        <v>0.25925925925925924</v>
      </c>
      <c r="R14" s="3">
        <f t="shared" si="4"/>
        <v>1393976</v>
      </c>
      <c r="S14" s="2">
        <f t="shared" si="5"/>
        <v>1.063519287109375</v>
      </c>
    </row>
    <row r="15" spans="3:19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 t="shared" si="6"/>
        <v>2490368</v>
      </c>
      <c r="L15" s="2">
        <f>K15/D15</f>
        <v>2.375</v>
      </c>
      <c r="M15" s="3">
        <f t="shared" si="7"/>
        <v>4361376</v>
      </c>
      <c r="N15" s="2">
        <f>M15/D15</f>
        <v>4.159332275390625</v>
      </c>
      <c r="P15">
        <f t="shared" si="0"/>
        <v>917504</v>
      </c>
      <c r="Q15" s="2">
        <f t="shared" si="1"/>
        <v>0.25925925925925924</v>
      </c>
      <c r="R15" s="3">
        <f t="shared" si="4"/>
        <v>2788512</v>
      </c>
      <c r="S15" s="2">
        <f t="shared" si="5"/>
        <v>1.06373291015625</v>
      </c>
    </row>
    <row r="16" spans="3:19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 t="shared" si="6"/>
        <v>4980736</v>
      </c>
      <c r="L16" s="2">
        <f t="shared" si="2"/>
        <v>2.375</v>
      </c>
      <c r="M16" s="3">
        <f t="shared" si="7"/>
        <v>8723336</v>
      </c>
      <c r="N16" s="2">
        <f t="shared" si="3"/>
        <v>4.1596107482910156</v>
      </c>
      <c r="P16">
        <f t="shared" si="0"/>
        <v>1835008</v>
      </c>
      <c r="Q16" s="2">
        <f t="shared" si="1"/>
        <v>0.25925925925925924</v>
      </c>
      <c r="R16" s="3">
        <f t="shared" si="4"/>
        <v>5577608</v>
      </c>
      <c r="S16" s="2">
        <f t="shared" si="5"/>
        <v>1.0638442993164063</v>
      </c>
    </row>
    <row r="19" spans="3:19" x14ac:dyDescent="0.2">
      <c r="C19" t="s">
        <v>4</v>
      </c>
    </row>
    <row r="20" spans="3:19" x14ac:dyDescent="0.2">
      <c r="C20" t="s">
        <v>2</v>
      </c>
      <c r="D20" t="s">
        <v>1</v>
      </c>
      <c r="E20" t="s">
        <v>0</v>
      </c>
      <c r="F20" t="s">
        <v>31</v>
      </c>
      <c r="G20" t="s">
        <v>3</v>
      </c>
      <c r="H20" t="s">
        <v>32</v>
      </c>
      <c r="I20" t="s">
        <v>33</v>
      </c>
      <c r="K20" t="s">
        <v>35</v>
      </c>
      <c r="L20" t="s">
        <v>36</v>
      </c>
      <c r="M20" t="s">
        <v>39</v>
      </c>
      <c r="N20" t="s">
        <v>40</v>
      </c>
      <c r="P20" t="s">
        <v>37</v>
      </c>
      <c r="Q20" t="s">
        <v>38</v>
      </c>
      <c r="R20" t="s">
        <v>41</v>
      </c>
      <c r="S20" t="s">
        <v>42</v>
      </c>
    </row>
    <row r="21" spans="3:19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 t="shared" ref="K21:K32" si="8">H21-D21</f>
        <v>2432</v>
      </c>
      <c r="L21" s="2">
        <f t="shared" ref="L21:L32" si="9">K21/D21</f>
        <v>1.1875</v>
      </c>
      <c r="M21" s="3">
        <f>I21-D21</f>
        <v>4224</v>
      </c>
      <c r="N21" s="2">
        <f>M21/D21</f>
        <v>2.0625</v>
      </c>
      <c r="P21">
        <f t="shared" ref="P21:P32" si="10">$H21-E21</f>
        <v>896</v>
      </c>
      <c r="Q21" s="2">
        <f t="shared" ref="Q21:Q32" si="11">P21/H21</f>
        <v>0.2</v>
      </c>
      <c r="R21" s="3">
        <f>I21-E21</f>
        <v>2688</v>
      </c>
      <c r="S21" s="2">
        <f>R21/E21</f>
        <v>0.75</v>
      </c>
    </row>
    <row r="22" spans="3:19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 t="shared" si="8"/>
        <v>4864</v>
      </c>
      <c r="L22" s="2">
        <f t="shared" si="9"/>
        <v>1.1875</v>
      </c>
      <c r="M22" s="3">
        <f t="shared" ref="M22:M31" si="12">I22-D22</f>
        <v>8392</v>
      </c>
      <c r="N22" s="2">
        <f t="shared" ref="N22:N32" si="13">M22/D22</f>
        <v>2.048828125</v>
      </c>
      <c r="P22">
        <f t="shared" si="10"/>
        <v>1792</v>
      </c>
      <c r="Q22" s="2">
        <f t="shared" si="11"/>
        <v>0.2</v>
      </c>
      <c r="R22" s="3">
        <f t="shared" ref="R22:R32" si="14">I22-E22</f>
        <v>5320</v>
      </c>
      <c r="S22" s="2">
        <f t="shared" ref="S22:S32" si="15">R22/E22</f>
        <v>0.7421875</v>
      </c>
    </row>
    <row r="23" spans="3:19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 t="shared" si="8"/>
        <v>9728</v>
      </c>
      <c r="L23" s="2">
        <f t="shared" si="9"/>
        <v>1.1875</v>
      </c>
      <c r="M23" s="3">
        <f t="shared" si="12"/>
        <v>16880</v>
      </c>
      <c r="N23" s="2">
        <f t="shared" si="13"/>
        <v>2.060546875</v>
      </c>
      <c r="P23">
        <f t="shared" si="10"/>
        <v>3584</v>
      </c>
      <c r="Q23" s="2">
        <f t="shared" si="11"/>
        <v>0.2</v>
      </c>
      <c r="R23" s="3">
        <f t="shared" si="14"/>
        <v>10736</v>
      </c>
      <c r="S23" s="2">
        <f t="shared" si="15"/>
        <v>0.7488839285714286</v>
      </c>
    </row>
    <row r="24" spans="3:19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 t="shared" si="8"/>
        <v>19456</v>
      </c>
      <c r="L24" s="2">
        <f t="shared" si="9"/>
        <v>1.1875</v>
      </c>
      <c r="M24" s="3">
        <f t="shared" si="12"/>
        <v>33880</v>
      </c>
      <c r="N24" s="2">
        <f>M24/D24</f>
        <v>2.06787109375</v>
      </c>
      <c r="P24">
        <f t="shared" si="10"/>
        <v>7168</v>
      </c>
      <c r="Q24" s="2">
        <f t="shared" si="11"/>
        <v>0.2</v>
      </c>
      <c r="R24" s="3">
        <f t="shared" si="14"/>
        <v>21592</v>
      </c>
      <c r="S24" s="2">
        <f t="shared" si="15"/>
        <v>0.7530691964285714</v>
      </c>
    </row>
    <row r="25" spans="3:19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 t="shared" si="8"/>
        <v>38912</v>
      </c>
      <c r="L25" s="2">
        <f t="shared" si="9"/>
        <v>1.1875</v>
      </c>
      <c r="M25" s="3">
        <f t="shared" si="12"/>
        <v>67904</v>
      </c>
      <c r="N25" s="2">
        <f t="shared" si="13"/>
        <v>2.072265625</v>
      </c>
      <c r="P25">
        <f t="shared" si="10"/>
        <v>14336</v>
      </c>
      <c r="Q25" s="2">
        <f t="shared" si="11"/>
        <v>0.2</v>
      </c>
      <c r="R25" s="3">
        <f t="shared" si="14"/>
        <v>43328</v>
      </c>
      <c r="S25" s="2">
        <f t="shared" si="15"/>
        <v>0.7555803571428571</v>
      </c>
    </row>
    <row r="26" spans="3:19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 t="shared" si="8"/>
        <v>77824</v>
      </c>
      <c r="L26" s="2">
        <f t="shared" si="9"/>
        <v>1.1875</v>
      </c>
      <c r="M26" s="3">
        <f t="shared" si="12"/>
        <v>135976</v>
      </c>
      <c r="N26" s="2">
        <f t="shared" si="13"/>
        <v>2.0748291015625</v>
      </c>
      <c r="P26">
        <f t="shared" si="10"/>
        <v>28672</v>
      </c>
      <c r="Q26" s="2">
        <f t="shared" si="11"/>
        <v>0.2</v>
      </c>
      <c r="R26" s="3">
        <f t="shared" si="14"/>
        <v>86824</v>
      </c>
      <c r="S26" s="2">
        <f t="shared" si="15"/>
        <v>0.7570452008928571</v>
      </c>
    </row>
    <row r="27" spans="3:19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 t="shared" si="8"/>
        <v>155648</v>
      </c>
      <c r="L27" s="2">
        <f t="shared" si="9"/>
        <v>1.1875</v>
      </c>
      <c r="M27" s="3">
        <f t="shared" si="12"/>
        <v>272192</v>
      </c>
      <c r="N27" s="2">
        <f t="shared" si="13"/>
        <v>2.07666015625</v>
      </c>
      <c r="P27">
        <f t="shared" si="10"/>
        <v>57344</v>
      </c>
      <c r="Q27" s="2">
        <f t="shared" si="11"/>
        <v>0.2</v>
      </c>
      <c r="R27" s="3">
        <f t="shared" si="14"/>
        <v>173888</v>
      </c>
      <c r="S27" s="2">
        <f t="shared" si="15"/>
        <v>0.7580915178571429</v>
      </c>
    </row>
    <row r="28" spans="3:19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 t="shared" si="8"/>
        <v>311296</v>
      </c>
      <c r="L28" s="2">
        <f t="shared" si="9"/>
        <v>1.1875</v>
      </c>
      <c r="M28" s="3">
        <f t="shared" si="12"/>
        <v>544744</v>
      </c>
      <c r="N28" s="2">
        <f t="shared" si="13"/>
        <v>2.078033447265625</v>
      </c>
      <c r="P28">
        <f t="shared" si="10"/>
        <v>114688</v>
      </c>
      <c r="Q28" s="2">
        <f t="shared" si="11"/>
        <v>0.2</v>
      </c>
      <c r="R28" s="3">
        <f t="shared" si="14"/>
        <v>348136</v>
      </c>
      <c r="S28" s="2">
        <f t="shared" si="15"/>
        <v>0.7588762555803571</v>
      </c>
    </row>
    <row r="29" spans="3:19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 t="shared" si="8"/>
        <v>622592</v>
      </c>
      <c r="L29" s="2">
        <f t="shared" si="9"/>
        <v>1.1875</v>
      </c>
      <c r="M29" s="3">
        <f t="shared" si="12"/>
        <v>1089936</v>
      </c>
      <c r="N29" s="2">
        <f t="shared" si="13"/>
        <v>2.078887939453125</v>
      </c>
      <c r="P29">
        <f t="shared" si="10"/>
        <v>229376</v>
      </c>
      <c r="Q29" s="2">
        <f t="shared" si="11"/>
        <v>0.2</v>
      </c>
      <c r="R29" s="3">
        <f t="shared" si="14"/>
        <v>696720</v>
      </c>
      <c r="S29" s="2">
        <f t="shared" si="15"/>
        <v>0.7593645368303571</v>
      </c>
    </row>
    <row r="30" spans="3:19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 t="shared" si="8"/>
        <v>1245184</v>
      </c>
      <c r="L30" s="2">
        <f t="shared" si="9"/>
        <v>1.1875</v>
      </c>
      <c r="M30" s="3">
        <f t="shared" si="12"/>
        <v>2180408</v>
      </c>
      <c r="N30" s="2">
        <f t="shared" si="13"/>
        <v>2.0793991088867188</v>
      </c>
      <c r="P30">
        <f t="shared" si="10"/>
        <v>458752</v>
      </c>
      <c r="Q30" s="2">
        <f t="shared" si="11"/>
        <v>0.2</v>
      </c>
      <c r="R30" s="3">
        <f t="shared" si="14"/>
        <v>1393976</v>
      </c>
      <c r="S30" s="2">
        <f t="shared" si="15"/>
        <v>0.7596566336495536</v>
      </c>
    </row>
    <row r="31" spans="3:19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 t="shared" si="8"/>
        <v>2490368</v>
      </c>
      <c r="L31" s="2">
        <f t="shared" si="9"/>
        <v>1.1875</v>
      </c>
      <c r="M31" s="3">
        <f t="shared" si="12"/>
        <v>4361376</v>
      </c>
      <c r="N31" s="2">
        <f t="shared" si="13"/>
        <v>2.0796661376953125</v>
      </c>
      <c r="P31">
        <f t="shared" si="10"/>
        <v>917504</v>
      </c>
      <c r="Q31" s="2">
        <f t="shared" si="11"/>
        <v>0.2</v>
      </c>
      <c r="R31" s="3">
        <f t="shared" si="14"/>
        <v>2788512</v>
      </c>
      <c r="S31" s="2">
        <f t="shared" si="15"/>
        <v>0.7598092215401786</v>
      </c>
    </row>
    <row r="32" spans="3:19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 t="shared" si="8"/>
        <v>4980736</v>
      </c>
      <c r="L32" s="2">
        <f t="shared" si="9"/>
        <v>1.1875</v>
      </c>
      <c r="M32" s="3">
        <f>I32-D32</f>
        <v>8723336</v>
      </c>
      <c r="N32" s="2">
        <f t="shared" si="13"/>
        <v>2.0798053741455078</v>
      </c>
      <c r="P32">
        <f t="shared" si="10"/>
        <v>1835008</v>
      </c>
      <c r="Q32" s="2">
        <f t="shared" si="11"/>
        <v>0.2</v>
      </c>
      <c r="R32" s="3">
        <f t="shared" si="14"/>
        <v>5577608</v>
      </c>
      <c r="S32" s="2">
        <f t="shared" si="15"/>
        <v>0.75988878522600445</v>
      </c>
    </row>
    <row r="33" spans="3:19" x14ac:dyDescent="0.2">
      <c r="C33" s="1"/>
      <c r="L33" s="2"/>
      <c r="M33" s="2"/>
      <c r="N33" s="2"/>
    </row>
    <row r="34" spans="3:19" x14ac:dyDescent="0.2">
      <c r="C34" s="1" t="s">
        <v>11</v>
      </c>
    </row>
    <row r="35" spans="3:19" x14ac:dyDescent="0.2">
      <c r="C35" t="s">
        <v>2</v>
      </c>
      <c r="D35" t="s">
        <v>1</v>
      </c>
      <c r="E35" t="s">
        <v>0</v>
      </c>
      <c r="F35" t="s">
        <v>31</v>
      </c>
      <c r="G35" t="s">
        <v>3</v>
      </c>
      <c r="H35" t="s">
        <v>32</v>
      </c>
      <c r="I35" t="s">
        <v>33</v>
      </c>
      <c r="K35" t="s">
        <v>35</v>
      </c>
      <c r="L35" t="s">
        <v>36</v>
      </c>
      <c r="M35" t="s">
        <v>39</v>
      </c>
      <c r="N35" t="s">
        <v>40</v>
      </c>
      <c r="P35" t="s">
        <v>37</v>
      </c>
      <c r="Q35" t="s">
        <v>38</v>
      </c>
      <c r="R35" t="s">
        <v>41</v>
      </c>
      <c r="S35" t="s">
        <v>42</v>
      </c>
    </row>
    <row r="36" spans="3:19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 t="shared" ref="K36:K47" si="16">H36-D36</f>
        <v>2432</v>
      </c>
      <c r="L36" s="2">
        <f t="shared" ref="L36:L47" si="17">K36/D36</f>
        <v>0.59375</v>
      </c>
      <c r="M36" s="3">
        <f>I36-D36</f>
        <v>4224</v>
      </c>
      <c r="N36" s="2">
        <f>M36/D36</f>
        <v>1.03125</v>
      </c>
      <c r="P36">
        <f t="shared" ref="P36:P47" si="18">$H36-E36</f>
        <v>896</v>
      </c>
      <c r="Q36" s="2">
        <f t="shared" ref="Q36:Q47" si="19">P36/H36</f>
        <v>0.13725490196078433</v>
      </c>
      <c r="R36" s="3">
        <f>I36-E36</f>
        <v>2688</v>
      </c>
      <c r="S36" s="2">
        <f>R36/E36</f>
        <v>0.47727272727272729</v>
      </c>
    </row>
    <row r="37" spans="3:19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 t="shared" si="16"/>
        <v>4864</v>
      </c>
      <c r="L37" s="2">
        <f t="shared" si="17"/>
        <v>0.59375</v>
      </c>
      <c r="M37" s="3">
        <f t="shared" ref="M37:M47" si="20">I37-D37</f>
        <v>8392</v>
      </c>
      <c r="N37" s="2">
        <f t="shared" ref="N37:N47" si="21">M37/D37</f>
        <v>1.0244140625</v>
      </c>
      <c r="P37">
        <f t="shared" si="18"/>
        <v>1792</v>
      </c>
      <c r="Q37" s="2">
        <f t="shared" si="19"/>
        <v>0.13725490196078433</v>
      </c>
      <c r="R37" s="3">
        <f t="shared" ref="R37:R47" si="22">I37-E37</f>
        <v>5320</v>
      </c>
      <c r="S37" s="2">
        <f t="shared" ref="S37:S47" si="23">R37/E37</f>
        <v>0.47230113636363635</v>
      </c>
    </row>
    <row r="38" spans="3:19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 t="shared" si="16"/>
        <v>9728</v>
      </c>
      <c r="L38" s="2">
        <f t="shared" si="17"/>
        <v>0.59375</v>
      </c>
      <c r="M38" s="3">
        <f t="shared" si="20"/>
        <v>16880</v>
      </c>
      <c r="N38" s="2">
        <f t="shared" si="21"/>
        <v>1.0302734375</v>
      </c>
      <c r="P38">
        <f t="shared" si="18"/>
        <v>3584</v>
      </c>
      <c r="Q38" s="2">
        <f t="shared" si="19"/>
        <v>0.13725490196078433</v>
      </c>
      <c r="R38" s="3">
        <f t="shared" si="22"/>
        <v>10736</v>
      </c>
      <c r="S38" s="2">
        <f t="shared" si="23"/>
        <v>0.4765625</v>
      </c>
    </row>
    <row r="39" spans="3:19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 t="shared" si="16"/>
        <v>19456</v>
      </c>
      <c r="L39" s="2">
        <f t="shared" si="17"/>
        <v>0.59375</v>
      </c>
      <c r="M39" s="3">
        <f t="shared" si="20"/>
        <v>33880</v>
      </c>
      <c r="N39" s="2">
        <f t="shared" si="21"/>
        <v>1.033935546875</v>
      </c>
      <c r="P39">
        <f t="shared" si="18"/>
        <v>7168</v>
      </c>
      <c r="Q39" s="2">
        <f t="shared" si="19"/>
        <v>0.13725490196078433</v>
      </c>
      <c r="R39" s="3">
        <f t="shared" si="22"/>
        <v>21592</v>
      </c>
      <c r="S39" s="2">
        <f t="shared" si="23"/>
        <v>0.47922585227272729</v>
      </c>
    </row>
    <row r="40" spans="3:19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 t="shared" si="16"/>
        <v>38912</v>
      </c>
      <c r="L40" s="2">
        <f t="shared" si="17"/>
        <v>0.59375</v>
      </c>
      <c r="M40" s="3">
        <f t="shared" si="20"/>
        <v>67904</v>
      </c>
      <c r="N40" s="2">
        <f t="shared" si="21"/>
        <v>1.0361328125</v>
      </c>
      <c r="P40">
        <f t="shared" si="18"/>
        <v>14336</v>
      </c>
      <c r="Q40" s="2">
        <f t="shared" si="19"/>
        <v>0.13725490196078433</v>
      </c>
      <c r="R40" s="3">
        <f t="shared" si="22"/>
        <v>43328</v>
      </c>
      <c r="S40" s="2">
        <f t="shared" si="23"/>
        <v>0.48082386363636365</v>
      </c>
    </row>
    <row r="41" spans="3:19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 t="shared" si="16"/>
        <v>77824</v>
      </c>
      <c r="L41" s="2">
        <f t="shared" si="17"/>
        <v>0.59375</v>
      </c>
      <c r="M41" s="3">
        <f t="shared" si="20"/>
        <v>135976</v>
      </c>
      <c r="N41" s="2">
        <f t="shared" si="21"/>
        <v>1.03741455078125</v>
      </c>
      <c r="P41">
        <f t="shared" si="18"/>
        <v>28672</v>
      </c>
      <c r="Q41" s="2">
        <f t="shared" si="19"/>
        <v>0.13725490196078433</v>
      </c>
      <c r="R41" s="3">
        <f t="shared" si="22"/>
        <v>86824</v>
      </c>
      <c r="S41" s="2">
        <f t="shared" si="23"/>
        <v>0.48175603693181818</v>
      </c>
    </row>
    <row r="42" spans="3:19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 t="shared" si="16"/>
        <v>155648</v>
      </c>
      <c r="L42" s="2">
        <f t="shared" si="17"/>
        <v>0.59375</v>
      </c>
      <c r="M42" s="3">
        <f t="shared" si="20"/>
        <v>272192</v>
      </c>
      <c r="N42" s="2">
        <f t="shared" si="21"/>
        <v>1.038330078125</v>
      </c>
      <c r="P42">
        <f t="shared" si="18"/>
        <v>57344</v>
      </c>
      <c r="Q42" s="2">
        <f t="shared" si="19"/>
        <v>0.13725490196078433</v>
      </c>
      <c r="R42" s="3">
        <f t="shared" si="22"/>
        <v>173888</v>
      </c>
      <c r="S42" s="2">
        <f t="shared" si="23"/>
        <v>0.482421875</v>
      </c>
    </row>
    <row r="43" spans="3:19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 t="shared" si="16"/>
        <v>311296</v>
      </c>
      <c r="L43" s="2">
        <f t="shared" si="17"/>
        <v>0.59375</v>
      </c>
      <c r="M43" s="3">
        <f t="shared" si="20"/>
        <v>544744</v>
      </c>
      <c r="N43" s="2">
        <f t="shared" si="21"/>
        <v>1.0390167236328125</v>
      </c>
      <c r="P43">
        <f t="shared" si="18"/>
        <v>114688</v>
      </c>
      <c r="Q43" s="2">
        <f t="shared" si="19"/>
        <v>0.13725490196078433</v>
      </c>
      <c r="R43" s="3">
        <f t="shared" si="22"/>
        <v>348136</v>
      </c>
      <c r="S43" s="2">
        <f t="shared" si="23"/>
        <v>0.48292125355113635</v>
      </c>
    </row>
    <row r="44" spans="3:19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 t="shared" si="16"/>
        <v>622592</v>
      </c>
      <c r="L44" s="2">
        <f t="shared" si="17"/>
        <v>0.59375</v>
      </c>
      <c r="M44" s="3">
        <f t="shared" si="20"/>
        <v>1089936</v>
      </c>
      <c r="N44" s="2">
        <f t="shared" si="21"/>
        <v>1.0394439697265625</v>
      </c>
      <c r="P44">
        <f t="shared" si="18"/>
        <v>229376</v>
      </c>
      <c r="Q44" s="2">
        <f t="shared" si="19"/>
        <v>0.13725490196078433</v>
      </c>
      <c r="R44" s="3">
        <f t="shared" si="22"/>
        <v>696720</v>
      </c>
      <c r="S44" s="2">
        <f t="shared" si="23"/>
        <v>0.48323197798295453</v>
      </c>
    </row>
    <row r="45" spans="3:19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 t="shared" si="16"/>
        <v>1245184</v>
      </c>
      <c r="L45" s="2">
        <f t="shared" si="17"/>
        <v>0.59375</v>
      </c>
      <c r="M45" s="3">
        <f t="shared" si="20"/>
        <v>2180408</v>
      </c>
      <c r="N45" s="2">
        <f t="shared" si="21"/>
        <v>1.0396995544433594</v>
      </c>
      <c r="P45">
        <f t="shared" si="18"/>
        <v>458752</v>
      </c>
      <c r="Q45" s="2">
        <f t="shared" si="19"/>
        <v>0.13725490196078433</v>
      </c>
      <c r="R45" s="3">
        <f t="shared" si="22"/>
        <v>1393976</v>
      </c>
      <c r="S45" s="2">
        <f t="shared" si="23"/>
        <v>0.48341785777698865</v>
      </c>
    </row>
    <row r="46" spans="3:19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 t="shared" si="16"/>
        <v>2490368</v>
      </c>
      <c r="L46" s="2">
        <f t="shared" si="17"/>
        <v>0.59375</v>
      </c>
      <c r="M46" s="3">
        <f t="shared" si="20"/>
        <v>4361376</v>
      </c>
      <c r="N46" s="2">
        <f t="shared" si="21"/>
        <v>1.0398330688476562</v>
      </c>
      <c r="P46">
        <f t="shared" si="18"/>
        <v>917504</v>
      </c>
      <c r="Q46" s="2">
        <f t="shared" si="19"/>
        <v>0.13725490196078433</v>
      </c>
      <c r="R46" s="3">
        <f t="shared" si="22"/>
        <v>2788512</v>
      </c>
      <c r="S46" s="2">
        <f t="shared" si="23"/>
        <v>0.48351495916193182</v>
      </c>
    </row>
    <row r="47" spans="3:19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 t="shared" si="16"/>
        <v>4980736</v>
      </c>
      <c r="L47" s="2">
        <f t="shared" si="17"/>
        <v>0.59375</v>
      </c>
      <c r="M47" s="3">
        <f t="shared" si="20"/>
        <v>8723336</v>
      </c>
      <c r="N47" s="2">
        <f t="shared" si="21"/>
        <v>1.0399026870727539</v>
      </c>
      <c r="P47">
        <f t="shared" si="18"/>
        <v>1835008</v>
      </c>
      <c r="Q47" s="2">
        <f t="shared" si="19"/>
        <v>0.13725490196078433</v>
      </c>
      <c r="R47" s="3">
        <f t="shared" si="22"/>
        <v>5577608</v>
      </c>
      <c r="S47" s="2">
        <f t="shared" si="23"/>
        <v>0.48356559059836646</v>
      </c>
    </row>
    <row r="48" spans="3:19" x14ac:dyDescent="0.2">
      <c r="C48" s="1"/>
      <c r="L48" s="2"/>
      <c r="M48" s="2"/>
      <c r="N48" s="2"/>
    </row>
    <row r="49" spans="3:19" x14ac:dyDescent="0.2">
      <c r="C49" s="1" t="s">
        <v>12</v>
      </c>
    </row>
    <row r="50" spans="3:19" x14ac:dyDescent="0.2">
      <c r="C50" t="s">
        <v>2</v>
      </c>
      <c r="D50" t="s">
        <v>1</v>
      </c>
      <c r="E50" t="s">
        <v>0</v>
      </c>
      <c r="F50" t="s">
        <v>31</v>
      </c>
      <c r="G50" t="s">
        <v>3</v>
      </c>
      <c r="H50" t="s">
        <v>32</v>
      </c>
      <c r="I50" t="s">
        <v>33</v>
      </c>
      <c r="K50" t="s">
        <v>35</v>
      </c>
      <c r="L50" t="s">
        <v>36</v>
      </c>
      <c r="M50" t="s">
        <v>39</v>
      </c>
      <c r="N50" t="s">
        <v>40</v>
      </c>
      <c r="P50" t="s">
        <v>37</v>
      </c>
      <c r="Q50" t="s">
        <v>38</v>
      </c>
      <c r="R50" t="s">
        <v>41</v>
      </c>
      <c r="S50" t="s">
        <v>42</v>
      </c>
    </row>
    <row r="51" spans="3:19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 t="shared" ref="K51:K62" si="24">H51-D51</f>
        <v>2432</v>
      </c>
      <c r="L51" s="2">
        <f t="shared" ref="L51:L62" si="25">K51/D51</f>
        <v>0.296875</v>
      </c>
      <c r="M51" s="3">
        <f>I51-D51</f>
        <v>4224</v>
      </c>
      <c r="N51" s="2">
        <f>M51/D51</f>
        <v>0.515625</v>
      </c>
      <c r="P51">
        <f t="shared" ref="P51:P62" si="26">$H51-E51</f>
        <v>896</v>
      </c>
      <c r="Q51" s="2">
        <f t="shared" ref="Q51:Q62" si="27">P51/H51</f>
        <v>8.4337349397590355E-2</v>
      </c>
      <c r="R51" s="3">
        <f>I51-E51</f>
        <v>2688</v>
      </c>
      <c r="S51" s="2">
        <f>R51/E51</f>
        <v>0.27631578947368424</v>
      </c>
    </row>
    <row r="52" spans="3:19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 t="shared" si="24"/>
        <v>4864</v>
      </c>
      <c r="L52" s="2">
        <f t="shared" si="25"/>
        <v>0.296875</v>
      </c>
      <c r="M52" s="3">
        <f t="shared" ref="M52:M62" si="28">I52-D52</f>
        <v>8392</v>
      </c>
      <c r="N52" s="2">
        <f t="shared" ref="N52:N62" si="29">M52/D52</f>
        <v>0.51220703125</v>
      </c>
      <c r="P52">
        <f t="shared" si="26"/>
        <v>1792</v>
      </c>
      <c r="Q52" s="2">
        <f t="shared" si="27"/>
        <v>8.4337349397590355E-2</v>
      </c>
      <c r="R52" s="3">
        <f t="shared" ref="R52:R62" si="30">I52-E52</f>
        <v>5320</v>
      </c>
      <c r="S52" s="2">
        <f t="shared" ref="S52:S62" si="31">R52/E52</f>
        <v>0.2734375</v>
      </c>
    </row>
    <row r="53" spans="3:19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 t="shared" si="24"/>
        <v>9728</v>
      </c>
      <c r="L53" s="2">
        <f t="shared" si="25"/>
        <v>0.296875</v>
      </c>
      <c r="M53" s="3">
        <f t="shared" si="28"/>
        <v>16880</v>
      </c>
      <c r="N53" s="2">
        <f t="shared" si="29"/>
        <v>0.51513671875</v>
      </c>
      <c r="P53">
        <f t="shared" si="26"/>
        <v>3584</v>
      </c>
      <c r="Q53" s="2">
        <f t="shared" si="27"/>
        <v>8.4337349397590355E-2</v>
      </c>
      <c r="R53" s="3">
        <f t="shared" si="30"/>
        <v>10736</v>
      </c>
      <c r="S53" s="2">
        <f t="shared" si="31"/>
        <v>0.27590460526315791</v>
      </c>
    </row>
    <row r="54" spans="3:19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 t="shared" si="24"/>
        <v>19456</v>
      </c>
      <c r="L54" s="2">
        <f t="shared" si="25"/>
        <v>0.296875</v>
      </c>
      <c r="M54" s="3">
        <f t="shared" si="28"/>
        <v>33880</v>
      </c>
      <c r="N54" s="2">
        <f t="shared" si="29"/>
        <v>0.5169677734375</v>
      </c>
      <c r="P54">
        <f t="shared" si="26"/>
        <v>7168</v>
      </c>
      <c r="Q54" s="2">
        <f t="shared" si="27"/>
        <v>8.4337349397590355E-2</v>
      </c>
      <c r="R54" s="3">
        <f t="shared" si="30"/>
        <v>21592</v>
      </c>
      <c r="S54" s="2">
        <f t="shared" si="31"/>
        <v>0.27744654605263158</v>
      </c>
    </row>
    <row r="55" spans="3:19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 t="shared" si="24"/>
        <v>38912</v>
      </c>
      <c r="L55" s="2">
        <f t="shared" si="25"/>
        <v>0.296875</v>
      </c>
      <c r="M55" s="3">
        <f t="shared" si="28"/>
        <v>67904</v>
      </c>
      <c r="N55" s="2">
        <f t="shared" si="29"/>
        <v>0.51806640625</v>
      </c>
      <c r="P55">
        <f t="shared" si="26"/>
        <v>14336</v>
      </c>
      <c r="Q55" s="2">
        <f t="shared" si="27"/>
        <v>8.4337349397590355E-2</v>
      </c>
      <c r="R55" s="3">
        <f t="shared" si="30"/>
        <v>43328</v>
      </c>
      <c r="S55" s="2">
        <f t="shared" si="31"/>
        <v>0.27837171052631576</v>
      </c>
    </row>
    <row r="56" spans="3:19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 t="shared" si="24"/>
        <v>77824</v>
      </c>
      <c r="L56" s="2">
        <f t="shared" si="25"/>
        <v>0.296875</v>
      </c>
      <c r="M56" s="3">
        <f t="shared" si="28"/>
        <v>135976</v>
      </c>
      <c r="N56" s="2">
        <f t="shared" si="29"/>
        <v>0.518707275390625</v>
      </c>
      <c r="P56">
        <f t="shared" si="26"/>
        <v>28672</v>
      </c>
      <c r="Q56" s="2">
        <f t="shared" si="27"/>
        <v>8.4337349397590355E-2</v>
      </c>
      <c r="R56" s="3">
        <f t="shared" si="30"/>
        <v>86824</v>
      </c>
      <c r="S56" s="2">
        <f t="shared" si="31"/>
        <v>0.27891138980263158</v>
      </c>
    </row>
    <row r="57" spans="3:19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 t="shared" si="24"/>
        <v>155648</v>
      </c>
      <c r="L57" s="2">
        <f t="shared" si="25"/>
        <v>0.296875</v>
      </c>
      <c r="M57" s="3">
        <f t="shared" si="28"/>
        <v>272192</v>
      </c>
      <c r="N57" s="2">
        <f t="shared" si="29"/>
        <v>0.5191650390625</v>
      </c>
      <c r="P57">
        <f t="shared" si="26"/>
        <v>57344</v>
      </c>
      <c r="Q57" s="2">
        <f t="shared" si="27"/>
        <v>8.4337349397590355E-2</v>
      </c>
      <c r="R57" s="3">
        <f t="shared" si="30"/>
        <v>173888</v>
      </c>
      <c r="S57" s="2">
        <f t="shared" si="31"/>
        <v>0.279296875</v>
      </c>
    </row>
    <row r="58" spans="3:19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 t="shared" si="24"/>
        <v>311296</v>
      </c>
      <c r="L58" s="2">
        <f t="shared" si="25"/>
        <v>0.296875</v>
      </c>
      <c r="M58" s="3">
        <f t="shared" si="28"/>
        <v>544744</v>
      </c>
      <c r="N58" s="2">
        <f t="shared" si="29"/>
        <v>0.51950836181640625</v>
      </c>
      <c r="P58">
        <f t="shared" si="26"/>
        <v>114688</v>
      </c>
      <c r="Q58" s="2">
        <f t="shared" si="27"/>
        <v>8.4337349397590355E-2</v>
      </c>
      <c r="R58" s="3">
        <f t="shared" si="30"/>
        <v>348136</v>
      </c>
      <c r="S58" s="2">
        <f t="shared" si="31"/>
        <v>0.27958598889802633</v>
      </c>
    </row>
    <row r="59" spans="3:19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 t="shared" si="24"/>
        <v>622592</v>
      </c>
      <c r="L59" s="2">
        <f t="shared" si="25"/>
        <v>0.296875</v>
      </c>
      <c r="M59" s="3">
        <f t="shared" si="28"/>
        <v>1089936</v>
      </c>
      <c r="N59" s="2">
        <f t="shared" si="29"/>
        <v>0.51972198486328125</v>
      </c>
      <c r="P59">
        <f t="shared" si="26"/>
        <v>229376</v>
      </c>
      <c r="Q59" s="2">
        <f t="shared" si="27"/>
        <v>8.4337349397590355E-2</v>
      </c>
      <c r="R59" s="3">
        <f t="shared" si="30"/>
        <v>696720</v>
      </c>
      <c r="S59" s="2">
        <f t="shared" si="31"/>
        <v>0.27976588199013158</v>
      </c>
    </row>
    <row r="60" spans="3:19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 t="shared" si="24"/>
        <v>1245184</v>
      </c>
      <c r="L60" s="2">
        <f t="shared" si="25"/>
        <v>0.296875</v>
      </c>
      <c r="M60" s="3">
        <f t="shared" si="28"/>
        <v>2180408</v>
      </c>
      <c r="N60" s="2">
        <f t="shared" si="29"/>
        <v>0.51984977722167969</v>
      </c>
      <c r="P60">
        <f t="shared" si="26"/>
        <v>458752</v>
      </c>
      <c r="Q60" s="2">
        <f t="shared" si="27"/>
        <v>8.4337349397590355E-2</v>
      </c>
      <c r="R60" s="3">
        <f t="shared" si="30"/>
        <v>1393976</v>
      </c>
      <c r="S60" s="2">
        <f t="shared" si="31"/>
        <v>0.27987349660773025</v>
      </c>
    </row>
    <row r="61" spans="3:19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 t="shared" si="24"/>
        <v>2490368</v>
      </c>
      <c r="L61" s="2">
        <f t="shared" si="25"/>
        <v>0.296875</v>
      </c>
      <c r="M61" s="3">
        <f t="shared" si="28"/>
        <v>4361376</v>
      </c>
      <c r="N61" s="2">
        <f t="shared" si="29"/>
        <v>0.51991653442382812</v>
      </c>
      <c r="P61">
        <f t="shared" si="26"/>
        <v>917504</v>
      </c>
      <c r="Q61" s="2">
        <f t="shared" si="27"/>
        <v>8.4337349397590355E-2</v>
      </c>
      <c r="R61" s="3">
        <f t="shared" si="30"/>
        <v>2788512</v>
      </c>
      <c r="S61" s="2">
        <f t="shared" si="31"/>
        <v>0.27992971319901316</v>
      </c>
    </row>
    <row r="62" spans="3:19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 t="shared" si="24"/>
        <v>4980736</v>
      </c>
      <c r="L62" s="2">
        <f t="shared" si="25"/>
        <v>0.296875</v>
      </c>
      <c r="M62" s="3">
        <f t="shared" si="28"/>
        <v>8723336</v>
      </c>
      <c r="N62" s="2">
        <f t="shared" si="29"/>
        <v>0.51995134353637695</v>
      </c>
      <c r="P62">
        <f t="shared" si="26"/>
        <v>1835008</v>
      </c>
      <c r="Q62" s="2">
        <f t="shared" si="27"/>
        <v>8.4337349397590355E-2</v>
      </c>
      <c r="R62" s="3">
        <f t="shared" si="30"/>
        <v>5577608</v>
      </c>
      <c r="S62" s="2">
        <f t="shared" si="31"/>
        <v>0.2799590261358964</v>
      </c>
    </row>
    <row r="64" spans="3:19" x14ac:dyDescent="0.2">
      <c r="C64" t="s">
        <v>13</v>
      </c>
    </row>
    <row r="65" spans="3:19" x14ac:dyDescent="0.2">
      <c r="C65" t="s">
        <v>2</v>
      </c>
      <c r="D65" t="s">
        <v>1</v>
      </c>
      <c r="E65" t="s">
        <v>0</v>
      </c>
      <c r="F65" t="s">
        <v>31</v>
      </c>
      <c r="G65" t="s">
        <v>3</v>
      </c>
      <c r="H65" t="s">
        <v>32</v>
      </c>
      <c r="I65" t="s">
        <v>33</v>
      </c>
      <c r="K65" t="s">
        <v>35</v>
      </c>
      <c r="L65" t="s">
        <v>36</v>
      </c>
      <c r="M65" t="s">
        <v>39</v>
      </c>
      <c r="N65" t="s">
        <v>40</v>
      </c>
      <c r="P65" t="s">
        <v>37</v>
      </c>
      <c r="Q65" t="s">
        <v>38</v>
      </c>
      <c r="R65" t="s">
        <v>41</v>
      </c>
      <c r="S65" t="s">
        <v>42</v>
      </c>
    </row>
    <row r="66" spans="3:19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 t="shared" ref="K66:K77" si="32">H66-D66</f>
        <v>2432</v>
      </c>
      <c r="L66" s="2">
        <f t="shared" ref="L66:L77" si="33">K66/D66</f>
        <v>0.1484375</v>
      </c>
      <c r="M66" s="3">
        <f>I66-D66</f>
        <v>4224</v>
      </c>
      <c r="N66" s="2">
        <f>M66/D66</f>
        <v>0.2578125</v>
      </c>
      <c r="P66">
        <f t="shared" ref="P66:P77" si="34">$H66-E66</f>
        <v>896</v>
      </c>
      <c r="Q66" s="2">
        <f t="shared" ref="Q66:Q77" si="35">P66/H66</f>
        <v>4.7619047619047616E-2</v>
      </c>
      <c r="R66" s="3">
        <f>I66-E66</f>
        <v>2688</v>
      </c>
      <c r="S66" s="2">
        <f>R66/E66</f>
        <v>0.15</v>
      </c>
    </row>
    <row r="67" spans="3:19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 t="shared" si="32"/>
        <v>4864</v>
      </c>
      <c r="L67" s="2">
        <f t="shared" si="33"/>
        <v>0.1484375</v>
      </c>
      <c r="M67" s="3">
        <f t="shared" ref="M67:M77" si="36">I67-D67</f>
        <v>8392</v>
      </c>
      <c r="N67" s="2">
        <f t="shared" ref="N67:N77" si="37">M67/D67</f>
        <v>0.256103515625</v>
      </c>
      <c r="P67">
        <f t="shared" si="34"/>
        <v>1792</v>
      </c>
      <c r="Q67" s="2">
        <f t="shared" si="35"/>
        <v>4.7619047619047616E-2</v>
      </c>
      <c r="R67" s="3">
        <f t="shared" ref="R67:R77" si="38">I67-E67</f>
        <v>5320</v>
      </c>
      <c r="S67" s="2">
        <f t="shared" ref="S67:S77" si="39">R67/E67</f>
        <v>0.1484375</v>
      </c>
    </row>
    <row r="68" spans="3:19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 t="shared" si="32"/>
        <v>9728</v>
      </c>
      <c r="L68" s="2">
        <f t="shared" si="33"/>
        <v>0.1484375</v>
      </c>
      <c r="M68" s="3">
        <f t="shared" si="36"/>
        <v>16880</v>
      </c>
      <c r="N68" s="2">
        <f t="shared" si="37"/>
        <v>0.257568359375</v>
      </c>
      <c r="P68">
        <f t="shared" si="34"/>
        <v>3584</v>
      </c>
      <c r="Q68" s="2">
        <f t="shared" si="35"/>
        <v>4.7619047619047616E-2</v>
      </c>
      <c r="R68" s="3">
        <f t="shared" si="38"/>
        <v>10736</v>
      </c>
      <c r="S68" s="2">
        <f t="shared" si="39"/>
        <v>0.14977678571428571</v>
      </c>
    </row>
    <row r="69" spans="3:19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 t="shared" si="32"/>
        <v>19456</v>
      </c>
      <c r="L69" s="2">
        <f t="shared" si="33"/>
        <v>0.1484375</v>
      </c>
      <c r="M69" s="3">
        <f t="shared" si="36"/>
        <v>33880</v>
      </c>
      <c r="N69" s="2">
        <f t="shared" si="37"/>
        <v>0.25848388671875</v>
      </c>
      <c r="P69">
        <f t="shared" si="34"/>
        <v>7168</v>
      </c>
      <c r="Q69" s="2">
        <f t="shared" si="35"/>
        <v>4.7619047619047616E-2</v>
      </c>
      <c r="R69" s="3">
        <f t="shared" si="38"/>
        <v>21592</v>
      </c>
      <c r="S69" s="2">
        <f t="shared" si="39"/>
        <v>0.15061383928571428</v>
      </c>
    </row>
    <row r="70" spans="3:19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 t="shared" si="32"/>
        <v>38912</v>
      </c>
      <c r="L70" s="2">
        <f t="shared" si="33"/>
        <v>0.1484375</v>
      </c>
      <c r="M70" s="3">
        <f t="shared" si="36"/>
        <v>67904</v>
      </c>
      <c r="N70" s="2">
        <f t="shared" si="37"/>
        <v>0.259033203125</v>
      </c>
      <c r="P70">
        <f t="shared" si="34"/>
        <v>14336</v>
      </c>
      <c r="Q70" s="2">
        <f t="shared" si="35"/>
        <v>4.7619047619047616E-2</v>
      </c>
      <c r="R70" s="3">
        <f t="shared" si="38"/>
        <v>43328</v>
      </c>
      <c r="S70" s="2">
        <f t="shared" si="39"/>
        <v>0.15111607142857142</v>
      </c>
    </row>
    <row r="71" spans="3:19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 t="shared" si="32"/>
        <v>77824</v>
      </c>
      <c r="L71" s="2">
        <f t="shared" si="33"/>
        <v>0.1484375</v>
      </c>
      <c r="M71" s="3">
        <f t="shared" si="36"/>
        <v>135976</v>
      </c>
      <c r="N71" s="2">
        <f t="shared" si="37"/>
        <v>0.2593536376953125</v>
      </c>
      <c r="P71">
        <f t="shared" si="34"/>
        <v>28672</v>
      </c>
      <c r="Q71" s="2">
        <f t="shared" si="35"/>
        <v>4.7619047619047616E-2</v>
      </c>
      <c r="R71" s="3">
        <f t="shared" si="38"/>
        <v>86824</v>
      </c>
      <c r="S71" s="2">
        <f t="shared" si="39"/>
        <v>0.15140904017857143</v>
      </c>
    </row>
    <row r="72" spans="3:19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 t="shared" si="32"/>
        <v>155648</v>
      </c>
      <c r="L72" s="2">
        <f t="shared" si="33"/>
        <v>0.1484375</v>
      </c>
      <c r="M72" s="3">
        <f t="shared" si="36"/>
        <v>272192</v>
      </c>
      <c r="N72" s="2">
        <f t="shared" si="37"/>
        <v>0.25958251953125</v>
      </c>
      <c r="P72">
        <f t="shared" si="34"/>
        <v>57344</v>
      </c>
      <c r="Q72" s="2">
        <f t="shared" si="35"/>
        <v>4.7619047619047616E-2</v>
      </c>
      <c r="R72" s="3">
        <f t="shared" si="38"/>
        <v>173888</v>
      </c>
      <c r="S72" s="2">
        <f t="shared" si="39"/>
        <v>0.15161830357142858</v>
      </c>
    </row>
    <row r="73" spans="3:19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 t="shared" si="32"/>
        <v>311296</v>
      </c>
      <c r="L73" s="2">
        <f t="shared" si="33"/>
        <v>0.1484375</v>
      </c>
      <c r="M73" s="3">
        <f t="shared" si="36"/>
        <v>544744</v>
      </c>
      <c r="N73" s="2">
        <f t="shared" si="37"/>
        <v>0.25975418090820312</v>
      </c>
      <c r="P73">
        <f t="shared" si="34"/>
        <v>114688</v>
      </c>
      <c r="Q73" s="2">
        <f t="shared" si="35"/>
        <v>4.7619047619047616E-2</v>
      </c>
      <c r="R73" s="3">
        <f t="shared" si="38"/>
        <v>348136</v>
      </c>
      <c r="S73" s="2">
        <f t="shared" si="39"/>
        <v>0.15177525111607143</v>
      </c>
    </row>
    <row r="74" spans="3:19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 t="shared" si="32"/>
        <v>622592</v>
      </c>
      <c r="L74" s="2">
        <f t="shared" si="33"/>
        <v>0.1484375</v>
      </c>
      <c r="M74" s="3">
        <f t="shared" si="36"/>
        <v>1089936</v>
      </c>
      <c r="N74" s="2">
        <f t="shared" si="37"/>
        <v>0.25986099243164062</v>
      </c>
      <c r="P74">
        <f t="shared" si="34"/>
        <v>229376</v>
      </c>
      <c r="Q74" s="2">
        <f t="shared" si="35"/>
        <v>4.7619047619047616E-2</v>
      </c>
      <c r="R74" s="3">
        <f t="shared" si="38"/>
        <v>696720</v>
      </c>
      <c r="S74" s="2">
        <f t="shared" si="39"/>
        <v>0.15187290736607142</v>
      </c>
    </row>
    <row r="75" spans="3:19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 t="shared" si="32"/>
        <v>1245184</v>
      </c>
      <c r="L75" s="2">
        <f t="shared" si="33"/>
        <v>0.1484375</v>
      </c>
      <c r="M75" s="3">
        <f t="shared" si="36"/>
        <v>2180408</v>
      </c>
      <c r="N75" s="2">
        <f t="shared" si="37"/>
        <v>0.25992488861083984</v>
      </c>
      <c r="P75">
        <f t="shared" si="34"/>
        <v>458752</v>
      </c>
      <c r="Q75" s="2">
        <f t="shared" si="35"/>
        <v>4.7619047619047616E-2</v>
      </c>
      <c r="R75" s="3">
        <f t="shared" si="38"/>
        <v>1393976</v>
      </c>
      <c r="S75" s="2">
        <f t="shared" si="39"/>
        <v>0.15193132672991072</v>
      </c>
    </row>
    <row r="76" spans="3:19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 t="shared" si="32"/>
        <v>2490368</v>
      </c>
      <c r="L76" s="2">
        <f t="shared" si="33"/>
        <v>0.1484375</v>
      </c>
      <c r="M76" s="3">
        <f t="shared" si="36"/>
        <v>4361376</v>
      </c>
      <c r="N76" s="2">
        <f t="shared" si="37"/>
        <v>0.25995826721191406</v>
      </c>
      <c r="P76">
        <f t="shared" si="34"/>
        <v>917504</v>
      </c>
      <c r="Q76" s="2">
        <f t="shared" si="35"/>
        <v>4.7619047619047616E-2</v>
      </c>
      <c r="R76" s="3">
        <f t="shared" si="38"/>
        <v>2788512</v>
      </c>
      <c r="S76" s="2">
        <f t="shared" si="39"/>
        <v>0.15196184430803572</v>
      </c>
    </row>
    <row r="77" spans="3:19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 t="shared" si="32"/>
        <v>4980736</v>
      </c>
      <c r="L77" s="2">
        <f t="shared" si="33"/>
        <v>0.1484375</v>
      </c>
      <c r="M77" s="3">
        <f t="shared" si="36"/>
        <v>8723336</v>
      </c>
      <c r="N77" s="2">
        <f t="shared" si="37"/>
        <v>0.25997567176818848</v>
      </c>
      <c r="P77">
        <f t="shared" si="34"/>
        <v>1835008</v>
      </c>
      <c r="Q77" s="2">
        <f t="shared" si="35"/>
        <v>4.7619047619047616E-2</v>
      </c>
      <c r="R77" s="3">
        <f t="shared" si="38"/>
        <v>5577608</v>
      </c>
      <c r="S77" s="2">
        <f t="shared" si="39"/>
        <v>0.15197775704520089</v>
      </c>
    </row>
    <row r="78" spans="3:19" x14ac:dyDescent="0.2">
      <c r="C78" s="1"/>
      <c r="L78" s="2"/>
      <c r="M78" s="2"/>
      <c r="N78" s="2"/>
    </row>
    <row r="79" spans="3:19" x14ac:dyDescent="0.2">
      <c r="C79" t="s">
        <v>14</v>
      </c>
    </row>
    <row r="80" spans="3:19" x14ac:dyDescent="0.2">
      <c r="C80" t="s">
        <v>2</v>
      </c>
      <c r="D80" t="s">
        <v>1</v>
      </c>
      <c r="E80" t="s">
        <v>0</v>
      </c>
      <c r="F80" t="s">
        <v>31</v>
      </c>
      <c r="G80" t="s">
        <v>3</v>
      </c>
      <c r="H80" t="s">
        <v>32</v>
      </c>
      <c r="I80" t="s">
        <v>33</v>
      </c>
      <c r="K80" t="s">
        <v>35</v>
      </c>
      <c r="L80" t="s">
        <v>36</v>
      </c>
      <c r="M80" t="s">
        <v>39</v>
      </c>
      <c r="N80" t="s">
        <v>40</v>
      </c>
      <c r="P80" t="s">
        <v>37</v>
      </c>
      <c r="Q80" t="s">
        <v>38</v>
      </c>
      <c r="R80" t="s">
        <v>41</v>
      </c>
      <c r="S80" t="s">
        <v>42</v>
      </c>
    </row>
    <row r="81" spans="3:19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 t="shared" ref="K81:K92" si="40">H81-D81</f>
        <v>2432</v>
      </c>
      <c r="L81" s="2">
        <f t="shared" ref="L81:L92" si="41">K81/D81</f>
        <v>7.421875E-2</v>
      </c>
      <c r="M81" s="3">
        <f>I81-D81</f>
        <v>4224</v>
      </c>
      <c r="N81" s="2">
        <f>M81/D81</f>
        <v>0.12890625</v>
      </c>
      <c r="P81">
        <f t="shared" ref="P81:P92" si="42">$H81-E81</f>
        <v>896</v>
      </c>
      <c r="Q81" s="2">
        <f t="shared" ref="Q81:Q92" si="43">P81/H81</f>
        <v>2.5454545454545455E-2</v>
      </c>
      <c r="R81" s="3">
        <f>I81-E81</f>
        <v>2688</v>
      </c>
      <c r="S81" s="2">
        <f>R81/E81</f>
        <v>7.8358208955223885E-2</v>
      </c>
    </row>
    <row r="82" spans="3:19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 t="shared" si="40"/>
        <v>4864</v>
      </c>
      <c r="L82" s="2">
        <f t="shared" si="41"/>
        <v>7.421875E-2</v>
      </c>
      <c r="M82" s="3">
        <f t="shared" ref="M82:M92" si="44">I82-D82</f>
        <v>8392</v>
      </c>
      <c r="N82" s="2">
        <f t="shared" ref="N82:N92" si="45">M82/D82</f>
        <v>0.1280517578125</v>
      </c>
      <c r="P82">
        <f t="shared" si="42"/>
        <v>1792</v>
      </c>
      <c r="Q82" s="2">
        <f t="shared" si="43"/>
        <v>2.5454545454545455E-2</v>
      </c>
      <c r="R82" s="3">
        <f t="shared" ref="R82:R92" si="46">I82-E82</f>
        <v>5320</v>
      </c>
      <c r="S82" s="2">
        <f t="shared" ref="S82:S92" si="47">R82/E82</f>
        <v>7.7541977611940302E-2</v>
      </c>
    </row>
    <row r="83" spans="3:19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 t="shared" si="40"/>
        <v>9728</v>
      </c>
      <c r="L83" s="2">
        <f t="shared" si="41"/>
        <v>7.421875E-2</v>
      </c>
      <c r="M83" s="3">
        <f t="shared" si="44"/>
        <v>16880</v>
      </c>
      <c r="N83" s="2">
        <f t="shared" si="45"/>
        <v>0.1287841796875</v>
      </c>
      <c r="P83">
        <f t="shared" si="42"/>
        <v>3584</v>
      </c>
      <c r="Q83" s="2">
        <f t="shared" si="43"/>
        <v>2.5454545454545455E-2</v>
      </c>
      <c r="R83" s="3">
        <f t="shared" si="46"/>
        <v>10736</v>
      </c>
      <c r="S83" s="2">
        <f t="shared" si="47"/>
        <v>7.8241604477611942E-2</v>
      </c>
    </row>
    <row r="84" spans="3:19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 t="shared" si="40"/>
        <v>19456</v>
      </c>
      <c r="L84" s="2">
        <f t="shared" si="41"/>
        <v>7.421875E-2</v>
      </c>
      <c r="M84" s="3">
        <f t="shared" si="44"/>
        <v>33880</v>
      </c>
      <c r="N84" s="2">
        <f t="shared" si="45"/>
        <v>0.129241943359375</v>
      </c>
      <c r="P84">
        <f t="shared" si="42"/>
        <v>7168</v>
      </c>
      <c r="Q84" s="2">
        <f t="shared" si="43"/>
        <v>2.5454545454545455E-2</v>
      </c>
      <c r="R84" s="3">
        <f t="shared" si="46"/>
        <v>21592</v>
      </c>
      <c r="S84" s="2">
        <f t="shared" si="47"/>
        <v>7.8678871268656719E-2</v>
      </c>
    </row>
    <row r="85" spans="3:19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 t="shared" si="40"/>
        <v>38912</v>
      </c>
      <c r="L85" s="2">
        <f t="shared" si="41"/>
        <v>7.421875E-2</v>
      </c>
      <c r="M85" s="3">
        <f t="shared" si="44"/>
        <v>67904</v>
      </c>
      <c r="N85" s="2">
        <f t="shared" si="45"/>
        <v>0.1295166015625</v>
      </c>
      <c r="P85">
        <f t="shared" si="42"/>
        <v>14336</v>
      </c>
      <c r="Q85" s="2">
        <f t="shared" si="43"/>
        <v>2.5454545454545455E-2</v>
      </c>
      <c r="R85" s="3">
        <f t="shared" si="46"/>
        <v>43328</v>
      </c>
      <c r="S85" s="2">
        <f t="shared" si="47"/>
        <v>7.8941231343283583E-2</v>
      </c>
    </row>
    <row r="86" spans="3:19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 t="shared" si="40"/>
        <v>77824</v>
      </c>
      <c r="L86" s="2">
        <f t="shared" si="41"/>
        <v>7.421875E-2</v>
      </c>
      <c r="M86" s="3">
        <f t="shared" si="44"/>
        <v>135976</v>
      </c>
      <c r="N86" s="2">
        <f t="shared" si="45"/>
        <v>0.12967681884765625</v>
      </c>
      <c r="P86">
        <f t="shared" si="42"/>
        <v>28672</v>
      </c>
      <c r="Q86" s="2">
        <f t="shared" si="43"/>
        <v>2.5454545454545455E-2</v>
      </c>
      <c r="R86" s="3">
        <f t="shared" si="46"/>
        <v>86824</v>
      </c>
      <c r="S86" s="2">
        <f t="shared" si="47"/>
        <v>7.9094274720149252E-2</v>
      </c>
    </row>
    <row r="87" spans="3:19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 t="shared" si="40"/>
        <v>155648</v>
      </c>
      <c r="L87" s="2">
        <f t="shared" si="41"/>
        <v>7.421875E-2</v>
      </c>
      <c r="M87" s="3">
        <f t="shared" si="44"/>
        <v>272192</v>
      </c>
      <c r="N87" s="2">
        <f t="shared" si="45"/>
        <v>0.129791259765625</v>
      </c>
      <c r="P87">
        <f t="shared" si="42"/>
        <v>57344</v>
      </c>
      <c r="Q87" s="2">
        <f t="shared" si="43"/>
        <v>2.5454545454545455E-2</v>
      </c>
      <c r="R87" s="3">
        <f t="shared" si="46"/>
        <v>173888</v>
      </c>
      <c r="S87" s="2">
        <f t="shared" si="47"/>
        <v>7.9203591417910446E-2</v>
      </c>
    </row>
    <row r="88" spans="3:19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 t="shared" si="40"/>
        <v>311296</v>
      </c>
      <c r="L88" s="2">
        <f t="shared" si="41"/>
        <v>7.421875E-2</v>
      </c>
      <c r="M88" s="3">
        <f t="shared" si="44"/>
        <v>544744</v>
      </c>
      <c r="N88" s="2">
        <f t="shared" si="45"/>
        <v>0.12987709045410156</v>
      </c>
      <c r="P88">
        <f t="shared" si="42"/>
        <v>114688</v>
      </c>
      <c r="Q88" s="2">
        <f t="shared" si="43"/>
        <v>2.5454545454545455E-2</v>
      </c>
      <c r="R88" s="3">
        <f t="shared" si="46"/>
        <v>348136</v>
      </c>
      <c r="S88" s="2">
        <f t="shared" si="47"/>
        <v>7.9285578941231338E-2</v>
      </c>
    </row>
    <row r="89" spans="3:19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 t="shared" si="40"/>
        <v>622592</v>
      </c>
      <c r="L89" s="2">
        <f t="shared" si="41"/>
        <v>7.421875E-2</v>
      </c>
      <c r="M89" s="3">
        <f t="shared" si="44"/>
        <v>1089936</v>
      </c>
      <c r="N89" s="2">
        <f t="shared" si="45"/>
        <v>0.12993049621582031</v>
      </c>
      <c r="P89">
        <f t="shared" si="42"/>
        <v>229376</v>
      </c>
      <c r="Q89" s="2">
        <f t="shared" si="43"/>
        <v>2.5454545454545455E-2</v>
      </c>
      <c r="R89" s="3">
        <f t="shared" si="46"/>
        <v>696720</v>
      </c>
      <c r="S89" s="2">
        <f t="shared" si="47"/>
        <v>7.9336593400186561E-2</v>
      </c>
    </row>
    <row r="90" spans="3:19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 t="shared" si="40"/>
        <v>1245184</v>
      </c>
      <c r="L90" s="2">
        <f t="shared" si="41"/>
        <v>7.421875E-2</v>
      </c>
      <c r="M90" s="3">
        <f t="shared" si="44"/>
        <v>2180408</v>
      </c>
      <c r="N90" s="2">
        <f t="shared" si="45"/>
        <v>0.12996244430541992</v>
      </c>
      <c r="P90">
        <f t="shared" si="42"/>
        <v>458752</v>
      </c>
      <c r="Q90" s="2">
        <f t="shared" si="43"/>
        <v>2.5454545454545455E-2</v>
      </c>
      <c r="R90" s="3">
        <f t="shared" si="46"/>
        <v>1393976</v>
      </c>
      <c r="S90" s="2">
        <f t="shared" si="47"/>
        <v>7.9367110978311561E-2</v>
      </c>
    </row>
    <row r="91" spans="3:19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 t="shared" si="40"/>
        <v>2490368</v>
      </c>
      <c r="L91" s="2">
        <f t="shared" si="41"/>
        <v>7.421875E-2</v>
      </c>
      <c r="M91" s="3">
        <f t="shared" si="44"/>
        <v>4361376</v>
      </c>
      <c r="N91" s="2">
        <f t="shared" si="45"/>
        <v>0.12997913360595703</v>
      </c>
      <c r="P91">
        <f t="shared" si="42"/>
        <v>917504</v>
      </c>
      <c r="Q91" s="2">
        <f t="shared" si="43"/>
        <v>2.5454545454545455E-2</v>
      </c>
      <c r="R91" s="3">
        <f t="shared" si="46"/>
        <v>2788512</v>
      </c>
      <c r="S91" s="2">
        <f t="shared" si="47"/>
        <v>7.9383052996735079E-2</v>
      </c>
    </row>
    <row r="92" spans="3:19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 t="shared" si="40"/>
        <v>4980736</v>
      </c>
      <c r="L92" s="2">
        <f t="shared" si="41"/>
        <v>7.421875E-2</v>
      </c>
      <c r="M92" s="3">
        <f t="shared" si="44"/>
        <v>8723336</v>
      </c>
      <c r="N92" s="2">
        <f t="shared" si="45"/>
        <v>0.12998783588409424</v>
      </c>
      <c r="P92">
        <f t="shared" si="42"/>
        <v>1835008</v>
      </c>
      <c r="Q92" s="2">
        <f t="shared" si="43"/>
        <v>2.5454545454545455E-2</v>
      </c>
      <c r="R92" s="3">
        <f t="shared" si="46"/>
        <v>5577608</v>
      </c>
      <c r="S92" s="2">
        <f t="shared" si="47"/>
        <v>7.9391365620627333E-2</v>
      </c>
    </row>
    <row r="93" spans="3:19" x14ac:dyDescent="0.2">
      <c r="C93" s="1"/>
    </row>
    <row r="94" spans="3:19" x14ac:dyDescent="0.2">
      <c r="C94" t="s">
        <v>5</v>
      </c>
    </row>
    <row r="95" spans="3:19" x14ac:dyDescent="0.2">
      <c r="C95" t="s">
        <v>2</v>
      </c>
      <c r="D95" t="s">
        <v>1</v>
      </c>
      <c r="E95" t="s">
        <v>0</v>
      </c>
      <c r="F95" t="s">
        <v>31</v>
      </c>
      <c r="G95" t="s">
        <v>3</v>
      </c>
      <c r="H95" t="s">
        <v>32</v>
      </c>
      <c r="I95" t="s">
        <v>33</v>
      </c>
      <c r="K95" t="s">
        <v>35</v>
      </c>
      <c r="L95" t="s">
        <v>36</v>
      </c>
      <c r="M95" t="s">
        <v>39</v>
      </c>
      <c r="N95" t="s">
        <v>40</v>
      </c>
      <c r="P95" t="s">
        <v>37</v>
      </c>
      <c r="Q95" t="s">
        <v>38</v>
      </c>
      <c r="R95" t="s">
        <v>41</v>
      </c>
      <c r="S95" t="s">
        <v>42</v>
      </c>
    </row>
    <row r="96" spans="3:19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 t="shared" ref="K96:K107" si="48">H96-D96</f>
        <v>2432</v>
      </c>
      <c r="L96" s="2">
        <f t="shared" ref="L96:L107" si="49">K96/D96</f>
        <v>3.7109375E-2</v>
      </c>
      <c r="M96" s="3">
        <f>I96-D96</f>
        <v>4224</v>
      </c>
      <c r="N96" s="2">
        <f>M96/D96</f>
        <v>6.4453125E-2</v>
      </c>
      <c r="P96">
        <f t="shared" ref="P96:P107" si="50">$H96-E96</f>
        <v>896</v>
      </c>
      <c r="Q96" s="2">
        <f t="shared" ref="Q96:Q107" si="51">P96/H96</f>
        <v>1.3182674199623353E-2</v>
      </c>
      <c r="R96" s="3">
        <f>I96-E96</f>
        <v>2688</v>
      </c>
      <c r="S96" s="2">
        <f>R96/E96</f>
        <v>4.0076335877862593E-2</v>
      </c>
    </row>
    <row r="97" spans="3:19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 t="shared" si="48"/>
        <v>4864</v>
      </c>
      <c r="L97" s="2">
        <f t="shared" si="49"/>
        <v>3.7109375E-2</v>
      </c>
      <c r="M97" s="3">
        <f t="shared" ref="M97:M107" si="52">I97-D97</f>
        <v>8392</v>
      </c>
      <c r="N97" s="2">
        <f t="shared" ref="N97:N107" si="53">M97/D97</f>
        <v>6.402587890625E-2</v>
      </c>
      <c r="P97">
        <f t="shared" si="50"/>
        <v>1792</v>
      </c>
      <c r="Q97" s="2">
        <f t="shared" si="51"/>
        <v>1.3182674199623353E-2</v>
      </c>
      <c r="R97" s="3">
        <f t="shared" ref="R97:R107" si="54">I97-E97</f>
        <v>5320</v>
      </c>
      <c r="S97" s="2">
        <f t="shared" ref="S97:S107" si="55">R97/E97</f>
        <v>3.9658874045801526E-2</v>
      </c>
    </row>
    <row r="98" spans="3:19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 t="shared" si="48"/>
        <v>9728</v>
      </c>
      <c r="L98" s="2">
        <f t="shared" si="49"/>
        <v>3.7109375E-2</v>
      </c>
      <c r="M98" s="3">
        <f t="shared" si="52"/>
        <v>16880</v>
      </c>
      <c r="N98" s="2">
        <f t="shared" si="53"/>
        <v>6.439208984375E-2</v>
      </c>
      <c r="P98">
        <f t="shared" si="50"/>
        <v>3584</v>
      </c>
      <c r="Q98" s="2">
        <f t="shared" si="51"/>
        <v>1.3182674199623353E-2</v>
      </c>
      <c r="R98" s="3">
        <f t="shared" si="54"/>
        <v>10736</v>
      </c>
      <c r="S98" s="2">
        <f t="shared" si="55"/>
        <v>4.0016698473282444E-2</v>
      </c>
    </row>
    <row r="99" spans="3:19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 t="shared" si="48"/>
        <v>19456</v>
      </c>
      <c r="L99" s="2">
        <f t="shared" si="49"/>
        <v>3.7109375E-2</v>
      </c>
      <c r="M99" s="3">
        <f t="shared" si="52"/>
        <v>33880</v>
      </c>
      <c r="N99" s="2">
        <f t="shared" si="53"/>
        <v>6.46209716796875E-2</v>
      </c>
      <c r="P99">
        <f t="shared" si="50"/>
        <v>7168</v>
      </c>
      <c r="Q99" s="2">
        <f t="shared" si="51"/>
        <v>1.3182674199623353E-2</v>
      </c>
      <c r="R99" s="3">
        <f t="shared" si="54"/>
        <v>21592</v>
      </c>
      <c r="S99" s="2">
        <f t="shared" si="55"/>
        <v>4.0240338740458015E-2</v>
      </c>
    </row>
    <row r="100" spans="3:19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 t="shared" si="48"/>
        <v>38912</v>
      </c>
      <c r="L100" s="2">
        <f t="shared" si="49"/>
        <v>3.7109375E-2</v>
      </c>
      <c r="M100" s="3">
        <f t="shared" si="52"/>
        <v>67904</v>
      </c>
      <c r="N100" s="2">
        <f t="shared" si="53"/>
        <v>6.475830078125E-2</v>
      </c>
      <c r="P100">
        <f t="shared" si="50"/>
        <v>14336</v>
      </c>
      <c r="Q100" s="2">
        <f t="shared" si="51"/>
        <v>1.3182674199623353E-2</v>
      </c>
      <c r="R100" s="3">
        <f t="shared" si="54"/>
        <v>43328</v>
      </c>
      <c r="S100" s="2">
        <f t="shared" si="55"/>
        <v>4.0374522900763356E-2</v>
      </c>
    </row>
    <row r="101" spans="3:19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 t="shared" si="48"/>
        <v>77824</v>
      </c>
      <c r="L101" s="2">
        <f t="shared" si="49"/>
        <v>3.7109375E-2</v>
      </c>
      <c r="M101" s="3">
        <f t="shared" si="52"/>
        <v>135976</v>
      </c>
      <c r="N101" s="2">
        <f t="shared" si="53"/>
        <v>6.4838409423828125E-2</v>
      </c>
      <c r="P101">
        <f t="shared" si="50"/>
        <v>28672</v>
      </c>
      <c r="Q101" s="2">
        <f t="shared" si="51"/>
        <v>1.3182674199623353E-2</v>
      </c>
      <c r="R101" s="3">
        <f t="shared" si="54"/>
        <v>86824</v>
      </c>
      <c r="S101" s="2">
        <f t="shared" si="55"/>
        <v>4.0452796994274808E-2</v>
      </c>
    </row>
    <row r="102" spans="3:19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 t="shared" si="48"/>
        <v>155648</v>
      </c>
      <c r="L102" s="2">
        <f t="shared" si="49"/>
        <v>3.7109375E-2</v>
      </c>
      <c r="M102" s="3">
        <f t="shared" si="52"/>
        <v>272192</v>
      </c>
      <c r="N102" s="2">
        <f t="shared" si="53"/>
        <v>6.48956298828125E-2</v>
      </c>
      <c r="P102">
        <f t="shared" si="50"/>
        <v>57344</v>
      </c>
      <c r="Q102" s="2">
        <f t="shared" si="51"/>
        <v>1.3182674199623353E-2</v>
      </c>
      <c r="R102" s="3">
        <f t="shared" si="54"/>
        <v>173888</v>
      </c>
      <c r="S102" s="2">
        <f t="shared" si="55"/>
        <v>4.0508707061068704E-2</v>
      </c>
    </row>
    <row r="103" spans="3:19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 t="shared" si="48"/>
        <v>311296</v>
      </c>
      <c r="L103" s="2">
        <f t="shared" si="49"/>
        <v>3.7109375E-2</v>
      </c>
      <c r="M103" s="3">
        <f t="shared" si="52"/>
        <v>544744</v>
      </c>
      <c r="N103" s="2">
        <f t="shared" si="53"/>
        <v>6.4938545227050781E-2</v>
      </c>
      <c r="P103">
        <f t="shared" si="50"/>
        <v>114688</v>
      </c>
      <c r="Q103" s="2">
        <f t="shared" si="51"/>
        <v>1.3182674199623353E-2</v>
      </c>
      <c r="R103" s="3">
        <f t="shared" si="54"/>
        <v>348136</v>
      </c>
      <c r="S103" s="2">
        <f t="shared" si="55"/>
        <v>4.0550639611164119E-2</v>
      </c>
    </row>
    <row r="104" spans="3:19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 t="shared" si="48"/>
        <v>622592</v>
      </c>
      <c r="L104" s="2">
        <f t="shared" si="49"/>
        <v>3.7109375E-2</v>
      </c>
      <c r="M104" s="3">
        <f t="shared" si="52"/>
        <v>1089936</v>
      </c>
      <c r="N104" s="2">
        <f t="shared" si="53"/>
        <v>6.4965248107910156E-2</v>
      </c>
      <c r="P104">
        <f t="shared" si="50"/>
        <v>229376</v>
      </c>
      <c r="Q104" s="2">
        <f t="shared" si="51"/>
        <v>1.3182674199623353E-2</v>
      </c>
      <c r="R104" s="3">
        <f t="shared" si="54"/>
        <v>696720</v>
      </c>
      <c r="S104" s="2">
        <f t="shared" si="55"/>
        <v>4.0576730975667941E-2</v>
      </c>
    </row>
    <row r="105" spans="3:19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 t="shared" si="48"/>
        <v>1245184</v>
      </c>
      <c r="L105" s="2">
        <f t="shared" si="49"/>
        <v>3.7109375E-2</v>
      </c>
      <c r="M105" s="3">
        <f t="shared" si="52"/>
        <v>2180408</v>
      </c>
      <c r="N105" s="2">
        <f t="shared" si="53"/>
        <v>6.4981222152709961E-2</v>
      </c>
      <c r="P105">
        <f t="shared" si="50"/>
        <v>458752</v>
      </c>
      <c r="Q105" s="2">
        <f t="shared" si="51"/>
        <v>1.3182674199623353E-2</v>
      </c>
      <c r="R105" s="3">
        <f t="shared" si="54"/>
        <v>1393976</v>
      </c>
      <c r="S105" s="2">
        <f t="shared" si="55"/>
        <v>4.0592339202647904E-2</v>
      </c>
    </row>
    <row r="106" spans="3:19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 t="shared" si="48"/>
        <v>2490368</v>
      </c>
      <c r="L106" s="2">
        <f t="shared" si="49"/>
        <v>3.7109375E-2</v>
      </c>
      <c r="M106" s="3">
        <f t="shared" si="52"/>
        <v>4361376</v>
      </c>
      <c r="N106" s="2">
        <f t="shared" si="53"/>
        <v>6.4989566802978516E-2</v>
      </c>
      <c r="P106">
        <f t="shared" si="50"/>
        <v>917504</v>
      </c>
      <c r="Q106" s="2">
        <f t="shared" si="51"/>
        <v>1.3182674199623353E-2</v>
      </c>
      <c r="R106" s="3">
        <f t="shared" si="54"/>
        <v>2788512</v>
      </c>
      <c r="S106" s="2">
        <f t="shared" si="55"/>
        <v>4.0600492754055341E-2</v>
      </c>
    </row>
    <row r="107" spans="3:19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 t="shared" si="48"/>
        <v>4980736</v>
      </c>
      <c r="L107" s="2">
        <f t="shared" si="49"/>
        <v>3.7109375E-2</v>
      </c>
      <c r="M107" s="3">
        <f t="shared" si="52"/>
        <v>8723336</v>
      </c>
      <c r="N107" s="2">
        <f t="shared" si="53"/>
        <v>6.4993917942047119E-2</v>
      </c>
      <c r="P107">
        <f t="shared" si="50"/>
        <v>1835008</v>
      </c>
      <c r="Q107" s="2">
        <f t="shared" si="51"/>
        <v>1.3182674199623353E-2</v>
      </c>
      <c r="R107" s="3">
        <f t="shared" si="54"/>
        <v>5577608</v>
      </c>
      <c r="S107" s="2">
        <f t="shared" si="55"/>
        <v>4.0604744248717795E-2</v>
      </c>
    </row>
    <row r="108" spans="3:19" x14ac:dyDescent="0.2">
      <c r="C108" s="1"/>
      <c r="L108" s="2"/>
      <c r="M108" s="2"/>
      <c r="N108" s="2"/>
    </row>
    <row r="109" spans="3:19" x14ac:dyDescent="0.2">
      <c r="C109" t="s">
        <v>8</v>
      </c>
    </row>
    <row r="110" spans="3:19" x14ac:dyDescent="0.2">
      <c r="C110" t="s">
        <v>2</v>
      </c>
      <c r="D110" t="s">
        <v>1</v>
      </c>
      <c r="E110" t="s">
        <v>0</v>
      </c>
      <c r="F110" t="s">
        <v>31</v>
      </c>
      <c r="G110" t="s">
        <v>3</v>
      </c>
      <c r="H110" t="s">
        <v>32</v>
      </c>
      <c r="I110" t="s">
        <v>33</v>
      </c>
      <c r="K110" t="s">
        <v>35</v>
      </c>
      <c r="L110" t="s">
        <v>36</v>
      </c>
      <c r="M110" t="s">
        <v>39</v>
      </c>
      <c r="N110" t="s">
        <v>40</v>
      </c>
      <c r="P110" t="s">
        <v>37</v>
      </c>
      <c r="Q110" t="s">
        <v>38</v>
      </c>
      <c r="R110" t="s">
        <v>41</v>
      </c>
      <c r="S110" t="s">
        <v>42</v>
      </c>
    </row>
    <row r="111" spans="3:19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 t="shared" ref="K111:K122" si="56">H111-D111</f>
        <v>2432</v>
      </c>
      <c r="L111" s="2">
        <f t="shared" ref="L111:L122" si="57">K111/D111</f>
        <v>1.85546875E-2</v>
      </c>
      <c r="M111" s="3">
        <f>I111-D111</f>
        <v>4224</v>
      </c>
      <c r="N111" s="2">
        <f>M111/D111</f>
        <v>3.22265625E-2</v>
      </c>
      <c r="P111">
        <f t="shared" ref="P111:P122" si="58">$H111-E111</f>
        <v>896</v>
      </c>
      <c r="Q111" s="2">
        <f t="shared" ref="Q111:Q122" si="59">P111/H111</f>
        <v>6.7114093959731542E-3</v>
      </c>
      <c r="R111" s="3">
        <f>I111-E111</f>
        <v>2688</v>
      </c>
      <c r="S111" s="2">
        <f>R111/E111</f>
        <v>2.0270270270270271E-2</v>
      </c>
    </row>
    <row r="112" spans="3:19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 t="shared" si="56"/>
        <v>4864</v>
      </c>
      <c r="L112" s="2">
        <f t="shared" si="57"/>
        <v>1.85546875E-2</v>
      </c>
      <c r="M112" s="3">
        <f t="shared" ref="M112:M122" si="60">I112-D112</f>
        <v>8392</v>
      </c>
      <c r="N112" s="2">
        <f>M112/D112</f>
        <v>3.2012939453125E-2</v>
      </c>
      <c r="P112">
        <f t="shared" si="58"/>
        <v>1792</v>
      </c>
      <c r="Q112" s="2">
        <f t="shared" si="59"/>
        <v>6.7114093959731542E-3</v>
      </c>
      <c r="R112" s="3">
        <f t="shared" ref="R112:R122" si="61">I112-E112</f>
        <v>5320</v>
      </c>
      <c r="S112" s="2">
        <f t="shared" ref="S112:S122" si="62">R112/E112</f>
        <v>2.0059121621621621E-2</v>
      </c>
    </row>
    <row r="113" spans="3:19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 t="shared" si="56"/>
        <v>9728</v>
      </c>
      <c r="L113" s="2">
        <f t="shared" si="57"/>
        <v>1.85546875E-2</v>
      </c>
      <c r="M113" s="3">
        <f t="shared" si="60"/>
        <v>16880</v>
      </c>
      <c r="N113" s="2">
        <f t="shared" ref="N113:N122" si="63">M113/D113</f>
        <v>3.2196044921875E-2</v>
      </c>
      <c r="P113">
        <f t="shared" si="58"/>
        <v>3584</v>
      </c>
      <c r="Q113" s="2">
        <f t="shared" si="59"/>
        <v>6.7114093959731542E-3</v>
      </c>
      <c r="R113" s="3">
        <f t="shared" si="61"/>
        <v>10736</v>
      </c>
      <c r="S113" s="2">
        <f t="shared" si="62"/>
        <v>2.0240106177606177E-2</v>
      </c>
    </row>
    <row r="114" spans="3:19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 t="shared" si="56"/>
        <v>19456</v>
      </c>
      <c r="L114" s="2">
        <f>K114/D114</f>
        <v>1.85546875E-2</v>
      </c>
      <c r="M114" s="3">
        <f t="shared" si="60"/>
        <v>33880</v>
      </c>
      <c r="N114" s="2">
        <f t="shared" si="63"/>
        <v>3.231048583984375E-2</v>
      </c>
      <c r="P114">
        <f t="shared" si="58"/>
        <v>7168</v>
      </c>
      <c r="Q114" s="2">
        <f t="shared" si="59"/>
        <v>6.7114093959731542E-3</v>
      </c>
      <c r="R114" s="3">
        <f t="shared" si="61"/>
        <v>21592</v>
      </c>
      <c r="S114" s="2">
        <f t="shared" si="62"/>
        <v>2.0353221525096526E-2</v>
      </c>
    </row>
    <row r="115" spans="3:19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 t="shared" si="56"/>
        <v>38912</v>
      </c>
      <c r="L115" s="2">
        <f t="shared" si="57"/>
        <v>1.85546875E-2</v>
      </c>
      <c r="M115" s="3">
        <f t="shared" si="60"/>
        <v>67904</v>
      </c>
      <c r="N115" s="2">
        <f t="shared" si="63"/>
        <v>3.2379150390625E-2</v>
      </c>
      <c r="P115">
        <f t="shared" si="58"/>
        <v>14336</v>
      </c>
      <c r="Q115" s="2">
        <f t="shared" si="59"/>
        <v>6.7114093959731542E-3</v>
      </c>
      <c r="R115" s="3">
        <f t="shared" si="61"/>
        <v>43328</v>
      </c>
      <c r="S115" s="2">
        <f t="shared" si="62"/>
        <v>2.0421090733590733E-2</v>
      </c>
    </row>
    <row r="116" spans="3:19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 t="shared" si="56"/>
        <v>77824</v>
      </c>
      <c r="L116" s="2">
        <f t="shared" si="57"/>
        <v>1.85546875E-2</v>
      </c>
      <c r="M116" s="3">
        <f t="shared" si="60"/>
        <v>135976</v>
      </c>
      <c r="N116" s="2">
        <f t="shared" si="63"/>
        <v>3.2419204711914062E-2</v>
      </c>
      <c r="P116">
        <f t="shared" si="58"/>
        <v>28672</v>
      </c>
      <c r="Q116" s="2">
        <f t="shared" si="59"/>
        <v>6.7114093959731542E-3</v>
      </c>
      <c r="R116" s="3">
        <f t="shared" si="61"/>
        <v>86824</v>
      </c>
      <c r="S116" s="2">
        <f t="shared" si="62"/>
        <v>2.0460681105212354E-2</v>
      </c>
    </row>
    <row r="117" spans="3:19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 t="shared" si="56"/>
        <v>155648</v>
      </c>
      <c r="L117" s="2">
        <f t="shared" si="57"/>
        <v>1.85546875E-2</v>
      </c>
      <c r="M117" s="3">
        <f t="shared" si="60"/>
        <v>272192</v>
      </c>
      <c r="N117" s="2">
        <f t="shared" si="63"/>
        <v>3.244781494140625E-2</v>
      </c>
      <c r="P117">
        <f t="shared" si="58"/>
        <v>57344</v>
      </c>
      <c r="Q117" s="2">
        <f t="shared" si="59"/>
        <v>6.7114093959731542E-3</v>
      </c>
      <c r="R117" s="3">
        <f t="shared" si="61"/>
        <v>173888</v>
      </c>
      <c r="S117" s="2">
        <f t="shared" si="62"/>
        <v>2.0488959942084942E-2</v>
      </c>
    </row>
    <row r="118" spans="3:19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 t="shared" si="56"/>
        <v>311296</v>
      </c>
      <c r="L118" s="2">
        <f t="shared" si="57"/>
        <v>1.85546875E-2</v>
      </c>
      <c r="M118" s="3">
        <f t="shared" si="60"/>
        <v>544744</v>
      </c>
      <c r="N118" s="2">
        <f t="shared" si="63"/>
        <v>3.2469272613525391E-2</v>
      </c>
      <c r="P118">
        <f t="shared" si="58"/>
        <v>114688</v>
      </c>
      <c r="Q118" s="2">
        <f t="shared" si="59"/>
        <v>6.7114093959731542E-3</v>
      </c>
      <c r="R118" s="3">
        <f t="shared" si="61"/>
        <v>348136</v>
      </c>
      <c r="S118" s="2">
        <f t="shared" si="62"/>
        <v>2.0510169069739383E-2</v>
      </c>
    </row>
    <row r="119" spans="3:19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 t="shared" si="56"/>
        <v>622592</v>
      </c>
      <c r="L119" s="2">
        <f t="shared" si="57"/>
        <v>1.85546875E-2</v>
      </c>
      <c r="M119" s="3">
        <f t="shared" si="60"/>
        <v>1089936</v>
      </c>
      <c r="N119" s="2">
        <f t="shared" si="63"/>
        <v>3.2482624053955078E-2</v>
      </c>
      <c r="P119">
        <f t="shared" si="58"/>
        <v>229376</v>
      </c>
      <c r="Q119" s="2">
        <f t="shared" si="59"/>
        <v>6.7114093959731542E-3</v>
      </c>
      <c r="R119" s="3">
        <f t="shared" si="61"/>
        <v>696720</v>
      </c>
      <c r="S119" s="2">
        <f t="shared" si="62"/>
        <v>2.0523365860279922E-2</v>
      </c>
    </row>
    <row r="120" spans="3:19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 t="shared" si="56"/>
        <v>1245184</v>
      </c>
      <c r="L120" s="2">
        <f t="shared" si="57"/>
        <v>1.85546875E-2</v>
      </c>
      <c r="M120" s="3">
        <f t="shared" si="60"/>
        <v>2180408</v>
      </c>
      <c r="N120" s="2">
        <f t="shared" si="63"/>
        <v>3.249061107635498E-2</v>
      </c>
      <c r="P120">
        <f t="shared" si="58"/>
        <v>458752</v>
      </c>
      <c r="Q120" s="2">
        <f t="shared" si="59"/>
        <v>6.7114093959731542E-3</v>
      </c>
      <c r="R120" s="3">
        <f t="shared" si="61"/>
        <v>1393976</v>
      </c>
      <c r="S120" s="2">
        <f t="shared" si="62"/>
        <v>2.0531260368906852E-2</v>
      </c>
    </row>
    <row r="121" spans="3:19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 t="shared" si="56"/>
        <v>2490368</v>
      </c>
      <c r="L121" s="2">
        <f t="shared" si="57"/>
        <v>1.85546875E-2</v>
      </c>
      <c r="M121" s="3">
        <f t="shared" si="60"/>
        <v>4361376</v>
      </c>
      <c r="N121" s="2">
        <f t="shared" si="63"/>
        <v>3.2494783401489258E-2</v>
      </c>
      <c r="P121">
        <f t="shared" si="58"/>
        <v>917504</v>
      </c>
      <c r="Q121" s="2">
        <f t="shared" si="59"/>
        <v>6.7114093959731542E-3</v>
      </c>
      <c r="R121" s="3">
        <f t="shared" si="61"/>
        <v>2788512</v>
      </c>
      <c r="S121" s="2">
        <f t="shared" si="62"/>
        <v>2.0535384365950773E-2</v>
      </c>
    </row>
    <row r="122" spans="3:19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 t="shared" si="56"/>
        <v>4980736</v>
      </c>
      <c r="L122" s="2">
        <f t="shared" si="57"/>
        <v>1.85546875E-2</v>
      </c>
      <c r="M122" s="3">
        <f t="shared" si="60"/>
        <v>8723336</v>
      </c>
      <c r="N122" s="2">
        <f t="shared" si="63"/>
        <v>3.249695897102356E-2</v>
      </c>
      <c r="P122">
        <f t="shared" si="58"/>
        <v>1835008</v>
      </c>
      <c r="Q122" s="2">
        <f t="shared" si="59"/>
        <v>6.7114093959731542E-3</v>
      </c>
      <c r="R122" s="3">
        <f t="shared" si="61"/>
        <v>5577608</v>
      </c>
      <c r="S122" s="2">
        <f t="shared" si="62"/>
        <v>2.053753473583796E-2</v>
      </c>
    </row>
    <row r="124" spans="3:19" x14ac:dyDescent="0.2">
      <c r="C124" t="s">
        <v>6</v>
      </c>
      <c r="D124" t="s">
        <v>7</v>
      </c>
      <c r="E124" t="s">
        <v>9</v>
      </c>
      <c r="F124" t="s">
        <v>34</v>
      </c>
    </row>
    <row r="125" spans="3:19" x14ac:dyDescent="0.2">
      <c r="C125">
        <v>32</v>
      </c>
      <c r="D125">
        <f>H15-D15</f>
        <v>2490368</v>
      </c>
      <c r="E125" s="2">
        <f>L5</f>
        <v>2.375</v>
      </c>
      <c r="F125" s="2">
        <f>Q5</f>
        <v>0.25925925925925924</v>
      </c>
    </row>
    <row r="126" spans="3:19" x14ac:dyDescent="0.2">
      <c r="C126">
        <v>64</v>
      </c>
      <c r="D126">
        <f>H31-D31</f>
        <v>2490368</v>
      </c>
      <c r="E126" s="2">
        <f>L21</f>
        <v>1.1875</v>
      </c>
      <c r="F126" s="2">
        <f>Q21</f>
        <v>0.2</v>
      </c>
    </row>
    <row r="127" spans="3:19" x14ac:dyDescent="0.2">
      <c r="C127">
        <v>128</v>
      </c>
      <c r="D127">
        <f>H46-D46</f>
        <v>2490368</v>
      </c>
      <c r="E127" s="2">
        <f>L36</f>
        <v>0.59375</v>
      </c>
      <c r="F127" s="2">
        <f>Q36</f>
        <v>0.13725490196078433</v>
      </c>
    </row>
    <row r="128" spans="3:19" x14ac:dyDescent="0.2">
      <c r="C128">
        <v>256</v>
      </c>
      <c r="D128">
        <f>H61-D61</f>
        <v>2490368</v>
      </c>
      <c r="E128" s="2">
        <f>L51</f>
        <v>0.296875</v>
      </c>
      <c r="F128" s="2">
        <f>Q51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Q66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Q81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Q96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Q111</f>
        <v>6.7114093959731542E-3</v>
      </c>
    </row>
    <row r="154" spans="5:8" x14ac:dyDescent="0.2">
      <c r="E154" t="s">
        <v>2</v>
      </c>
      <c r="G154" t="s">
        <v>30</v>
      </c>
      <c r="H154" t="s">
        <v>3</v>
      </c>
    </row>
    <row r="155" spans="5:8" x14ac:dyDescent="0.2">
      <c r="E155">
        <v>32</v>
      </c>
      <c r="G155">
        <v>6.04</v>
      </c>
      <c r="H155">
        <v>17</v>
      </c>
    </row>
    <row r="156" spans="5:8" x14ac:dyDescent="0.2">
      <c r="E156">
        <v>64</v>
      </c>
      <c r="G156">
        <v>11</v>
      </c>
      <c r="H156">
        <v>35.4</v>
      </c>
    </row>
    <row r="157" spans="5:8" x14ac:dyDescent="0.2">
      <c r="E157">
        <v>128</v>
      </c>
      <c r="G157">
        <v>21.1</v>
      </c>
      <c r="H157">
        <v>70.599999999999994</v>
      </c>
    </row>
    <row r="158" spans="5:8" x14ac:dyDescent="0.2">
      <c r="E158">
        <v>256</v>
      </c>
      <c r="G158">
        <v>53.4</v>
      </c>
      <c r="H158">
        <v>151</v>
      </c>
    </row>
    <row r="159" spans="5:8" x14ac:dyDescent="0.2">
      <c r="E159">
        <v>512</v>
      </c>
      <c r="G159">
        <v>91.1</v>
      </c>
      <c r="H159">
        <v>296</v>
      </c>
    </row>
    <row r="160" spans="5:8" x14ac:dyDescent="0.2">
      <c r="E160">
        <v>1024</v>
      </c>
      <c r="G160">
        <v>172</v>
      </c>
      <c r="H160">
        <v>584</v>
      </c>
    </row>
    <row r="161" spans="5:8" x14ac:dyDescent="0.2">
      <c r="E161">
        <v>2048</v>
      </c>
      <c r="G161">
        <v>335</v>
      </c>
      <c r="H161">
        <v>4176</v>
      </c>
    </row>
    <row r="162" spans="5:8" x14ac:dyDescent="0.2">
      <c r="E162">
        <v>4096</v>
      </c>
      <c r="G162">
        <v>655</v>
      </c>
      <c r="H162">
        <v>8171</v>
      </c>
    </row>
    <row r="163" spans="5:8" x14ac:dyDescent="0.2">
      <c r="E163">
        <v>8192</v>
      </c>
      <c r="G163">
        <v>1756</v>
      </c>
      <c r="H163">
        <v>16858</v>
      </c>
    </row>
    <row r="164" spans="5:8" x14ac:dyDescent="0.2">
      <c r="E164" s="1">
        <v>16384</v>
      </c>
      <c r="F164" s="1"/>
      <c r="G164">
        <v>3882</v>
      </c>
      <c r="H164">
        <v>35970</v>
      </c>
    </row>
    <row r="165" spans="5:8" x14ac:dyDescent="0.2">
      <c r="E165" s="1">
        <v>32768</v>
      </c>
      <c r="F165" s="1"/>
      <c r="G165">
        <v>7748</v>
      </c>
      <c r="H165">
        <v>72838</v>
      </c>
    </row>
    <row r="166" spans="5:8" x14ac:dyDescent="0.2">
      <c r="E166" s="1">
        <v>65536</v>
      </c>
      <c r="F166" s="1"/>
      <c r="G166">
        <v>15508</v>
      </c>
      <c r="H166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A4:R164"/>
  <sheetViews>
    <sheetView tabSelected="1" zoomScale="75" workbookViewId="0">
      <selection activeCell="G5" sqref="G5:G100"/>
    </sheetView>
  </sheetViews>
  <sheetFormatPr baseColWidth="10" defaultRowHeight="16" x14ac:dyDescent="0.2"/>
  <cols>
    <col min="1" max="2" width="16.6640625" bestFit="1" customWidth="1"/>
    <col min="3" max="3" width="21" bestFit="1" customWidth="1"/>
    <col min="4" max="4" width="30.33203125" bestFit="1" customWidth="1"/>
    <col min="5" max="5" width="21.5" bestFit="1" customWidth="1"/>
    <col min="6" max="6" width="35.33203125" bestFit="1" customWidth="1"/>
    <col min="7" max="7" width="35.33203125" customWidth="1"/>
    <col min="8" max="8" width="13.5" bestFit="1" customWidth="1"/>
    <col min="9" max="9" width="13.33203125" bestFit="1" customWidth="1"/>
    <col min="14" max="14" width="13" bestFit="1" customWidth="1"/>
    <col min="15" max="15" width="22" bestFit="1" customWidth="1"/>
    <col min="16" max="16" width="19.5" bestFit="1" customWidth="1"/>
    <col min="17" max="17" width="34.6640625" bestFit="1" customWidth="1"/>
    <col min="18" max="18" width="34" bestFit="1" customWidth="1"/>
    <col min="23" max="23" width="13" bestFit="1" customWidth="1"/>
    <col min="24" max="24" width="22" bestFit="1" customWidth="1"/>
    <col min="25" max="25" width="34" bestFit="1" customWidth="1"/>
    <col min="26" max="26" width="30.5" bestFit="1" customWidth="1"/>
    <col min="27" max="27" width="26.6640625" bestFit="1" customWidth="1"/>
  </cols>
  <sheetData>
    <row r="4" spans="1:8" x14ac:dyDescent="0.2">
      <c r="A4" t="s">
        <v>10</v>
      </c>
      <c r="B4" t="s">
        <v>2</v>
      </c>
      <c r="C4" t="s">
        <v>0</v>
      </c>
      <c r="D4" t="s">
        <v>51</v>
      </c>
      <c r="E4" t="s">
        <v>49</v>
      </c>
      <c r="F4" t="s">
        <v>50</v>
      </c>
      <c r="G4" t="s">
        <v>52</v>
      </c>
      <c r="H4" t="s">
        <v>15</v>
      </c>
    </row>
    <row r="5" spans="1:8" x14ac:dyDescent="0.2">
      <c r="B5">
        <v>32</v>
      </c>
      <c r="C5">
        <v>21.2</v>
      </c>
      <c r="D5">
        <v>32.700000000000003</v>
      </c>
      <c r="E5">
        <v>10.6</v>
      </c>
      <c r="F5">
        <v>32.700000000000003</v>
      </c>
      <c r="G5">
        <v>48.2</v>
      </c>
      <c r="H5">
        <f t="shared" ref="H5:H36" si="0">C5/E5</f>
        <v>2</v>
      </c>
    </row>
    <row r="6" spans="1:8" x14ac:dyDescent="0.2">
      <c r="B6">
        <v>64</v>
      </c>
      <c r="C6">
        <v>53.1</v>
      </c>
      <c r="D6">
        <v>68.5</v>
      </c>
      <c r="E6">
        <v>26.9</v>
      </c>
      <c r="F6">
        <v>67.7</v>
      </c>
      <c r="G6">
        <v>113</v>
      </c>
      <c r="H6">
        <f t="shared" si="0"/>
        <v>1.9739776951672865</v>
      </c>
    </row>
    <row r="7" spans="1:8" x14ac:dyDescent="0.2">
      <c r="B7">
        <v>128</v>
      </c>
      <c r="C7">
        <v>134</v>
      </c>
      <c r="D7">
        <v>150</v>
      </c>
      <c r="E7">
        <v>47.9</v>
      </c>
      <c r="F7">
        <v>148</v>
      </c>
      <c r="G7">
        <v>272</v>
      </c>
      <c r="H7">
        <f t="shared" si="0"/>
        <v>2.7974947807933197</v>
      </c>
    </row>
    <row r="8" spans="1:8" x14ac:dyDescent="0.2">
      <c r="B8">
        <v>256</v>
      </c>
      <c r="C8">
        <v>262</v>
      </c>
      <c r="D8">
        <v>294</v>
      </c>
      <c r="E8">
        <v>89</v>
      </c>
      <c r="F8">
        <v>291</v>
      </c>
      <c r="G8">
        <v>503</v>
      </c>
      <c r="H8">
        <f t="shared" si="0"/>
        <v>2.9438202247191012</v>
      </c>
    </row>
    <row r="9" spans="1:8" x14ac:dyDescent="0.2">
      <c r="B9">
        <v>512</v>
      </c>
      <c r="C9">
        <v>519</v>
      </c>
      <c r="D9">
        <v>573</v>
      </c>
      <c r="E9">
        <v>169</v>
      </c>
      <c r="F9">
        <v>578</v>
      </c>
      <c r="G9">
        <v>1088</v>
      </c>
      <c r="H9">
        <f t="shared" si="0"/>
        <v>3.0710059171597632</v>
      </c>
    </row>
    <row r="10" spans="1:8" x14ac:dyDescent="0.2">
      <c r="B10">
        <v>1024</v>
      </c>
      <c r="C10">
        <v>1031</v>
      </c>
      <c r="D10">
        <v>1143</v>
      </c>
      <c r="E10">
        <v>328</v>
      </c>
      <c r="F10">
        <v>1161</v>
      </c>
      <c r="G10">
        <v>2166</v>
      </c>
      <c r="H10">
        <f t="shared" si="0"/>
        <v>3.1432926829268291</v>
      </c>
    </row>
    <row r="11" spans="1:8" x14ac:dyDescent="0.2">
      <c r="B11">
        <v>2048</v>
      </c>
      <c r="C11">
        <v>6836</v>
      </c>
      <c r="D11">
        <v>5745</v>
      </c>
      <c r="E11">
        <v>646</v>
      </c>
      <c r="F11">
        <v>6538</v>
      </c>
      <c r="G11">
        <v>4619</v>
      </c>
      <c r="H11">
        <f t="shared" si="0"/>
        <v>10.58204334365325</v>
      </c>
    </row>
    <row r="12" spans="1:8" x14ac:dyDescent="0.2">
      <c r="B12">
        <v>4096</v>
      </c>
      <c r="C12">
        <v>12699</v>
      </c>
      <c r="D12">
        <v>12520</v>
      </c>
      <c r="E12">
        <v>1288</v>
      </c>
      <c r="F12">
        <v>18119</v>
      </c>
      <c r="G12">
        <v>9160</v>
      </c>
      <c r="H12">
        <f t="shared" si="0"/>
        <v>9.8594720496894404</v>
      </c>
    </row>
    <row r="13" spans="1:8" x14ac:dyDescent="0.2">
      <c r="B13">
        <v>8192</v>
      </c>
      <c r="C13">
        <v>27397</v>
      </c>
      <c r="D13">
        <v>27221</v>
      </c>
      <c r="E13">
        <v>2577</v>
      </c>
      <c r="F13">
        <v>38342</v>
      </c>
      <c r="G13">
        <v>22021</v>
      </c>
      <c r="H13">
        <f t="shared" si="0"/>
        <v>10.631354287931703</v>
      </c>
    </row>
    <row r="14" spans="1:8" x14ac:dyDescent="0.2">
      <c r="B14" s="1">
        <v>16384</v>
      </c>
      <c r="C14">
        <v>56359</v>
      </c>
      <c r="D14">
        <v>56618</v>
      </c>
      <c r="E14">
        <v>5117</v>
      </c>
      <c r="F14">
        <v>80421</v>
      </c>
      <c r="G14">
        <v>62595</v>
      </c>
      <c r="H14">
        <f t="shared" si="0"/>
        <v>11.0140707445769</v>
      </c>
    </row>
    <row r="15" spans="1:8" x14ac:dyDescent="0.2">
      <c r="B15" s="1">
        <v>32768</v>
      </c>
      <c r="C15">
        <v>123590</v>
      </c>
      <c r="D15">
        <v>116649</v>
      </c>
      <c r="E15">
        <v>10211</v>
      </c>
      <c r="F15">
        <v>169772</v>
      </c>
      <c r="G15">
        <v>130687</v>
      </c>
      <c r="H15">
        <f t="shared" si="0"/>
        <v>12.103613749877583</v>
      </c>
    </row>
    <row r="16" spans="1:8" x14ac:dyDescent="0.2">
      <c r="B16" s="1">
        <v>65536</v>
      </c>
      <c r="C16">
        <v>259252</v>
      </c>
      <c r="D16">
        <v>258376</v>
      </c>
      <c r="E16">
        <v>20692</v>
      </c>
      <c r="F16">
        <v>370887</v>
      </c>
      <c r="G16">
        <v>274770</v>
      </c>
      <c r="H16">
        <f t="shared" si="0"/>
        <v>12.529093369418133</v>
      </c>
    </row>
    <row r="17" spans="1:8" x14ac:dyDescent="0.2">
      <c r="A17" t="s">
        <v>4</v>
      </c>
      <c r="B17">
        <v>32</v>
      </c>
      <c r="C17">
        <v>21</v>
      </c>
      <c r="D17">
        <v>33.5</v>
      </c>
      <c r="E17">
        <v>10.6</v>
      </c>
      <c r="F17">
        <v>32.200000000000003</v>
      </c>
      <c r="G17">
        <v>50.7</v>
      </c>
      <c r="H17">
        <f t="shared" si="0"/>
        <v>1.9811320754716981</v>
      </c>
    </row>
    <row r="18" spans="1:8" x14ac:dyDescent="0.2">
      <c r="B18">
        <v>64</v>
      </c>
      <c r="C18">
        <v>53.1</v>
      </c>
      <c r="D18">
        <v>67.8</v>
      </c>
      <c r="E18">
        <v>25.6</v>
      </c>
      <c r="F18">
        <v>68.7</v>
      </c>
      <c r="G18">
        <v>113</v>
      </c>
      <c r="H18">
        <f t="shared" si="0"/>
        <v>2.07421875</v>
      </c>
    </row>
    <row r="19" spans="1:8" x14ac:dyDescent="0.2">
      <c r="B19">
        <v>128</v>
      </c>
      <c r="C19">
        <v>134</v>
      </c>
      <c r="D19">
        <v>148</v>
      </c>
      <c r="E19">
        <v>47.9</v>
      </c>
      <c r="F19">
        <v>148</v>
      </c>
      <c r="G19">
        <v>281</v>
      </c>
      <c r="H19">
        <f t="shared" si="0"/>
        <v>2.7974947807933197</v>
      </c>
    </row>
    <row r="20" spans="1:8" x14ac:dyDescent="0.2">
      <c r="B20">
        <v>256</v>
      </c>
      <c r="C20">
        <v>262</v>
      </c>
      <c r="D20">
        <v>289</v>
      </c>
      <c r="E20">
        <v>89.1</v>
      </c>
      <c r="F20">
        <v>290</v>
      </c>
      <c r="G20">
        <v>504</v>
      </c>
      <c r="H20">
        <f t="shared" si="0"/>
        <v>2.9405162738496076</v>
      </c>
    </row>
    <row r="21" spans="1:8" x14ac:dyDescent="0.2">
      <c r="B21">
        <v>512</v>
      </c>
      <c r="C21">
        <v>519</v>
      </c>
      <c r="D21">
        <v>574</v>
      </c>
      <c r="E21">
        <v>169</v>
      </c>
      <c r="F21">
        <v>579</v>
      </c>
      <c r="G21">
        <v>1088</v>
      </c>
      <c r="H21">
        <f t="shared" si="0"/>
        <v>3.0710059171597632</v>
      </c>
    </row>
    <row r="22" spans="1:8" x14ac:dyDescent="0.2">
      <c r="B22">
        <v>1024</v>
      </c>
      <c r="C22">
        <v>1032</v>
      </c>
      <c r="D22">
        <v>1239</v>
      </c>
      <c r="E22">
        <v>328</v>
      </c>
      <c r="F22">
        <v>1916</v>
      </c>
      <c r="G22">
        <v>2297</v>
      </c>
      <c r="H22">
        <f t="shared" si="0"/>
        <v>3.1463414634146343</v>
      </c>
    </row>
    <row r="23" spans="1:8" x14ac:dyDescent="0.2">
      <c r="B23">
        <v>2048</v>
      </c>
      <c r="C23">
        <v>6760</v>
      </c>
      <c r="D23">
        <v>7474</v>
      </c>
      <c r="E23">
        <v>655</v>
      </c>
      <c r="F23">
        <v>8727</v>
      </c>
      <c r="G23">
        <v>4805</v>
      </c>
      <c r="H23">
        <f t="shared" si="0"/>
        <v>10.320610687022901</v>
      </c>
    </row>
    <row r="24" spans="1:8" x14ac:dyDescent="0.2">
      <c r="B24">
        <v>4096</v>
      </c>
      <c r="C24">
        <v>14776</v>
      </c>
      <c r="D24">
        <v>14251</v>
      </c>
      <c r="E24">
        <v>2432</v>
      </c>
      <c r="F24">
        <v>18270</v>
      </c>
      <c r="G24">
        <v>9711</v>
      </c>
      <c r="H24">
        <f t="shared" si="0"/>
        <v>6.0756578947368425</v>
      </c>
    </row>
    <row r="25" spans="1:8" x14ac:dyDescent="0.2">
      <c r="B25">
        <v>8192</v>
      </c>
      <c r="C25">
        <v>30772</v>
      </c>
      <c r="D25">
        <v>29079</v>
      </c>
      <c r="E25">
        <v>5088</v>
      </c>
      <c r="F25">
        <v>40145</v>
      </c>
      <c r="G25">
        <v>24805</v>
      </c>
      <c r="H25">
        <f t="shared" si="0"/>
        <v>6.0479559748427674</v>
      </c>
    </row>
    <row r="26" spans="1:8" x14ac:dyDescent="0.2">
      <c r="B26" s="1">
        <v>16384</v>
      </c>
      <c r="C26">
        <v>65885</v>
      </c>
      <c r="D26">
        <v>60125</v>
      </c>
      <c r="E26">
        <v>10177</v>
      </c>
      <c r="F26">
        <v>86051</v>
      </c>
      <c r="G26">
        <v>57320</v>
      </c>
      <c r="H26">
        <f t="shared" si="0"/>
        <v>6.4739117618158595</v>
      </c>
    </row>
    <row r="27" spans="1:8" x14ac:dyDescent="0.2">
      <c r="B27" s="1">
        <v>32768</v>
      </c>
      <c r="C27">
        <v>137989</v>
      </c>
      <c r="D27">
        <v>124814</v>
      </c>
      <c r="E27">
        <v>20354</v>
      </c>
      <c r="F27">
        <v>182235</v>
      </c>
      <c r="G27">
        <v>136132</v>
      </c>
      <c r="H27">
        <f t="shared" si="0"/>
        <v>6.7794536700402865</v>
      </c>
    </row>
    <row r="28" spans="1:8" x14ac:dyDescent="0.2">
      <c r="B28" s="1">
        <v>65536</v>
      </c>
      <c r="C28">
        <v>304767</v>
      </c>
      <c r="D28">
        <v>275969</v>
      </c>
      <c r="E28">
        <v>41201</v>
      </c>
      <c r="F28">
        <v>397057</v>
      </c>
      <c r="G28">
        <v>276219</v>
      </c>
      <c r="H28">
        <f t="shared" si="0"/>
        <v>7.3970777408315334</v>
      </c>
    </row>
    <row r="29" spans="1:8" x14ac:dyDescent="0.2">
      <c r="A29" t="s">
        <v>11</v>
      </c>
      <c r="B29">
        <v>32</v>
      </c>
      <c r="C29">
        <v>21</v>
      </c>
      <c r="D29">
        <v>33.700000000000003</v>
      </c>
      <c r="E29">
        <v>10.6</v>
      </c>
      <c r="F29">
        <v>32.6</v>
      </c>
      <c r="G29">
        <v>48.1</v>
      </c>
      <c r="H29">
        <f t="shared" si="0"/>
        <v>1.9811320754716981</v>
      </c>
    </row>
    <row r="30" spans="1:8" x14ac:dyDescent="0.2">
      <c r="B30">
        <v>64</v>
      </c>
      <c r="C30">
        <v>53.1</v>
      </c>
      <c r="D30">
        <v>68.5</v>
      </c>
      <c r="E30">
        <v>20.5</v>
      </c>
      <c r="F30">
        <v>68.2</v>
      </c>
      <c r="G30">
        <v>118</v>
      </c>
      <c r="H30">
        <f t="shared" si="0"/>
        <v>2.5902439024390245</v>
      </c>
    </row>
    <row r="31" spans="1:8" x14ac:dyDescent="0.2">
      <c r="B31">
        <v>128</v>
      </c>
      <c r="C31">
        <v>134</v>
      </c>
      <c r="D31">
        <v>151</v>
      </c>
      <c r="E31">
        <v>47.9</v>
      </c>
      <c r="F31">
        <v>150</v>
      </c>
      <c r="G31">
        <v>268</v>
      </c>
      <c r="H31">
        <f t="shared" si="0"/>
        <v>2.7974947807933197</v>
      </c>
    </row>
    <row r="32" spans="1:8" x14ac:dyDescent="0.2">
      <c r="B32">
        <v>256</v>
      </c>
      <c r="C32">
        <v>262</v>
      </c>
      <c r="D32">
        <v>291</v>
      </c>
      <c r="E32">
        <v>89</v>
      </c>
      <c r="F32">
        <v>291</v>
      </c>
      <c r="G32">
        <v>504</v>
      </c>
      <c r="H32">
        <f t="shared" si="0"/>
        <v>2.9438202247191012</v>
      </c>
    </row>
    <row r="33" spans="1:8" x14ac:dyDescent="0.2">
      <c r="B33">
        <v>512</v>
      </c>
      <c r="C33">
        <v>519</v>
      </c>
      <c r="D33">
        <v>578</v>
      </c>
      <c r="E33">
        <v>168</v>
      </c>
      <c r="F33">
        <v>577</v>
      </c>
      <c r="G33">
        <v>1109</v>
      </c>
      <c r="H33">
        <f t="shared" si="0"/>
        <v>3.0892857142857144</v>
      </c>
    </row>
    <row r="34" spans="1:8" x14ac:dyDescent="0.2">
      <c r="B34">
        <v>1024</v>
      </c>
      <c r="C34">
        <v>4510</v>
      </c>
      <c r="D34">
        <v>1844</v>
      </c>
      <c r="E34">
        <v>328</v>
      </c>
      <c r="F34">
        <v>2281</v>
      </c>
      <c r="G34">
        <v>2143</v>
      </c>
      <c r="H34">
        <f t="shared" si="0"/>
        <v>13.75</v>
      </c>
    </row>
    <row r="35" spans="1:8" x14ac:dyDescent="0.2">
      <c r="B35">
        <v>2048</v>
      </c>
      <c r="C35">
        <v>9678</v>
      </c>
      <c r="D35">
        <v>4804</v>
      </c>
      <c r="E35">
        <v>1233</v>
      </c>
      <c r="F35">
        <v>5865</v>
      </c>
      <c r="G35">
        <v>4804</v>
      </c>
      <c r="H35">
        <f t="shared" si="0"/>
        <v>7.8491484184914846</v>
      </c>
    </row>
    <row r="36" spans="1:8" x14ac:dyDescent="0.2">
      <c r="B36">
        <v>4096</v>
      </c>
      <c r="C36">
        <v>19151</v>
      </c>
      <c r="D36">
        <v>11967</v>
      </c>
      <c r="E36">
        <v>2545</v>
      </c>
      <c r="F36">
        <v>17267</v>
      </c>
      <c r="G36">
        <v>9373</v>
      </c>
      <c r="H36">
        <f t="shared" si="0"/>
        <v>7.5249508840864436</v>
      </c>
    </row>
    <row r="37" spans="1:8" x14ac:dyDescent="0.2">
      <c r="B37">
        <v>8192</v>
      </c>
      <c r="C37">
        <v>38882</v>
      </c>
      <c r="D37">
        <v>26892</v>
      </c>
      <c r="E37">
        <v>5094</v>
      </c>
      <c r="F37">
        <v>38690</v>
      </c>
      <c r="G37">
        <v>25305</v>
      </c>
      <c r="H37">
        <f t="shared" ref="H37:H68" si="1">C37/E37</f>
        <v>7.6329014526894383</v>
      </c>
    </row>
    <row r="38" spans="1:8" x14ac:dyDescent="0.2">
      <c r="B38" s="1">
        <v>16384</v>
      </c>
      <c r="C38">
        <v>79307</v>
      </c>
      <c r="D38">
        <v>59134</v>
      </c>
      <c r="E38">
        <v>10180</v>
      </c>
      <c r="F38">
        <v>80141</v>
      </c>
      <c r="G38">
        <v>59778</v>
      </c>
      <c r="H38">
        <f t="shared" si="1"/>
        <v>7.7904715127701376</v>
      </c>
    </row>
    <row r="39" spans="1:8" x14ac:dyDescent="0.2">
      <c r="B39" s="1">
        <v>32768</v>
      </c>
      <c r="C39">
        <v>165957</v>
      </c>
      <c r="D39">
        <v>120445</v>
      </c>
      <c r="E39">
        <v>20516</v>
      </c>
      <c r="F39">
        <v>178523</v>
      </c>
      <c r="G39">
        <v>133658</v>
      </c>
      <c r="H39">
        <f t="shared" si="1"/>
        <v>8.0891499317605771</v>
      </c>
    </row>
    <row r="40" spans="1:8" x14ac:dyDescent="0.2">
      <c r="B40" s="1">
        <v>65536</v>
      </c>
      <c r="C40">
        <v>584955</v>
      </c>
      <c r="D40">
        <v>355138</v>
      </c>
      <c r="E40">
        <v>45172</v>
      </c>
      <c r="F40">
        <v>504531</v>
      </c>
      <c r="G40">
        <v>293376</v>
      </c>
      <c r="H40">
        <f t="shared" si="1"/>
        <v>12.949504117594971</v>
      </c>
    </row>
    <row r="41" spans="1:8" x14ac:dyDescent="0.2">
      <c r="A41" t="s">
        <v>12</v>
      </c>
      <c r="B41">
        <v>32</v>
      </c>
      <c r="C41">
        <v>21</v>
      </c>
      <c r="D41">
        <v>33.5</v>
      </c>
      <c r="E41">
        <v>10.6</v>
      </c>
      <c r="F41">
        <v>33.4</v>
      </c>
      <c r="G41">
        <v>59.2</v>
      </c>
      <c r="H41">
        <f t="shared" si="1"/>
        <v>1.9811320754716981</v>
      </c>
    </row>
    <row r="42" spans="1:8" x14ac:dyDescent="0.2">
      <c r="B42">
        <v>64</v>
      </c>
      <c r="C42">
        <v>53</v>
      </c>
      <c r="D42">
        <v>68.5</v>
      </c>
      <c r="E42">
        <v>25.5</v>
      </c>
      <c r="F42">
        <v>69.900000000000006</v>
      </c>
      <c r="G42">
        <v>124</v>
      </c>
      <c r="H42">
        <f t="shared" si="1"/>
        <v>2.0784313725490198</v>
      </c>
    </row>
    <row r="43" spans="1:8" x14ac:dyDescent="0.2">
      <c r="B43">
        <v>128</v>
      </c>
      <c r="C43">
        <v>134</v>
      </c>
      <c r="D43">
        <v>149</v>
      </c>
      <c r="E43">
        <v>47.8</v>
      </c>
      <c r="F43">
        <v>148</v>
      </c>
      <c r="G43">
        <v>276</v>
      </c>
      <c r="H43">
        <f t="shared" si="1"/>
        <v>2.8033472803347284</v>
      </c>
    </row>
    <row r="44" spans="1:8" x14ac:dyDescent="0.2">
      <c r="B44">
        <v>256</v>
      </c>
      <c r="C44">
        <v>262</v>
      </c>
      <c r="D44">
        <v>291</v>
      </c>
      <c r="E44">
        <v>89</v>
      </c>
      <c r="F44">
        <v>292</v>
      </c>
      <c r="G44">
        <v>525</v>
      </c>
      <c r="H44">
        <f t="shared" si="1"/>
        <v>2.9438202247191012</v>
      </c>
    </row>
    <row r="45" spans="1:8" x14ac:dyDescent="0.2">
      <c r="B45">
        <v>512</v>
      </c>
      <c r="C45">
        <v>518</v>
      </c>
      <c r="D45">
        <v>791</v>
      </c>
      <c r="E45">
        <v>168</v>
      </c>
      <c r="F45">
        <v>881</v>
      </c>
      <c r="G45">
        <v>1109</v>
      </c>
      <c r="H45">
        <f t="shared" si="1"/>
        <v>3.0833333333333335</v>
      </c>
    </row>
    <row r="46" spans="1:8" x14ac:dyDescent="0.2">
      <c r="B46">
        <v>1024</v>
      </c>
      <c r="C46">
        <v>1041</v>
      </c>
      <c r="D46">
        <v>1840</v>
      </c>
      <c r="E46">
        <v>624</v>
      </c>
      <c r="F46">
        <v>2077</v>
      </c>
      <c r="G46">
        <v>2210</v>
      </c>
      <c r="H46">
        <f t="shared" si="1"/>
        <v>1.6682692307692308</v>
      </c>
    </row>
    <row r="47" spans="1:8" x14ac:dyDescent="0.2">
      <c r="B47">
        <v>2048</v>
      </c>
      <c r="C47">
        <v>11987</v>
      </c>
      <c r="D47">
        <v>4021</v>
      </c>
      <c r="E47">
        <v>1273</v>
      </c>
      <c r="F47">
        <v>6162</v>
      </c>
      <c r="G47">
        <v>4596</v>
      </c>
      <c r="H47">
        <f t="shared" si="1"/>
        <v>9.4163393558523172</v>
      </c>
    </row>
    <row r="48" spans="1:8" x14ac:dyDescent="0.2">
      <c r="B48">
        <v>4096</v>
      </c>
      <c r="C48">
        <v>24718</v>
      </c>
      <c r="D48">
        <v>11959</v>
      </c>
      <c r="E48">
        <v>2547</v>
      </c>
      <c r="F48">
        <v>17000</v>
      </c>
      <c r="G48">
        <v>8945</v>
      </c>
      <c r="H48">
        <f t="shared" si="1"/>
        <v>9.7047506870828428</v>
      </c>
    </row>
    <row r="49" spans="1:8" x14ac:dyDescent="0.2">
      <c r="B49">
        <v>8192</v>
      </c>
      <c r="C49">
        <v>48830</v>
      </c>
      <c r="D49">
        <v>27355</v>
      </c>
      <c r="E49">
        <v>5092</v>
      </c>
      <c r="F49">
        <v>38158</v>
      </c>
      <c r="G49">
        <v>21490</v>
      </c>
      <c r="H49">
        <f t="shared" si="1"/>
        <v>9.58955223880597</v>
      </c>
    </row>
    <row r="50" spans="1:8" x14ac:dyDescent="0.2">
      <c r="B50" s="1">
        <v>16384</v>
      </c>
      <c r="C50">
        <v>100781</v>
      </c>
      <c r="D50">
        <v>56521</v>
      </c>
      <c r="E50">
        <v>10270</v>
      </c>
      <c r="F50">
        <v>81952</v>
      </c>
      <c r="G50">
        <v>58100</v>
      </c>
      <c r="H50">
        <f t="shared" si="1"/>
        <v>9.8131450827653364</v>
      </c>
    </row>
    <row r="51" spans="1:8" x14ac:dyDescent="0.2">
      <c r="B51" s="1">
        <v>32768</v>
      </c>
      <c r="C51">
        <v>221868</v>
      </c>
      <c r="D51">
        <v>139497</v>
      </c>
      <c r="E51">
        <v>20984</v>
      </c>
      <c r="F51">
        <v>210191</v>
      </c>
      <c r="G51">
        <v>131774</v>
      </c>
      <c r="H51">
        <f t="shared" si="1"/>
        <v>10.573198627525734</v>
      </c>
    </row>
    <row r="52" spans="1:8" x14ac:dyDescent="0.2">
      <c r="B52" s="1">
        <v>65536</v>
      </c>
      <c r="C52">
        <v>1701673</v>
      </c>
      <c r="D52">
        <v>466265</v>
      </c>
      <c r="E52">
        <v>122863</v>
      </c>
      <c r="F52">
        <v>748520</v>
      </c>
      <c r="G52">
        <v>283007</v>
      </c>
      <c r="H52">
        <f t="shared" si="1"/>
        <v>13.850166445553176</v>
      </c>
    </row>
    <row r="53" spans="1:8" x14ac:dyDescent="0.2">
      <c r="A53" t="s">
        <v>13</v>
      </c>
      <c r="B53">
        <v>32</v>
      </c>
      <c r="C53">
        <v>21</v>
      </c>
      <c r="D53">
        <v>32.5</v>
      </c>
      <c r="E53">
        <v>10.6</v>
      </c>
      <c r="F53">
        <v>32.9</v>
      </c>
      <c r="G53">
        <v>56.2</v>
      </c>
      <c r="H53">
        <f t="shared" si="1"/>
        <v>1.9811320754716981</v>
      </c>
    </row>
    <row r="54" spans="1:8" x14ac:dyDescent="0.2">
      <c r="B54">
        <v>64</v>
      </c>
      <c r="C54">
        <v>53.1</v>
      </c>
      <c r="D54">
        <v>76.400000000000006</v>
      </c>
      <c r="E54">
        <v>27.3</v>
      </c>
      <c r="F54">
        <v>69</v>
      </c>
      <c r="G54">
        <v>123</v>
      </c>
      <c r="H54">
        <f t="shared" si="1"/>
        <v>1.945054945054945</v>
      </c>
    </row>
    <row r="55" spans="1:8" x14ac:dyDescent="0.2">
      <c r="B55">
        <v>128</v>
      </c>
      <c r="C55">
        <v>134</v>
      </c>
      <c r="D55">
        <v>149</v>
      </c>
      <c r="E55">
        <v>47.7</v>
      </c>
      <c r="F55">
        <v>148</v>
      </c>
      <c r="G55">
        <v>269</v>
      </c>
      <c r="H55">
        <f t="shared" si="1"/>
        <v>2.8092243186582806</v>
      </c>
    </row>
    <row r="56" spans="1:8" x14ac:dyDescent="0.2">
      <c r="B56">
        <v>256</v>
      </c>
      <c r="C56">
        <v>262</v>
      </c>
      <c r="D56">
        <v>341</v>
      </c>
      <c r="E56">
        <v>88.9</v>
      </c>
      <c r="F56">
        <v>334</v>
      </c>
      <c r="G56">
        <v>492</v>
      </c>
      <c r="H56">
        <f t="shared" si="1"/>
        <v>2.9471316085489314</v>
      </c>
    </row>
    <row r="57" spans="1:8" x14ac:dyDescent="0.2">
      <c r="B57">
        <v>512</v>
      </c>
      <c r="C57">
        <v>517</v>
      </c>
      <c r="D57">
        <v>795</v>
      </c>
      <c r="E57">
        <v>320</v>
      </c>
      <c r="F57">
        <v>794</v>
      </c>
      <c r="G57">
        <v>1122</v>
      </c>
      <c r="H57">
        <f t="shared" si="1"/>
        <v>1.6156250000000001</v>
      </c>
    </row>
    <row r="58" spans="1:8" x14ac:dyDescent="0.2">
      <c r="B58">
        <v>1024</v>
      </c>
      <c r="C58">
        <v>1047</v>
      </c>
      <c r="D58">
        <v>1728</v>
      </c>
      <c r="E58">
        <v>636</v>
      </c>
      <c r="F58">
        <v>1684</v>
      </c>
      <c r="G58">
        <v>2148</v>
      </c>
      <c r="H58">
        <f t="shared" si="1"/>
        <v>1.6462264150943395</v>
      </c>
    </row>
    <row r="59" spans="1:8" x14ac:dyDescent="0.2">
      <c r="B59">
        <v>2048</v>
      </c>
      <c r="C59">
        <v>12329</v>
      </c>
      <c r="D59">
        <v>3571</v>
      </c>
      <c r="E59">
        <v>1271</v>
      </c>
      <c r="F59">
        <v>4779</v>
      </c>
      <c r="G59">
        <v>4622</v>
      </c>
      <c r="H59">
        <f t="shared" si="1"/>
        <v>9.7002360346184116</v>
      </c>
    </row>
    <row r="60" spans="1:8" x14ac:dyDescent="0.2">
      <c r="B60">
        <v>4096</v>
      </c>
      <c r="C60">
        <v>23990</v>
      </c>
      <c r="D60">
        <v>12030</v>
      </c>
      <c r="E60">
        <v>2541</v>
      </c>
      <c r="F60">
        <v>16407</v>
      </c>
      <c r="G60">
        <v>9115</v>
      </c>
      <c r="H60">
        <f t="shared" si="1"/>
        <v>9.4411648957103509</v>
      </c>
    </row>
    <row r="61" spans="1:8" x14ac:dyDescent="0.2">
      <c r="B61">
        <v>8192</v>
      </c>
      <c r="C61">
        <v>49842</v>
      </c>
      <c r="D61">
        <v>26929</v>
      </c>
      <c r="E61">
        <v>5127</v>
      </c>
      <c r="F61">
        <v>37502</v>
      </c>
      <c r="G61">
        <v>23795</v>
      </c>
      <c r="H61">
        <f t="shared" si="1"/>
        <v>9.7214745465184311</v>
      </c>
    </row>
    <row r="62" spans="1:8" x14ac:dyDescent="0.2">
      <c r="B62" s="1">
        <v>16384</v>
      </c>
      <c r="C62">
        <v>110122</v>
      </c>
      <c r="D62">
        <v>59054</v>
      </c>
      <c r="E62">
        <v>13086</v>
      </c>
      <c r="F62">
        <v>90875</v>
      </c>
      <c r="G62">
        <v>59323</v>
      </c>
      <c r="H62">
        <f t="shared" si="1"/>
        <v>8.4152529420755009</v>
      </c>
    </row>
    <row r="63" spans="1:8" x14ac:dyDescent="0.2">
      <c r="B63" s="1">
        <v>32768</v>
      </c>
      <c r="C63">
        <v>643416</v>
      </c>
      <c r="D63">
        <v>178969</v>
      </c>
      <c r="E63">
        <v>61522</v>
      </c>
      <c r="F63">
        <v>268230</v>
      </c>
      <c r="G63">
        <v>131389</v>
      </c>
      <c r="H63">
        <f t="shared" si="1"/>
        <v>10.458307597282273</v>
      </c>
    </row>
    <row r="64" spans="1:8" x14ac:dyDescent="0.2">
      <c r="B64" s="1">
        <v>65536</v>
      </c>
      <c r="C64">
        <v>3087328</v>
      </c>
      <c r="D64">
        <v>497329</v>
      </c>
      <c r="E64">
        <v>137894</v>
      </c>
      <c r="F64">
        <v>819696</v>
      </c>
      <c r="G64">
        <v>276222</v>
      </c>
      <c r="H64">
        <f t="shared" si="1"/>
        <v>22.389139483951443</v>
      </c>
    </row>
    <row r="65" spans="1:8" x14ac:dyDescent="0.2">
      <c r="A65" t="s">
        <v>14</v>
      </c>
      <c r="B65">
        <v>32</v>
      </c>
      <c r="C65">
        <v>22.9</v>
      </c>
      <c r="D65">
        <v>33.5</v>
      </c>
      <c r="E65">
        <v>10.5</v>
      </c>
      <c r="F65">
        <v>32.9</v>
      </c>
      <c r="G65">
        <v>48.6</v>
      </c>
      <c r="H65">
        <f t="shared" si="1"/>
        <v>2.1809523809523808</v>
      </c>
    </row>
    <row r="66" spans="1:8" x14ac:dyDescent="0.2">
      <c r="B66">
        <v>64</v>
      </c>
      <c r="C66">
        <v>55</v>
      </c>
      <c r="D66">
        <v>76.599999999999994</v>
      </c>
      <c r="E66">
        <v>20.6</v>
      </c>
      <c r="F66">
        <v>67.8</v>
      </c>
      <c r="G66">
        <v>123</v>
      </c>
      <c r="H66">
        <f t="shared" si="1"/>
        <v>2.6699029126213589</v>
      </c>
    </row>
    <row r="67" spans="1:8" x14ac:dyDescent="0.2">
      <c r="B67">
        <v>128</v>
      </c>
      <c r="C67">
        <v>135</v>
      </c>
      <c r="D67">
        <v>172</v>
      </c>
      <c r="E67">
        <v>48</v>
      </c>
      <c r="F67">
        <v>155</v>
      </c>
      <c r="G67">
        <v>270</v>
      </c>
      <c r="H67">
        <f t="shared" si="1"/>
        <v>2.8125</v>
      </c>
    </row>
    <row r="68" spans="1:8" x14ac:dyDescent="0.2">
      <c r="B68">
        <v>256</v>
      </c>
      <c r="C68">
        <v>306</v>
      </c>
      <c r="D68">
        <v>368</v>
      </c>
      <c r="E68">
        <v>159</v>
      </c>
      <c r="F68">
        <v>360</v>
      </c>
      <c r="G68">
        <v>551</v>
      </c>
      <c r="H68">
        <f t="shared" si="1"/>
        <v>1.9245283018867925</v>
      </c>
    </row>
    <row r="69" spans="1:8" x14ac:dyDescent="0.2">
      <c r="B69">
        <v>512</v>
      </c>
      <c r="C69">
        <v>2785</v>
      </c>
      <c r="D69">
        <v>758</v>
      </c>
      <c r="E69">
        <v>319</v>
      </c>
      <c r="F69">
        <v>775</v>
      </c>
      <c r="G69">
        <v>1097</v>
      </c>
      <c r="H69">
        <f t="shared" ref="H69:H100" si="2">C69/E69</f>
        <v>8.730407523510971</v>
      </c>
    </row>
    <row r="70" spans="1:8" x14ac:dyDescent="0.2">
      <c r="B70">
        <v>1024</v>
      </c>
      <c r="C70">
        <v>5573</v>
      </c>
      <c r="D70">
        <v>1517</v>
      </c>
      <c r="E70">
        <v>638</v>
      </c>
      <c r="F70">
        <v>1572</v>
      </c>
      <c r="G70">
        <v>2169</v>
      </c>
      <c r="H70">
        <f t="shared" si="2"/>
        <v>8.7351097178683386</v>
      </c>
    </row>
    <row r="71" spans="1:8" x14ac:dyDescent="0.2">
      <c r="B71">
        <v>2048</v>
      </c>
      <c r="C71">
        <v>11323</v>
      </c>
      <c r="D71">
        <v>3212</v>
      </c>
      <c r="E71">
        <v>1273</v>
      </c>
      <c r="F71">
        <v>5566</v>
      </c>
      <c r="G71">
        <v>4707</v>
      </c>
      <c r="H71">
        <f t="shared" si="2"/>
        <v>8.8947368421052637</v>
      </c>
    </row>
    <row r="72" spans="1:8" x14ac:dyDescent="0.2">
      <c r="B72">
        <v>4096</v>
      </c>
      <c r="C72">
        <v>24569</v>
      </c>
      <c r="D72">
        <v>11656</v>
      </c>
      <c r="E72">
        <v>2565</v>
      </c>
      <c r="F72">
        <v>16676</v>
      </c>
      <c r="G72">
        <v>9201</v>
      </c>
      <c r="H72">
        <f t="shared" si="2"/>
        <v>9.5785575048732952</v>
      </c>
    </row>
    <row r="73" spans="1:8" x14ac:dyDescent="0.2">
      <c r="B73">
        <v>8192</v>
      </c>
      <c r="C73">
        <v>51471</v>
      </c>
      <c r="D73">
        <v>27079</v>
      </c>
      <c r="E73">
        <v>6268</v>
      </c>
      <c r="F73">
        <v>39217</v>
      </c>
      <c r="G73">
        <v>21543</v>
      </c>
      <c r="H73">
        <f t="shared" si="2"/>
        <v>8.2117102744097004</v>
      </c>
    </row>
    <row r="74" spans="1:8" x14ac:dyDescent="0.2">
      <c r="B74" s="1">
        <v>16384</v>
      </c>
      <c r="C74">
        <v>170312</v>
      </c>
      <c r="D74">
        <v>76368</v>
      </c>
      <c r="E74">
        <v>32815</v>
      </c>
      <c r="F74">
        <v>107163</v>
      </c>
      <c r="G74">
        <v>56573</v>
      </c>
      <c r="H74">
        <f t="shared" si="2"/>
        <v>5.1900655188176135</v>
      </c>
    </row>
    <row r="75" spans="1:8" x14ac:dyDescent="0.2">
      <c r="B75" s="1">
        <v>32768</v>
      </c>
      <c r="C75">
        <v>1609674</v>
      </c>
      <c r="D75">
        <v>187526</v>
      </c>
      <c r="E75">
        <v>73261</v>
      </c>
      <c r="F75">
        <v>239172</v>
      </c>
      <c r="G75">
        <v>136072</v>
      </c>
      <c r="H75">
        <f t="shared" si="2"/>
        <v>21.971772157082214</v>
      </c>
    </row>
    <row r="76" spans="1:8" x14ac:dyDescent="0.2">
      <c r="B76" s="1">
        <v>65536</v>
      </c>
      <c r="C76">
        <v>3601480</v>
      </c>
      <c r="D76">
        <v>452644</v>
      </c>
      <c r="E76">
        <v>154150</v>
      </c>
      <c r="F76">
        <v>657293</v>
      </c>
      <c r="G76">
        <v>278482</v>
      </c>
      <c r="H76">
        <f t="shared" si="2"/>
        <v>23.36347713266299</v>
      </c>
    </row>
    <row r="77" spans="1:8" x14ac:dyDescent="0.2">
      <c r="A77" t="s">
        <v>5</v>
      </c>
      <c r="B77">
        <v>32</v>
      </c>
      <c r="C77">
        <v>23</v>
      </c>
      <c r="D77">
        <v>32.5</v>
      </c>
      <c r="E77">
        <v>10.6</v>
      </c>
      <c r="F77">
        <v>32.299999999999997</v>
      </c>
      <c r="G77">
        <v>50.7</v>
      </c>
      <c r="H77">
        <f t="shared" si="2"/>
        <v>2.1698113207547172</v>
      </c>
    </row>
    <row r="78" spans="1:8" x14ac:dyDescent="0.2">
      <c r="B78">
        <v>64</v>
      </c>
      <c r="C78">
        <v>55</v>
      </c>
      <c r="D78">
        <v>74.2</v>
      </c>
      <c r="E78">
        <v>25.4</v>
      </c>
      <c r="F78">
        <v>71.099999999999994</v>
      </c>
      <c r="G78">
        <v>118</v>
      </c>
      <c r="H78">
        <f t="shared" si="2"/>
        <v>2.1653543307086616</v>
      </c>
    </row>
    <row r="79" spans="1:8" x14ac:dyDescent="0.2">
      <c r="B79">
        <v>128</v>
      </c>
      <c r="C79">
        <v>134</v>
      </c>
      <c r="D79">
        <v>180</v>
      </c>
      <c r="E79">
        <v>57.9</v>
      </c>
      <c r="F79">
        <v>171</v>
      </c>
      <c r="G79">
        <v>280</v>
      </c>
      <c r="H79">
        <f t="shared" si="2"/>
        <v>2.31433506044905</v>
      </c>
    </row>
    <row r="80" spans="1:8" x14ac:dyDescent="0.2">
      <c r="B80">
        <v>256</v>
      </c>
      <c r="C80">
        <v>262</v>
      </c>
      <c r="D80">
        <v>351</v>
      </c>
      <c r="E80">
        <v>159</v>
      </c>
      <c r="F80">
        <v>340</v>
      </c>
      <c r="G80">
        <v>519</v>
      </c>
      <c r="H80">
        <f t="shared" si="2"/>
        <v>1.6477987421383649</v>
      </c>
    </row>
    <row r="81" spans="1:8" x14ac:dyDescent="0.2">
      <c r="B81">
        <v>512</v>
      </c>
      <c r="C81">
        <v>2789</v>
      </c>
      <c r="D81">
        <v>699</v>
      </c>
      <c r="E81">
        <v>320</v>
      </c>
      <c r="F81">
        <v>701</v>
      </c>
      <c r="G81">
        <v>1114</v>
      </c>
      <c r="H81">
        <f t="shared" si="2"/>
        <v>8.7156249999999993</v>
      </c>
    </row>
    <row r="82" spans="1:8" x14ac:dyDescent="0.2">
      <c r="B82">
        <v>1024</v>
      </c>
      <c r="C82">
        <v>5705</v>
      </c>
      <c r="D82">
        <v>1414</v>
      </c>
      <c r="E82">
        <v>640</v>
      </c>
      <c r="F82">
        <v>1408</v>
      </c>
      <c r="G82">
        <v>2228</v>
      </c>
      <c r="H82">
        <f t="shared" si="2"/>
        <v>8.9140625</v>
      </c>
    </row>
    <row r="83" spans="1:8" x14ac:dyDescent="0.2">
      <c r="B83">
        <v>2048</v>
      </c>
      <c r="C83">
        <v>12567</v>
      </c>
      <c r="D83">
        <v>3654</v>
      </c>
      <c r="E83">
        <v>1295</v>
      </c>
      <c r="F83">
        <v>4185</v>
      </c>
      <c r="G83">
        <v>4614</v>
      </c>
      <c r="H83">
        <f t="shared" si="2"/>
        <v>9.7042471042471039</v>
      </c>
    </row>
    <row r="84" spans="1:8" x14ac:dyDescent="0.2">
      <c r="B84">
        <v>4096</v>
      </c>
      <c r="C84">
        <v>26402</v>
      </c>
      <c r="D84">
        <v>13054</v>
      </c>
      <c r="E84">
        <v>3025</v>
      </c>
      <c r="F84">
        <v>16272</v>
      </c>
      <c r="G84">
        <v>9015</v>
      </c>
      <c r="H84">
        <f t="shared" si="2"/>
        <v>8.7279338842975207</v>
      </c>
    </row>
    <row r="85" spans="1:8" x14ac:dyDescent="0.2">
      <c r="B85">
        <v>8192</v>
      </c>
      <c r="C85">
        <v>55275</v>
      </c>
      <c r="D85">
        <v>35573</v>
      </c>
      <c r="E85">
        <v>16853</v>
      </c>
      <c r="F85">
        <v>43627</v>
      </c>
      <c r="G85">
        <v>22194</v>
      </c>
      <c r="H85">
        <f t="shared" si="2"/>
        <v>3.2798314840087817</v>
      </c>
    </row>
    <row r="86" spans="1:8" x14ac:dyDescent="0.2">
      <c r="B86" s="1">
        <v>16384</v>
      </c>
      <c r="C86">
        <v>179164</v>
      </c>
      <c r="D86">
        <v>84424</v>
      </c>
      <c r="E86">
        <v>37551</v>
      </c>
      <c r="F86">
        <v>101956</v>
      </c>
      <c r="G86">
        <v>60629</v>
      </c>
      <c r="H86">
        <f t="shared" si="2"/>
        <v>4.7712178104444618</v>
      </c>
    </row>
    <row r="87" spans="1:8" x14ac:dyDescent="0.2">
      <c r="B87" s="1">
        <v>32768</v>
      </c>
      <c r="C87">
        <v>1631096</v>
      </c>
      <c r="D87">
        <v>192656</v>
      </c>
      <c r="E87">
        <v>78691</v>
      </c>
      <c r="F87">
        <v>260418</v>
      </c>
      <c r="G87">
        <v>130151</v>
      </c>
      <c r="H87">
        <f t="shared" si="2"/>
        <v>20.727859602749998</v>
      </c>
    </row>
    <row r="88" spans="1:8" x14ac:dyDescent="0.2">
      <c r="B88" s="1">
        <v>65536</v>
      </c>
      <c r="C88">
        <v>3731133</v>
      </c>
      <c r="D88">
        <v>416490</v>
      </c>
      <c r="E88">
        <v>154981</v>
      </c>
      <c r="F88">
        <v>577956</v>
      </c>
      <c r="G88">
        <v>272287</v>
      </c>
      <c r="H88">
        <f t="shared" si="2"/>
        <v>24.074776908137128</v>
      </c>
    </row>
    <row r="89" spans="1:8" x14ac:dyDescent="0.2">
      <c r="A89" t="s">
        <v>8</v>
      </c>
      <c r="B89">
        <v>32</v>
      </c>
      <c r="C89">
        <v>23</v>
      </c>
      <c r="D89">
        <v>35.4</v>
      </c>
      <c r="E89">
        <v>13.5</v>
      </c>
      <c r="F89">
        <v>33.4</v>
      </c>
      <c r="G89">
        <v>57.1</v>
      </c>
      <c r="H89">
        <f t="shared" si="2"/>
        <v>1.7037037037037037</v>
      </c>
    </row>
    <row r="90" spans="1:8" x14ac:dyDescent="0.2">
      <c r="B90">
        <v>64</v>
      </c>
      <c r="C90">
        <v>55</v>
      </c>
      <c r="D90">
        <v>79.099999999999994</v>
      </c>
      <c r="E90">
        <v>29.9</v>
      </c>
      <c r="F90">
        <v>75.900000000000006</v>
      </c>
      <c r="G90">
        <v>111</v>
      </c>
      <c r="H90">
        <f t="shared" si="2"/>
        <v>1.8394648829431439</v>
      </c>
    </row>
    <row r="91" spans="1:8" x14ac:dyDescent="0.2">
      <c r="B91">
        <v>128</v>
      </c>
      <c r="C91">
        <v>134</v>
      </c>
      <c r="D91">
        <v>176</v>
      </c>
      <c r="E91">
        <v>118</v>
      </c>
      <c r="F91">
        <v>173</v>
      </c>
      <c r="G91">
        <v>274</v>
      </c>
      <c r="H91">
        <f t="shared" si="2"/>
        <v>1.1355932203389831</v>
      </c>
    </row>
    <row r="92" spans="1:8" x14ac:dyDescent="0.2">
      <c r="B92">
        <v>256</v>
      </c>
      <c r="C92">
        <v>307</v>
      </c>
      <c r="D92">
        <v>339</v>
      </c>
      <c r="E92">
        <v>238</v>
      </c>
      <c r="F92">
        <v>345</v>
      </c>
      <c r="G92">
        <v>509</v>
      </c>
      <c r="H92">
        <f t="shared" si="2"/>
        <v>1.2899159663865547</v>
      </c>
    </row>
    <row r="93" spans="1:8" x14ac:dyDescent="0.2">
      <c r="B93">
        <v>512</v>
      </c>
      <c r="C93">
        <v>2817</v>
      </c>
      <c r="D93">
        <v>671</v>
      </c>
      <c r="E93">
        <v>472</v>
      </c>
      <c r="F93">
        <v>686</v>
      </c>
      <c r="G93">
        <v>1126</v>
      </c>
      <c r="H93">
        <f t="shared" si="2"/>
        <v>5.968220338983051</v>
      </c>
    </row>
    <row r="94" spans="1:8" x14ac:dyDescent="0.2">
      <c r="B94">
        <v>1024</v>
      </c>
      <c r="C94">
        <v>6384</v>
      </c>
      <c r="D94">
        <v>1410</v>
      </c>
      <c r="E94">
        <v>952</v>
      </c>
      <c r="F94">
        <v>1413</v>
      </c>
      <c r="G94">
        <v>2148</v>
      </c>
      <c r="H94">
        <f t="shared" si="2"/>
        <v>6.7058823529411766</v>
      </c>
    </row>
    <row r="95" spans="1:8" x14ac:dyDescent="0.2">
      <c r="B95">
        <v>2048</v>
      </c>
      <c r="C95">
        <v>13351</v>
      </c>
      <c r="D95">
        <v>4082</v>
      </c>
      <c r="E95">
        <v>1902</v>
      </c>
      <c r="F95">
        <v>4980</v>
      </c>
      <c r="G95">
        <v>4628</v>
      </c>
      <c r="H95">
        <f t="shared" si="2"/>
        <v>7.0194532071503684</v>
      </c>
    </row>
    <row r="96" spans="1:8" x14ac:dyDescent="0.2">
      <c r="B96">
        <v>4096</v>
      </c>
      <c r="C96">
        <v>27987</v>
      </c>
      <c r="D96">
        <v>16454</v>
      </c>
      <c r="E96">
        <v>10665</v>
      </c>
      <c r="F96">
        <v>19096</v>
      </c>
      <c r="G96">
        <v>9057</v>
      </c>
      <c r="H96">
        <f t="shared" si="2"/>
        <v>2.6241912798874822</v>
      </c>
    </row>
    <row r="97" spans="2:11" x14ac:dyDescent="0.2">
      <c r="B97">
        <v>8192</v>
      </c>
      <c r="C97">
        <v>58441</v>
      </c>
      <c r="D97">
        <v>38018</v>
      </c>
      <c r="E97">
        <v>23817</v>
      </c>
      <c r="F97">
        <v>47075</v>
      </c>
      <c r="G97">
        <v>22747</v>
      </c>
      <c r="H97">
        <f t="shared" si="2"/>
        <v>2.4537515220220851</v>
      </c>
    </row>
    <row r="98" spans="2:11" x14ac:dyDescent="0.2">
      <c r="B98" s="1">
        <v>16384</v>
      </c>
      <c r="C98">
        <v>212177</v>
      </c>
      <c r="D98">
        <v>88990</v>
      </c>
      <c r="E98">
        <v>50760</v>
      </c>
      <c r="F98">
        <v>111989</v>
      </c>
      <c r="G98">
        <v>58026</v>
      </c>
      <c r="H98">
        <f t="shared" si="2"/>
        <v>4.1800039401103231</v>
      </c>
    </row>
    <row r="99" spans="2:11" x14ac:dyDescent="0.2">
      <c r="B99" s="1">
        <v>32768</v>
      </c>
      <c r="C99">
        <v>1724801</v>
      </c>
      <c r="D99">
        <v>188024</v>
      </c>
      <c r="E99">
        <v>99139</v>
      </c>
      <c r="F99">
        <v>243195</v>
      </c>
      <c r="G99">
        <v>130152</v>
      </c>
      <c r="H99">
        <f t="shared" si="2"/>
        <v>17.397805101927595</v>
      </c>
    </row>
    <row r="100" spans="2:11" x14ac:dyDescent="0.2">
      <c r="B100" s="1">
        <v>65536</v>
      </c>
      <c r="C100">
        <v>3855617</v>
      </c>
      <c r="D100">
        <v>389811</v>
      </c>
      <c r="E100">
        <v>193537</v>
      </c>
      <c r="F100">
        <v>515157</v>
      </c>
      <c r="G100">
        <v>279714</v>
      </c>
      <c r="H100">
        <f t="shared" si="2"/>
        <v>19.921859902757614</v>
      </c>
    </row>
    <row r="102" spans="2:11" x14ac:dyDescent="0.2">
      <c r="B102" t="s">
        <v>2</v>
      </c>
      <c r="C102" t="s">
        <v>16</v>
      </c>
      <c r="D102" t="s">
        <v>17</v>
      </c>
      <c r="E102" t="s">
        <v>18</v>
      </c>
      <c r="F102" t="s">
        <v>19</v>
      </c>
      <c r="H102" t="s">
        <v>20</v>
      </c>
      <c r="I102" t="s">
        <v>21</v>
      </c>
      <c r="J102" t="s">
        <v>22</v>
      </c>
      <c r="K102" t="s">
        <v>23</v>
      </c>
    </row>
    <row r="103" spans="2:11" x14ac:dyDescent="0.2">
      <c r="B103">
        <v>32</v>
      </c>
      <c r="C103">
        <f t="shared" ref="C103:C114" si="3">H5</f>
        <v>2</v>
      </c>
      <c r="D103">
        <f t="shared" ref="D103:D114" si="4">H17</f>
        <v>1.9811320754716981</v>
      </c>
      <c r="E103">
        <f t="shared" ref="E103:E114" si="5">H29</f>
        <v>1.9811320754716981</v>
      </c>
      <c r="F103">
        <f t="shared" ref="F103:F114" si="6">H41</f>
        <v>1.9811320754716981</v>
      </c>
      <c r="H103">
        <f t="shared" ref="H103:H114" si="7">H53</f>
        <v>1.9811320754716981</v>
      </c>
      <c r="I103">
        <f t="shared" ref="I103:I114" si="8">H65</f>
        <v>2.1809523809523808</v>
      </c>
      <c r="J103">
        <f t="shared" ref="J103:J114" si="9">H77</f>
        <v>2.1698113207547172</v>
      </c>
      <c r="K103">
        <f t="shared" ref="K103:K114" si="10">H89</f>
        <v>1.7037037037037037</v>
      </c>
    </row>
    <row r="104" spans="2:11" x14ac:dyDescent="0.2">
      <c r="B104">
        <v>64</v>
      </c>
      <c r="C104">
        <f t="shared" si="3"/>
        <v>1.9739776951672865</v>
      </c>
      <c r="D104">
        <f t="shared" si="4"/>
        <v>2.07421875</v>
      </c>
      <c r="E104">
        <f t="shared" si="5"/>
        <v>2.5902439024390245</v>
      </c>
      <c r="F104">
        <f t="shared" si="6"/>
        <v>2.0784313725490198</v>
      </c>
      <c r="H104">
        <f t="shared" si="7"/>
        <v>1.945054945054945</v>
      </c>
      <c r="I104">
        <f t="shared" si="8"/>
        <v>2.6699029126213589</v>
      </c>
      <c r="J104">
        <f t="shared" si="9"/>
        <v>2.1653543307086616</v>
      </c>
      <c r="K104">
        <f t="shared" si="10"/>
        <v>1.8394648829431439</v>
      </c>
    </row>
    <row r="105" spans="2:11" x14ac:dyDescent="0.2">
      <c r="B105">
        <v>128</v>
      </c>
      <c r="C105">
        <f t="shared" si="3"/>
        <v>2.7974947807933197</v>
      </c>
      <c r="D105">
        <f t="shared" si="4"/>
        <v>2.7974947807933197</v>
      </c>
      <c r="E105">
        <f t="shared" si="5"/>
        <v>2.7974947807933197</v>
      </c>
      <c r="F105">
        <f t="shared" si="6"/>
        <v>2.8033472803347284</v>
      </c>
      <c r="H105">
        <f t="shared" si="7"/>
        <v>2.8092243186582806</v>
      </c>
      <c r="I105">
        <f t="shared" si="8"/>
        <v>2.8125</v>
      </c>
      <c r="J105">
        <f t="shared" si="9"/>
        <v>2.31433506044905</v>
      </c>
      <c r="K105">
        <f t="shared" si="10"/>
        <v>1.1355932203389831</v>
      </c>
    </row>
    <row r="106" spans="2:11" x14ac:dyDescent="0.2">
      <c r="B106">
        <v>256</v>
      </c>
      <c r="C106">
        <f t="shared" si="3"/>
        <v>2.9438202247191012</v>
      </c>
      <c r="D106">
        <f t="shared" si="4"/>
        <v>2.9405162738496076</v>
      </c>
      <c r="E106">
        <f t="shared" si="5"/>
        <v>2.9438202247191012</v>
      </c>
      <c r="F106">
        <f t="shared" si="6"/>
        <v>2.9438202247191012</v>
      </c>
      <c r="H106">
        <f t="shared" si="7"/>
        <v>2.9471316085489314</v>
      </c>
      <c r="I106">
        <f t="shared" si="8"/>
        <v>1.9245283018867925</v>
      </c>
      <c r="J106">
        <f t="shared" si="9"/>
        <v>1.6477987421383649</v>
      </c>
      <c r="K106">
        <f t="shared" si="10"/>
        <v>1.2899159663865547</v>
      </c>
    </row>
    <row r="107" spans="2:11" x14ac:dyDescent="0.2">
      <c r="B107">
        <v>512</v>
      </c>
      <c r="C107">
        <f t="shared" si="3"/>
        <v>3.0710059171597632</v>
      </c>
      <c r="D107">
        <f t="shared" si="4"/>
        <v>3.0710059171597632</v>
      </c>
      <c r="E107">
        <f t="shared" si="5"/>
        <v>3.0892857142857144</v>
      </c>
      <c r="F107">
        <f t="shared" si="6"/>
        <v>3.0833333333333335</v>
      </c>
      <c r="H107">
        <f t="shared" si="7"/>
        <v>1.6156250000000001</v>
      </c>
      <c r="I107">
        <f t="shared" si="8"/>
        <v>8.730407523510971</v>
      </c>
      <c r="J107">
        <f t="shared" si="9"/>
        <v>8.7156249999999993</v>
      </c>
      <c r="K107">
        <f t="shared" si="10"/>
        <v>5.968220338983051</v>
      </c>
    </row>
    <row r="108" spans="2:11" x14ac:dyDescent="0.2">
      <c r="B108">
        <v>1024</v>
      </c>
      <c r="C108">
        <f t="shared" si="3"/>
        <v>3.1432926829268291</v>
      </c>
      <c r="D108">
        <f t="shared" si="4"/>
        <v>3.1463414634146343</v>
      </c>
      <c r="E108">
        <f t="shared" si="5"/>
        <v>13.75</v>
      </c>
      <c r="F108">
        <f t="shared" si="6"/>
        <v>1.6682692307692308</v>
      </c>
      <c r="H108">
        <f t="shared" si="7"/>
        <v>1.6462264150943395</v>
      </c>
      <c r="I108">
        <f t="shared" si="8"/>
        <v>8.7351097178683386</v>
      </c>
      <c r="J108">
        <f t="shared" si="9"/>
        <v>8.9140625</v>
      </c>
      <c r="K108">
        <f t="shared" si="10"/>
        <v>6.7058823529411766</v>
      </c>
    </row>
    <row r="109" spans="2:11" x14ac:dyDescent="0.2">
      <c r="B109">
        <v>2048</v>
      </c>
      <c r="C109">
        <f t="shared" si="3"/>
        <v>10.58204334365325</v>
      </c>
      <c r="D109">
        <f t="shared" si="4"/>
        <v>10.320610687022901</v>
      </c>
      <c r="E109">
        <f t="shared" si="5"/>
        <v>7.8491484184914846</v>
      </c>
      <c r="F109">
        <f t="shared" si="6"/>
        <v>9.4163393558523172</v>
      </c>
      <c r="H109">
        <f t="shared" si="7"/>
        <v>9.7002360346184116</v>
      </c>
      <c r="I109">
        <f t="shared" si="8"/>
        <v>8.8947368421052637</v>
      </c>
      <c r="J109">
        <f t="shared" si="9"/>
        <v>9.7042471042471039</v>
      </c>
      <c r="K109">
        <f t="shared" si="10"/>
        <v>7.0194532071503684</v>
      </c>
    </row>
    <row r="110" spans="2:11" x14ac:dyDescent="0.2">
      <c r="B110">
        <v>4096</v>
      </c>
      <c r="C110">
        <f t="shared" si="3"/>
        <v>9.8594720496894404</v>
      </c>
      <c r="D110">
        <f t="shared" si="4"/>
        <v>6.0756578947368425</v>
      </c>
      <c r="E110">
        <f t="shared" si="5"/>
        <v>7.5249508840864436</v>
      </c>
      <c r="F110">
        <f t="shared" si="6"/>
        <v>9.7047506870828428</v>
      </c>
      <c r="H110">
        <f t="shared" si="7"/>
        <v>9.4411648957103509</v>
      </c>
      <c r="I110">
        <f t="shared" si="8"/>
        <v>9.5785575048732952</v>
      </c>
      <c r="J110">
        <f t="shared" si="9"/>
        <v>8.7279338842975207</v>
      </c>
      <c r="K110">
        <f t="shared" si="10"/>
        <v>2.6241912798874822</v>
      </c>
    </row>
    <row r="111" spans="2:11" x14ac:dyDescent="0.2">
      <c r="B111">
        <v>8192</v>
      </c>
      <c r="C111">
        <f t="shared" si="3"/>
        <v>10.631354287931703</v>
      </c>
      <c r="D111">
        <f t="shared" si="4"/>
        <v>6.0479559748427674</v>
      </c>
      <c r="E111">
        <f t="shared" si="5"/>
        <v>7.6329014526894383</v>
      </c>
      <c r="F111">
        <f t="shared" si="6"/>
        <v>9.58955223880597</v>
      </c>
      <c r="H111">
        <f t="shared" si="7"/>
        <v>9.7214745465184311</v>
      </c>
      <c r="I111">
        <f t="shared" si="8"/>
        <v>8.2117102744097004</v>
      </c>
      <c r="J111">
        <f t="shared" si="9"/>
        <v>3.2798314840087817</v>
      </c>
      <c r="K111">
        <f t="shared" si="10"/>
        <v>2.4537515220220851</v>
      </c>
    </row>
    <row r="112" spans="2:11" x14ac:dyDescent="0.2">
      <c r="B112" s="1">
        <v>16384</v>
      </c>
      <c r="C112">
        <f t="shared" si="3"/>
        <v>11.0140707445769</v>
      </c>
      <c r="D112">
        <f t="shared" si="4"/>
        <v>6.4739117618158595</v>
      </c>
      <c r="E112">
        <f t="shared" si="5"/>
        <v>7.7904715127701376</v>
      </c>
      <c r="F112">
        <f t="shared" si="6"/>
        <v>9.8131450827653364</v>
      </c>
      <c r="H112">
        <f t="shared" si="7"/>
        <v>8.4152529420755009</v>
      </c>
      <c r="I112">
        <f t="shared" si="8"/>
        <v>5.1900655188176135</v>
      </c>
      <c r="J112">
        <f t="shared" si="9"/>
        <v>4.7712178104444618</v>
      </c>
      <c r="K112">
        <f t="shared" si="10"/>
        <v>4.1800039401103231</v>
      </c>
    </row>
    <row r="113" spans="2:17" x14ac:dyDescent="0.2">
      <c r="B113" s="1">
        <v>32768</v>
      </c>
      <c r="C113">
        <f t="shared" si="3"/>
        <v>12.103613749877583</v>
      </c>
      <c r="D113">
        <f t="shared" si="4"/>
        <v>6.7794536700402865</v>
      </c>
      <c r="E113">
        <f t="shared" si="5"/>
        <v>8.0891499317605771</v>
      </c>
      <c r="F113">
        <f t="shared" si="6"/>
        <v>10.573198627525734</v>
      </c>
      <c r="H113">
        <f t="shared" si="7"/>
        <v>10.458307597282273</v>
      </c>
      <c r="I113">
        <f t="shared" si="8"/>
        <v>21.971772157082214</v>
      </c>
      <c r="J113">
        <f t="shared" si="9"/>
        <v>20.727859602749998</v>
      </c>
      <c r="K113">
        <f t="shared" si="10"/>
        <v>17.397805101927595</v>
      </c>
    </row>
    <row r="114" spans="2:17" x14ac:dyDescent="0.2">
      <c r="B114" s="1">
        <v>65536</v>
      </c>
      <c r="C114">
        <f t="shared" si="3"/>
        <v>12.529093369418133</v>
      </c>
      <c r="D114">
        <f t="shared" si="4"/>
        <v>7.3970777408315334</v>
      </c>
      <c r="E114">
        <f t="shared" si="5"/>
        <v>12.949504117594971</v>
      </c>
      <c r="F114">
        <f t="shared" si="6"/>
        <v>13.850166445553176</v>
      </c>
      <c r="H114">
        <f t="shared" si="7"/>
        <v>22.389139483951443</v>
      </c>
      <c r="I114">
        <f t="shared" si="8"/>
        <v>23.36347713266299</v>
      </c>
      <c r="J114">
        <f t="shared" si="9"/>
        <v>24.074776908137128</v>
      </c>
      <c r="K114">
        <f t="shared" si="10"/>
        <v>19.921859902757614</v>
      </c>
    </row>
    <row r="116" spans="2:17" x14ac:dyDescent="0.2">
      <c r="B116" t="s">
        <v>24</v>
      </c>
      <c r="C116">
        <f>MAX(C103:C113)</f>
        <v>12.103613749877583</v>
      </c>
      <c r="D116">
        <f t="shared" ref="D116" si="11">MAX(D103:D113)</f>
        <v>10.320610687022901</v>
      </c>
      <c r="E116">
        <f t="shared" ref="E116" si="12">MAX(E103:E113)</f>
        <v>13.75</v>
      </c>
      <c r="F116">
        <f>MAX(F103:F113)</f>
        <v>10.573198627525734</v>
      </c>
      <c r="H116">
        <f>MAX(H103:H113)</f>
        <v>10.458307597282273</v>
      </c>
      <c r="I116">
        <f>MAX(I103:I113)</f>
        <v>21.971772157082214</v>
      </c>
      <c r="J116">
        <f>MAX(J103:J113)</f>
        <v>20.727859602749998</v>
      </c>
      <c r="K116">
        <f>MAX(K103:K113)</f>
        <v>17.397805101927595</v>
      </c>
    </row>
    <row r="117" spans="2:17" x14ac:dyDescent="0.2">
      <c r="B117" t="s">
        <v>25</v>
      </c>
      <c r="C117">
        <f>MIN(C103:C113)</f>
        <v>1.9739776951672865</v>
      </c>
      <c r="D117">
        <f t="shared" ref="D117" si="13">MIN(D103:D113)</f>
        <v>1.9811320754716981</v>
      </c>
      <c r="E117">
        <f t="shared" ref="E117:K117" si="14">MIN(E103:E113)</f>
        <v>1.9811320754716981</v>
      </c>
      <c r="F117">
        <f t="shared" si="14"/>
        <v>1.6682692307692308</v>
      </c>
      <c r="H117">
        <f t="shared" si="14"/>
        <v>1.6156250000000001</v>
      </c>
      <c r="I117">
        <f t="shared" si="14"/>
        <v>1.9245283018867925</v>
      </c>
      <c r="J117">
        <f t="shared" si="14"/>
        <v>1.6477987421383649</v>
      </c>
      <c r="K117">
        <f t="shared" si="14"/>
        <v>1.1355932203389831</v>
      </c>
    </row>
    <row r="121" spans="2:17" x14ac:dyDescent="0.2">
      <c r="B121" t="s">
        <v>2</v>
      </c>
      <c r="C121" t="s">
        <v>26</v>
      </c>
      <c r="D121" t="s">
        <v>27</v>
      </c>
      <c r="E121" t="s">
        <v>28</v>
      </c>
      <c r="F121" t="s">
        <v>29</v>
      </c>
    </row>
    <row r="122" spans="2:17" x14ac:dyDescent="0.2">
      <c r="B122">
        <v>32</v>
      </c>
      <c r="C122">
        <v>33.6</v>
      </c>
      <c r="D122">
        <v>50.1</v>
      </c>
      <c r="E122">
        <v>80.900000000000006</v>
      </c>
      <c r="F122">
        <v>82.9</v>
      </c>
    </row>
    <row r="123" spans="2:17" x14ac:dyDescent="0.2">
      <c r="B123">
        <v>64</v>
      </c>
      <c r="C123">
        <v>66.3</v>
      </c>
      <c r="D123">
        <v>107</v>
      </c>
      <c r="E123">
        <v>167</v>
      </c>
      <c r="F123">
        <v>167</v>
      </c>
    </row>
    <row r="124" spans="2:17" x14ac:dyDescent="0.2">
      <c r="B124">
        <v>128</v>
      </c>
      <c r="C124">
        <v>135</v>
      </c>
      <c r="D124">
        <v>208</v>
      </c>
      <c r="E124">
        <v>328</v>
      </c>
      <c r="F124">
        <v>326</v>
      </c>
      <c r="O124" t="s">
        <v>2</v>
      </c>
      <c r="P124" t="s">
        <v>28</v>
      </c>
      <c r="Q124" t="s">
        <v>29</v>
      </c>
    </row>
    <row r="125" spans="2:17" x14ac:dyDescent="0.2">
      <c r="B125">
        <v>256</v>
      </c>
      <c r="C125">
        <v>266</v>
      </c>
      <c r="D125">
        <v>411</v>
      </c>
      <c r="E125">
        <v>653</v>
      </c>
      <c r="F125">
        <v>649</v>
      </c>
      <c r="O125">
        <v>32</v>
      </c>
      <c r="P125">
        <v>63.1</v>
      </c>
      <c r="Q125">
        <v>82.9</v>
      </c>
    </row>
    <row r="126" spans="2:17" x14ac:dyDescent="0.2">
      <c r="B126">
        <v>512</v>
      </c>
      <c r="C126">
        <v>527</v>
      </c>
      <c r="D126">
        <v>814</v>
      </c>
      <c r="E126">
        <v>1301</v>
      </c>
      <c r="F126">
        <v>1293</v>
      </c>
      <c r="O126">
        <v>64</v>
      </c>
      <c r="P126">
        <v>98.4</v>
      </c>
      <c r="Q126">
        <v>167</v>
      </c>
    </row>
    <row r="127" spans="2:17" x14ac:dyDescent="0.2">
      <c r="B127">
        <v>1024</v>
      </c>
      <c r="C127">
        <v>1053</v>
      </c>
      <c r="D127">
        <v>1624</v>
      </c>
      <c r="E127">
        <v>2600</v>
      </c>
      <c r="F127">
        <v>2583</v>
      </c>
      <c r="O127">
        <v>128</v>
      </c>
      <c r="P127">
        <v>187</v>
      </c>
      <c r="Q127">
        <v>326</v>
      </c>
    </row>
    <row r="128" spans="2:17" x14ac:dyDescent="0.2">
      <c r="B128">
        <v>2048</v>
      </c>
      <c r="C128">
        <v>2102</v>
      </c>
      <c r="D128">
        <v>7884</v>
      </c>
      <c r="E128">
        <v>8233</v>
      </c>
      <c r="F128">
        <v>9020</v>
      </c>
      <c r="O128">
        <v>256</v>
      </c>
      <c r="P128">
        <v>394</v>
      </c>
      <c r="Q128">
        <v>649</v>
      </c>
    </row>
    <row r="129" spans="2:18" x14ac:dyDescent="0.2">
      <c r="B129">
        <v>4096</v>
      </c>
      <c r="C129">
        <v>5727</v>
      </c>
      <c r="D129">
        <v>18007</v>
      </c>
      <c r="E129">
        <v>18149</v>
      </c>
      <c r="F129">
        <v>17625</v>
      </c>
      <c r="O129">
        <v>512</v>
      </c>
      <c r="P129">
        <v>804</v>
      </c>
      <c r="Q129">
        <v>1293</v>
      </c>
    </row>
    <row r="130" spans="2:18" x14ac:dyDescent="0.2">
      <c r="B130">
        <v>8192</v>
      </c>
      <c r="C130">
        <v>11149</v>
      </c>
      <c r="D130">
        <v>35281</v>
      </c>
      <c r="E130">
        <v>37062</v>
      </c>
      <c r="F130">
        <v>37067</v>
      </c>
      <c r="O130">
        <v>1024</v>
      </c>
      <c r="P130">
        <v>1582</v>
      </c>
      <c r="Q130">
        <v>2583</v>
      </c>
    </row>
    <row r="131" spans="2:18" x14ac:dyDescent="0.2">
      <c r="B131" s="1">
        <v>16384</v>
      </c>
      <c r="C131">
        <v>22590</v>
      </c>
      <c r="D131">
        <v>72797</v>
      </c>
      <c r="E131">
        <v>76646</v>
      </c>
      <c r="F131">
        <v>75772</v>
      </c>
      <c r="O131">
        <v>2048</v>
      </c>
      <c r="P131">
        <v>5512</v>
      </c>
      <c r="Q131">
        <v>9020</v>
      </c>
    </row>
    <row r="132" spans="2:18" x14ac:dyDescent="0.2">
      <c r="B132" s="1">
        <v>32768</v>
      </c>
      <c r="C132">
        <v>44698</v>
      </c>
      <c r="D132">
        <v>148145</v>
      </c>
      <c r="E132">
        <v>156466</v>
      </c>
      <c r="F132">
        <v>153956</v>
      </c>
      <c r="O132">
        <v>4096</v>
      </c>
      <c r="P132">
        <v>11770</v>
      </c>
      <c r="Q132">
        <v>17625</v>
      </c>
    </row>
    <row r="133" spans="2:18" x14ac:dyDescent="0.2">
      <c r="B133" s="1">
        <v>65536</v>
      </c>
      <c r="C133">
        <v>94174</v>
      </c>
      <c r="D133">
        <v>330091</v>
      </c>
      <c r="E133">
        <v>353283</v>
      </c>
      <c r="F133">
        <v>337634</v>
      </c>
      <c r="O133">
        <v>8192</v>
      </c>
      <c r="P133">
        <v>24574</v>
      </c>
      <c r="Q133">
        <v>37067</v>
      </c>
    </row>
    <row r="134" spans="2:18" x14ac:dyDescent="0.2">
      <c r="O134" s="1">
        <v>16384</v>
      </c>
      <c r="P134">
        <v>50872</v>
      </c>
      <c r="Q134">
        <v>75772</v>
      </c>
    </row>
    <row r="135" spans="2:18" x14ac:dyDescent="0.2">
      <c r="O135" s="1">
        <v>32768</v>
      </c>
      <c r="P135">
        <v>100888</v>
      </c>
      <c r="Q135">
        <v>153956</v>
      </c>
    </row>
    <row r="136" spans="2:18" x14ac:dyDescent="0.2">
      <c r="O136" s="1">
        <v>65536</v>
      </c>
      <c r="P136">
        <v>223842</v>
      </c>
      <c r="Q136">
        <v>337634</v>
      </c>
    </row>
    <row r="138" spans="2:18" x14ac:dyDescent="0.2">
      <c r="O138" t="s">
        <v>2</v>
      </c>
      <c r="P138" t="s">
        <v>44</v>
      </c>
      <c r="Q138" t="s">
        <v>43</v>
      </c>
      <c r="R138" t="s">
        <v>46</v>
      </c>
    </row>
    <row r="139" spans="2:18" x14ac:dyDescent="0.2">
      <c r="O139">
        <v>32</v>
      </c>
      <c r="P139">
        <v>5.9</v>
      </c>
      <c r="Q139">
        <v>16.7</v>
      </c>
      <c r="R139">
        <v>6.64</v>
      </c>
    </row>
    <row r="140" spans="2:18" x14ac:dyDescent="0.2">
      <c r="O140">
        <v>64</v>
      </c>
      <c r="P140">
        <v>10.9</v>
      </c>
      <c r="Q140">
        <v>34.799999999999997</v>
      </c>
      <c r="R140">
        <v>17.3</v>
      </c>
    </row>
    <row r="141" spans="2:18" x14ac:dyDescent="0.2">
      <c r="O141">
        <v>128</v>
      </c>
      <c r="P141">
        <v>21</v>
      </c>
      <c r="Q141">
        <v>70.2</v>
      </c>
      <c r="R141">
        <v>67.8</v>
      </c>
    </row>
    <row r="142" spans="2:18" x14ac:dyDescent="0.2">
      <c r="O142">
        <v>256</v>
      </c>
      <c r="P142">
        <v>53.3</v>
      </c>
      <c r="Q142">
        <v>150</v>
      </c>
      <c r="R142">
        <v>127</v>
      </c>
    </row>
    <row r="143" spans="2:18" x14ac:dyDescent="0.2">
      <c r="O143">
        <v>512</v>
      </c>
      <c r="P143">
        <v>90.8</v>
      </c>
      <c r="Q143">
        <v>289</v>
      </c>
      <c r="R143">
        <v>258</v>
      </c>
    </row>
    <row r="144" spans="2:18" x14ac:dyDescent="0.2">
      <c r="O144">
        <v>1024</v>
      </c>
      <c r="P144">
        <v>171</v>
      </c>
      <c r="Q144">
        <v>573</v>
      </c>
      <c r="R144">
        <v>512</v>
      </c>
    </row>
    <row r="145" spans="15:18" x14ac:dyDescent="0.2">
      <c r="O145">
        <v>2048</v>
      </c>
      <c r="P145">
        <v>331</v>
      </c>
      <c r="Q145">
        <v>4304</v>
      </c>
      <c r="R145">
        <v>3804</v>
      </c>
    </row>
    <row r="146" spans="15:18" x14ac:dyDescent="0.2">
      <c r="O146">
        <v>4096</v>
      </c>
      <c r="P146">
        <v>648</v>
      </c>
      <c r="Q146">
        <v>7386</v>
      </c>
      <c r="R146">
        <v>7666</v>
      </c>
    </row>
    <row r="147" spans="15:18" x14ac:dyDescent="0.2">
      <c r="O147">
        <v>8192</v>
      </c>
      <c r="P147">
        <v>1739</v>
      </c>
      <c r="Q147">
        <v>17420</v>
      </c>
      <c r="R147">
        <v>20096</v>
      </c>
    </row>
    <row r="148" spans="15:18" x14ac:dyDescent="0.2">
      <c r="O148" s="1">
        <v>16384</v>
      </c>
      <c r="P148">
        <v>3832</v>
      </c>
      <c r="Q148">
        <v>36329</v>
      </c>
      <c r="R148">
        <v>40786</v>
      </c>
    </row>
    <row r="149" spans="15:18" x14ac:dyDescent="0.2">
      <c r="O149" s="1">
        <v>32768</v>
      </c>
      <c r="P149">
        <v>7679</v>
      </c>
      <c r="Q149">
        <v>72027</v>
      </c>
      <c r="R149">
        <v>79059</v>
      </c>
    </row>
    <row r="150" spans="15:18" x14ac:dyDescent="0.2">
      <c r="O150" s="1">
        <v>65536</v>
      </c>
      <c r="P150">
        <v>15652</v>
      </c>
      <c r="Q150">
        <v>163285</v>
      </c>
      <c r="R150">
        <v>171665</v>
      </c>
    </row>
    <row r="152" spans="15:18" x14ac:dyDescent="0.2">
      <c r="O152" t="s">
        <v>2</v>
      </c>
      <c r="P152" t="s">
        <v>45</v>
      </c>
      <c r="Q152" t="s">
        <v>48</v>
      </c>
      <c r="R152" t="s">
        <v>47</v>
      </c>
    </row>
    <row r="153" spans="15:18" x14ac:dyDescent="0.2">
      <c r="O153">
        <v>32</v>
      </c>
      <c r="P153">
        <v>96</v>
      </c>
      <c r="Q153">
        <v>88.1</v>
      </c>
      <c r="R153">
        <v>40.1</v>
      </c>
    </row>
    <row r="154" spans="15:18" x14ac:dyDescent="0.2">
      <c r="O154">
        <v>64</v>
      </c>
      <c r="P154">
        <v>186</v>
      </c>
      <c r="Q154">
        <v>167</v>
      </c>
      <c r="R154">
        <v>86.3</v>
      </c>
    </row>
    <row r="155" spans="15:18" x14ac:dyDescent="0.2">
      <c r="O155">
        <v>128</v>
      </c>
      <c r="P155">
        <v>365</v>
      </c>
      <c r="Q155">
        <v>325</v>
      </c>
      <c r="R155">
        <v>165</v>
      </c>
    </row>
    <row r="156" spans="15:18" x14ac:dyDescent="0.2">
      <c r="O156">
        <v>256</v>
      </c>
      <c r="P156">
        <v>722</v>
      </c>
      <c r="Q156">
        <v>643</v>
      </c>
      <c r="R156">
        <v>324</v>
      </c>
    </row>
    <row r="157" spans="15:18" x14ac:dyDescent="0.2">
      <c r="O157">
        <v>512</v>
      </c>
      <c r="P157">
        <v>1440</v>
      </c>
      <c r="Q157">
        <v>1279</v>
      </c>
      <c r="R157">
        <v>644</v>
      </c>
    </row>
    <row r="158" spans="15:18" x14ac:dyDescent="0.2">
      <c r="O158">
        <v>1024</v>
      </c>
      <c r="P158">
        <v>2871</v>
      </c>
      <c r="Q158">
        <v>2551</v>
      </c>
      <c r="R158">
        <v>1278</v>
      </c>
    </row>
    <row r="159" spans="15:18" x14ac:dyDescent="0.2">
      <c r="O159">
        <v>2048</v>
      </c>
      <c r="P159">
        <v>5743</v>
      </c>
      <c r="Q159">
        <v>5090</v>
      </c>
      <c r="R159">
        <v>2898</v>
      </c>
    </row>
    <row r="160" spans="15:18" x14ac:dyDescent="0.2">
      <c r="O160">
        <v>4096</v>
      </c>
      <c r="P160">
        <v>11469</v>
      </c>
      <c r="Q160">
        <v>10187</v>
      </c>
      <c r="R160">
        <v>5338</v>
      </c>
    </row>
    <row r="161" spans="15:18" x14ac:dyDescent="0.2">
      <c r="O161">
        <v>8192</v>
      </c>
      <c r="P161">
        <v>22922</v>
      </c>
      <c r="Q161">
        <v>20379</v>
      </c>
      <c r="R161">
        <v>10712</v>
      </c>
    </row>
    <row r="162" spans="15:18" x14ac:dyDescent="0.2">
      <c r="O162" s="1">
        <v>16384</v>
      </c>
      <c r="P162">
        <v>45833</v>
      </c>
      <c r="Q162">
        <v>40716</v>
      </c>
      <c r="R162">
        <v>21090</v>
      </c>
    </row>
    <row r="163" spans="15:18" x14ac:dyDescent="0.2">
      <c r="O163" s="1">
        <v>32768</v>
      </c>
      <c r="P163">
        <v>91785</v>
      </c>
      <c r="Q163">
        <v>81612</v>
      </c>
      <c r="R163">
        <v>42211</v>
      </c>
    </row>
    <row r="164" spans="15:18" x14ac:dyDescent="0.2">
      <c r="O164" s="1">
        <v>65536</v>
      </c>
      <c r="P164">
        <v>184051</v>
      </c>
      <c r="Q164">
        <v>163207</v>
      </c>
      <c r="R164">
        <v>86042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2022-04-17T20:24:34Z</dcterms:modified>
</cp:coreProperties>
</file>