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00" windowWidth="15972" windowHeight="5844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D82" i="1" l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C109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2" i="1"/>
  <c r="F68" i="1"/>
  <c r="G68" i="1"/>
  <c r="F69" i="1"/>
  <c r="G69" i="1"/>
  <c r="F70" i="1"/>
  <c r="G70" i="1"/>
  <c r="F71" i="1"/>
  <c r="G71" i="1"/>
  <c r="E71" i="1"/>
  <c r="E70" i="1"/>
  <c r="E68" i="1"/>
  <c r="E69" i="1"/>
  <c r="AN2" i="1"/>
  <c r="AO2" i="1"/>
  <c r="AP2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</calcChain>
</file>

<file path=xl/sharedStrings.xml><?xml version="1.0" encoding="utf-8"?>
<sst xmlns="http://schemas.openxmlformats.org/spreadsheetml/2006/main" count="77" uniqueCount="46">
  <si>
    <t>Graph</t>
  </si>
  <si>
    <t>Vertices</t>
  </si>
  <si>
    <t>Edges</t>
  </si>
  <si>
    <t>Cutset</t>
  </si>
  <si>
    <t>Time, ms</t>
  </si>
  <si>
    <t>Iterations</t>
  </si>
  <si>
    <t>Base algorithm</t>
  </si>
  <si>
    <t>Modified algorithm</t>
  </si>
  <si>
    <t>ISPD98_ibm01.hgr</t>
  </si>
  <si>
    <t>ISPD98_ibm02.hgr</t>
  </si>
  <si>
    <t>ISPD98_ibm03.hgr</t>
  </si>
  <si>
    <t>ISPD98_ibm04.hgr</t>
  </si>
  <si>
    <t>ISPD98_ibm05.hgr</t>
  </si>
  <si>
    <t>ISPD98_ibm06.hgr</t>
  </si>
  <si>
    <t>ISPD98_ibm07.hgr</t>
  </si>
  <si>
    <t>ISPD98_ibm08.hgr</t>
  </si>
  <si>
    <t>ISPD98_ibm09.hgr</t>
  </si>
  <si>
    <t>ISPD98_ibm10.hgr</t>
  </si>
  <si>
    <t>ISPD98_ibm11.hgr</t>
  </si>
  <si>
    <t>ISPD98_ibm12.hgr</t>
  </si>
  <si>
    <t>ISPD98_ibm13.hgr</t>
  </si>
  <si>
    <t>ISPD98_ibm14.hgr</t>
  </si>
  <si>
    <t>ISPD98_ibm15.hgr</t>
  </si>
  <si>
    <t>ISPD98_ibm16.hgr</t>
  </si>
  <si>
    <t>ISPD98_ibm17.hgr</t>
  </si>
  <si>
    <t>ISPD98_ibm18.hgr</t>
  </si>
  <si>
    <t>dac2012_superblue11.hgr</t>
  </si>
  <si>
    <t>dac2012_superblue12.hgr</t>
  </si>
  <si>
    <t>dac2012_superblue14.hgr</t>
  </si>
  <si>
    <t>dac2012_superblue16.hgr</t>
  </si>
  <si>
    <t>dac2012_superblue19.hgr</t>
  </si>
  <si>
    <t>dac2012_superblue2.hgr</t>
  </si>
  <si>
    <t>dac2012_superblue3.hgr</t>
  </si>
  <si>
    <t>dac2012_superblue6.hgr</t>
  </si>
  <si>
    <t>dac2012_superblue7.hgr</t>
  </si>
  <si>
    <t>dac2012_superblue9.hgr</t>
  </si>
  <si>
    <t>Sorted data</t>
  </si>
  <si>
    <t>Вершины</t>
  </si>
  <si>
    <t>Разрез</t>
  </si>
  <si>
    <t>Время</t>
  </si>
  <si>
    <t>Итерации</t>
  </si>
  <si>
    <t>Лучшее</t>
  </si>
  <si>
    <t>Худшее</t>
  </si>
  <si>
    <t>Среднее</t>
  </si>
  <si>
    <t>СтдОткл</t>
  </si>
  <si>
    <t>Отношение результатов мод./базовый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</si>
</sst>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12" xfId="0" applyBorder="1"/>
    <xf numFmtId="0" fontId="0" fillId="0" borderId="13" xfId="0" applyBorder="1"/>
    <xf numFmtId="0" fontId="18" fillId="0" borderId="0" xfId="0" applyFont="1" applyBorder="1"/>
    <xf numFmtId="49" fontId="0" fillId="0" borderId="15" xfId="0" applyNumberFormat="1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18" fillId="0" borderId="15" xfId="0" applyFont="1" applyBorder="1"/>
    <xf numFmtId="49" fontId="0" fillId="0" borderId="0" xfId="0" applyNumberForma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работы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'1'!$AD$2:$AD$29</c:f>
              <c:numCache>
                <c:formatCode>General</c:formatCode>
                <c:ptCount val="28"/>
                <c:pt idx="0">
                  <c:v>548</c:v>
                </c:pt>
                <c:pt idx="1">
                  <c:v>972</c:v>
                </c:pt>
                <c:pt idx="2">
                  <c:v>2038</c:v>
                </c:pt>
                <c:pt idx="3">
                  <c:v>1927</c:v>
                </c:pt>
                <c:pt idx="4">
                  <c:v>3665</c:v>
                </c:pt>
                <c:pt idx="5">
                  <c:v>3511</c:v>
                </c:pt>
                <c:pt idx="6">
                  <c:v>3987</c:v>
                </c:pt>
                <c:pt idx="7">
                  <c:v>3906</c:v>
                </c:pt>
                <c:pt idx="8">
                  <c:v>4321</c:v>
                </c:pt>
                <c:pt idx="9">
                  <c:v>6537</c:v>
                </c:pt>
                <c:pt idx="10">
                  <c:v>6088</c:v>
                </c:pt>
                <c:pt idx="11">
                  <c:v>6463</c:v>
                </c:pt>
                <c:pt idx="12">
                  <c:v>5751</c:v>
                </c:pt>
                <c:pt idx="13">
                  <c:v>18521</c:v>
                </c:pt>
                <c:pt idx="14">
                  <c:v>13212</c:v>
                </c:pt>
                <c:pt idx="15">
                  <c:v>12927</c:v>
                </c:pt>
                <c:pt idx="16">
                  <c:v>35341</c:v>
                </c:pt>
                <c:pt idx="17">
                  <c:v>43818</c:v>
                </c:pt>
                <c:pt idx="18">
                  <c:v>266974</c:v>
                </c:pt>
                <c:pt idx="19">
                  <c:v>144896</c:v>
                </c:pt>
                <c:pt idx="20">
                  <c:v>90750</c:v>
                </c:pt>
                <c:pt idx="21">
                  <c:v>158568</c:v>
                </c:pt>
                <c:pt idx="22">
                  <c:v>170047</c:v>
                </c:pt>
                <c:pt idx="23">
                  <c:v>71649</c:v>
                </c:pt>
                <c:pt idx="24">
                  <c:v>133561</c:v>
                </c:pt>
                <c:pt idx="25">
                  <c:v>121958</c:v>
                </c:pt>
                <c:pt idx="26">
                  <c:v>587683</c:v>
                </c:pt>
                <c:pt idx="27">
                  <c:v>269748</c:v>
                </c:pt>
              </c:numCache>
            </c:numRef>
          </c:val>
          <c:smooth val="0"/>
        </c:ser>
        <c:ser>
          <c:idx val="1"/>
          <c:order val="1"/>
          <c:tx>
            <c:v>Modified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'1'!$AH$2:$AH$29</c:f>
              <c:numCache>
                <c:formatCode>General</c:formatCode>
                <c:ptCount val="28"/>
                <c:pt idx="0">
                  <c:v>531</c:v>
                </c:pt>
                <c:pt idx="1">
                  <c:v>1067</c:v>
                </c:pt>
                <c:pt idx="2">
                  <c:v>2280</c:v>
                </c:pt>
                <c:pt idx="3">
                  <c:v>3772</c:v>
                </c:pt>
                <c:pt idx="4">
                  <c:v>1707</c:v>
                </c:pt>
                <c:pt idx="5">
                  <c:v>4494</c:v>
                </c:pt>
                <c:pt idx="6">
                  <c:v>7113</c:v>
                </c:pt>
                <c:pt idx="7">
                  <c:v>5204</c:v>
                </c:pt>
                <c:pt idx="8">
                  <c:v>10080</c:v>
                </c:pt>
                <c:pt idx="9">
                  <c:v>12433</c:v>
                </c:pt>
                <c:pt idx="10">
                  <c:v>5561</c:v>
                </c:pt>
                <c:pt idx="11">
                  <c:v>9182</c:v>
                </c:pt>
                <c:pt idx="12">
                  <c:v>7077</c:v>
                </c:pt>
                <c:pt idx="13">
                  <c:v>22657</c:v>
                </c:pt>
                <c:pt idx="14">
                  <c:v>41869</c:v>
                </c:pt>
                <c:pt idx="15">
                  <c:v>20593</c:v>
                </c:pt>
                <c:pt idx="16">
                  <c:v>37974</c:v>
                </c:pt>
                <c:pt idx="17">
                  <c:v>42306</c:v>
                </c:pt>
                <c:pt idx="18">
                  <c:v>178417</c:v>
                </c:pt>
                <c:pt idx="19">
                  <c:v>87642</c:v>
                </c:pt>
                <c:pt idx="20">
                  <c:v>48975</c:v>
                </c:pt>
                <c:pt idx="21">
                  <c:v>126735</c:v>
                </c:pt>
                <c:pt idx="22">
                  <c:v>93244</c:v>
                </c:pt>
                <c:pt idx="23">
                  <c:v>131312</c:v>
                </c:pt>
                <c:pt idx="24">
                  <c:v>151875</c:v>
                </c:pt>
                <c:pt idx="25">
                  <c:v>160335</c:v>
                </c:pt>
                <c:pt idx="26">
                  <c:v>409555</c:v>
                </c:pt>
                <c:pt idx="27">
                  <c:v>236880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2608"/>
        <c:axId val="187934400"/>
      </c:lineChart>
      <c:catAx>
        <c:axId val="1966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34400"/>
        <c:crosses val="autoZero"/>
        <c:auto val="1"/>
        <c:lblAlgn val="ctr"/>
        <c:lblOffset val="100"/>
        <c:noMultiLvlLbl val="0"/>
      </c:catAx>
      <c:valAx>
        <c:axId val="18793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</a:t>
            </a:r>
            <a:r>
              <a:rPr lang="ru-RU" baseline="0"/>
              <a:t> итераций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Base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'1'!$AE$2:$AE$29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16</c:v>
                </c:pt>
                <c:pt idx="4">
                  <c:v>28</c:v>
                </c:pt>
                <c:pt idx="5">
                  <c:v>25</c:v>
                </c:pt>
                <c:pt idx="6">
                  <c:v>20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14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32</c:v>
                </c:pt>
                <c:pt idx="17">
                  <c:v>41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10</c:v>
                </c:pt>
                <c:pt idx="22">
                  <c:v>18</c:v>
                </c:pt>
                <c:pt idx="23">
                  <c:v>11</c:v>
                </c:pt>
                <c:pt idx="24">
                  <c:v>18</c:v>
                </c:pt>
                <c:pt idx="25">
                  <c:v>13</c:v>
                </c:pt>
                <c:pt idx="26">
                  <c:v>30</c:v>
                </c:pt>
                <c:pt idx="27">
                  <c:v>17</c:v>
                </c:pt>
              </c:numCache>
            </c:numRef>
          </c:val>
          <c:smooth val="0"/>
        </c:ser>
        <c:ser>
          <c:idx val="0"/>
          <c:order val="1"/>
          <c:tx>
            <c:v>Modified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'1'!$AI$2:$AI$29</c:f>
              <c:numCache>
                <c:formatCode>General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23</c:v>
                </c:pt>
                <c:pt idx="3">
                  <c:v>32</c:v>
                </c:pt>
                <c:pt idx="4">
                  <c:v>14</c:v>
                </c:pt>
                <c:pt idx="5">
                  <c:v>33</c:v>
                </c:pt>
                <c:pt idx="6">
                  <c:v>34</c:v>
                </c:pt>
                <c:pt idx="7">
                  <c:v>21</c:v>
                </c:pt>
                <c:pt idx="8">
                  <c:v>40</c:v>
                </c:pt>
                <c:pt idx="9">
                  <c:v>38</c:v>
                </c:pt>
                <c:pt idx="10">
                  <c:v>18</c:v>
                </c:pt>
                <c:pt idx="11">
                  <c:v>27</c:v>
                </c:pt>
                <c:pt idx="12">
                  <c:v>18</c:v>
                </c:pt>
                <c:pt idx="13">
                  <c:v>33</c:v>
                </c:pt>
                <c:pt idx="14">
                  <c:v>48</c:v>
                </c:pt>
                <c:pt idx="15">
                  <c:v>21</c:v>
                </c:pt>
                <c:pt idx="16">
                  <c:v>36</c:v>
                </c:pt>
                <c:pt idx="17">
                  <c:v>40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8</c:v>
                </c:pt>
                <c:pt idx="22">
                  <c:v>10</c:v>
                </c:pt>
                <c:pt idx="23">
                  <c:v>20</c:v>
                </c:pt>
                <c:pt idx="24">
                  <c:v>21</c:v>
                </c:pt>
                <c:pt idx="25">
                  <c:v>17</c:v>
                </c:pt>
                <c:pt idx="26">
                  <c:v>20</c:v>
                </c:pt>
                <c:pt idx="27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7040"/>
        <c:axId val="187936704"/>
      </c:lineChart>
      <c:catAx>
        <c:axId val="2032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36704"/>
        <c:crosses val="autoZero"/>
        <c:auto val="1"/>
        <c:lblAlgn val="ctr"/>
        <c:lblOffset val="100"/>
        <c:noMultiLvlLbl val="0"/>
      </c:catAx>
      <c:valAx>
        <c:axId val="18793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8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Финальный разрез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Base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'1'!$AC$2:$AC$29</c:f>
              <c:numCache>
                <c:formatCode>General</c:formatCode>
                <c:ptCount val="28"/>
                <c:pt idx="0">
                  <c:v>489</c:v>
                </c:pt>
                <c:pt idx="1">
                  <c:v>572</c:v>
                </c:pt>
                <c:pt idx="2">
                  <c:v>2298</c:v>
                </c:pt>
                <c:pt idx="3">
                  <c:v>950</c:v>
                </c:pt>
                <c:pt idx="4">
                  <c:v>3610</c:v>
                </c:pt>
                <c:pt idx="5">
                  <c:v>1482</c:v>
                </c:pt>
                <c:pt idx="6">
                  <c:v>2161</c:v>
                </c:pt>
                <c:pt idx="7">
                  <c:v>4241</c:v>
                </c:pt>
                <c:pt idx="8">
                  <c:v>2853</c:v>
                </c:pt>
                <c:pt idx="9">
                  <c:v>2688</c:v>
                </c:pt>
                <c:pt idx="10">
                  <c:v>7993</c:v>
                </c:pt>
                <c:pt idx="11">
                  <c:v>4271</c:v>
                </c:pt>
                <c:pt idx="12">
                  <c:v>3870</c:v>
                </c:pt>
                <c:pt idx="13">
                  <c:v>10394</c:v>
                </c:pt>
                <c:pt idx="14">
                  <c:v>10063</c:v>
                </c:pt>
                <c:pt idx="15">
                  <c:v>5786</c:v>
                </c:pt>
                <c:pt idx="16">
                  <c:v>9378</c:v>
                </c:pt>
                <c:pt idx="17">
                  <c:v>4577</c:v>
                </c:pt>
                <c:pt idx="18">
                  <c:v>11904</c:v>
                </c:pt>
                <c:pt idx="19">
                  <c:v>15579</c:v>
                </c:pt>
                <c:pt idx="20">
                  <c:v>20590</c:v>
                </c:pt>
                <c:pt idx="21">
                  <c:v>15522</c:v>
                </c:pt>
                <c:pt idx="22">
                  <c:v>17913</c:v>
                </c:pt>
                <c:pt idx="23">
                  <c:v>14726</c:v>
                </c:pt>
                <c:pt idx="24">
                  <c:v>29852</c:v>
                </c:pt>
                <c:pt idx="25">
                  <c:v>21621</c:v>
                </c:pt>
                <c:pt idx="26">
                  <c:v>22786</c:v>
                </c:pt>
                <c:pt idx="27">
                  <c:v>48057</c:v>
                </c:pt>
              </c:numCache>
            </c:numRef>
          </c:val>
          <c:smooth val="0"/>
        </c:ser>
        <c:ser>
          <c:idx val="0"/>
          <c:order val="1"/>
          <c:tx>
            <c:v>Modified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'1'!$AG$2:$AG$29</c:f>
              <c:numCache>
                <c:formatCode>General</c:formatCode>
                <c:ptCount val="28"/>
                <c:pt idx="0">
                  <c:v>2065</c:v>
                </c:pt>
                <c:pt idx="1">
                  <c:v>1328</c:v>
                </c:pt>
                <c:pt idx="2">
                  <c:v>4459</c:v>
                </c:pt>
                <c:pt idx="3">
                  <c:v>5116</c:v>
                </c:pt>
                <c:pt idx="4">
                  <c:v>6948</c:v>
                </c:pt>
                <c:pt idx="5">
                  <c:v>5727</c:v>
                </c:pt>
                <c:pt idx="6">
                  <c:v>8394</c:v>
                </c:pt>
                <c:pt idx="7">
                  <c:v>9280</c:v>
                </c:pt>
                <c:pt idx="8">
                  <c:v>10092</c:v>
                </c:pt>
                <c:pt idx="9">
                  <c:v>13093</c:v>
                </c:pt>
                <c:pt idx="10">
                  <c:v>14952</c:v>
                </c:pt>
                <c:pt idx="11">
                  <c:v>15707</c:v>
                </c:pt>
                <c:pt idx="12">
                  <c:v>17424</c:v>
                </c:pt>
                <c:pt idx="13">
                  <c:v>24712</c:v>
                </c:pt>
                <c:pt idx="14">
                  <c:v>31863</c:v>
                </c:pt>
                <c:pt idx="15">
                  <c:v>36399</c:v>
                </c:pt>
                <c:pt idx="16">
                  <c:v>42347</c:v>
                </c:pt>
                <c:pt idx="17">
                  <c:v>35358</c:v>
                </c:pt>
                <c:pt idx="18">
                  <c:v>18646</c:v>
                </c:pt>
                <c:pt idx="19">
                  <c:v>25174</c:v>
                </c:pt>
                <c:pt idx="20">
                  <c:v>34093</c:v>
                </c:pt>
                <c:pt idx="21">
                  <c:v>30608</c:v>
                </c:pt>
                <c:pt idx="22">
                  <c:v>22142</c:v>
                </c:pt>
                <c:pt idx="23">
                  <c:v>25797</c:v>
                </c:pt>
                <c:pt idx="24">
                  <c:v>49154</c:v>
                </c:pt>
                <c:pt idx="25">
                  <c:v>22153</c:v>
                </c:pt>
                <c:pt idx="26">
                  <c:v>38189</c:v>
                </c:pt>
                <c:pt idx="27">
                  <c:v>58706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8064"/>
        <c:axId val="187938432"/>
      </c:lineChart>
      <c:catAx>
        <c:axId val="2032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38432"/>
        <c:crosses val="autoZero"/>
        <c:auto val="1"/>
        <c:lblAlgn val="ctr"/>
        <c:lblOffset val="100"/>
        <c:noMultiLvlLbl val="0"/>
      </c:catAx>
      <c:valAx>
        <c:axId val="1879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Финальный разрез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Разрез модифированного </a:t>
            </a:r>
            <a:r>
              <a:rPr lang="en-US" baseline="0"/>
              <a:t>/</a:t>
            </a:r>
            <a:r>
              <a:rPr lang="ru-RU" baseline="0"/>
              <a:t> Разрез базового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'1'!$E$37:$E$64</c:f>
              <c:numCache>
                <c:formatCode>General</c:formatCode>
                <c:ptCount val="28"/>
                <c:pt idx="0">
                  <c:v>4.2229038854805729</c:v>
                </c:pt>
                <c:pt idx="1">
                  <c:v>2.3216783216783199</c:v>
                </c:pt>
                <c:pt idx="2">
                  <c:v>1.9403829416884246</c:v>
                </c:pt>
                <c:pt idx="3">
                  <c:v>5.3852631578947365</c:v>
                </c:pt>
                <c:pt idx="4">
                  <c:v>1.9246537396121883</c:v>
                </c:pt>
                <c:pt idx="5">
                  <c:v>3.8643724696356276</c:v>
                </c:pt>
                <c:pt idx="6">
                  <c:v>3.8843128181397502</c:v>
                </c:pt>
                <c:pt idx="7">
                  <c:v>2.1881631690639001</c:v>
                </c:pt>
                <c:pt idx="8">
                  <c:v>3.5373291272344902</c:v>
                </c:pt>
                <c:pt idx="9">
                  <c:v>4.8709077380952381</c:v>
                </c:pt>
                <c:pt idx="10">
                  <c:v>1.8706368072063055</c:v>
                </c:pt>
                <c:pt idx="11">
                  <c:v>3.6775930695387498</c:v>
                </c:pt>
                <c:pt idx="12">
                  <c:v>4.5023255813953487</c:v>
                </c:pt>
                <c:pt idx="13">
                  <c:v>2.3775254954781606</c:v>
                </c:pt>
                <c:pt idx="14">
                  <c:v>3.1663519825101858</c:v>
                </c:pt>
                <c:pt idx="15">
                  <c:v>6.2908745247148286</c:v>
                </c:pt>
                <c:pt idx="16">
                  <c:v>4.5155683514608658</c:v>
                </c:pt>
                <c:pt idx="17">
                  <c:v>7.7251474765129995</c:v>
                </c:pt>
                <c:pt idx="18">
                  <c:v>1.566364247311828</c:v>
                </c:pt>
                <c:pt idx="19">
                  <c:v>1.6158931895500352</c:v>
                </c:pt>
                <c:pt idx="20">
                  <c:v>1.6558037882467218</c:v>
                </c:pt>
                <c:pt idx="21">
                  <c:v>1.9719108362324442</c:v>
                </c:pt>
                <c:pt idx="22">
                  <c:v>1.2360855244794284</c:v>
                </c:pt>
                <c:pt idx="23">
                  <c:v>1.7517995382316991</c:v>
                </c:pt>
                <c:pt idx="24">
                  <c:v>1.6465898432265844</c:v>
                </c:pt>
                <c:pt idx="25">
                  <c:v>1.0246057074140882</c:v>
                </c:pt>
                <c:pt idx="26">
                  <c:v>1.6759852541033968</c:v>
                </c:pt>
                <c:pt idx="27">
                  <c:v>1.2215910273217221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8096"/>
        <c:axId val="268177920"/>
      </c:lineChart>
      <c:catAx>
        <c:axId val="1431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>
            <c:manualLayout>
              <c:xMode val="edge"/>
              <c:yMode val="edge"/>
              <c:x val="0.44983447471364918"/>
              <c:y val="0.934456967561032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8177920"/>
        <c:crosses val="autoZero"/>
        <c:auto val="1"/>
        <c:lblAlgn val="ctr"/>
        <c:lblOffset val="100"/>
        <c:noMultiLvlLbl val="0"/>
      </c:catAx>
      <c:valAx>
        <c:axId val="2681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Время модифицированного</a:t>
            </a:r>
            <a:r>
              <a:rPr lang="en-US" baseline="0"/>
              <a:t> / </a:t>
            </a:r>
            <a:r>
              <a:rPr lang="ru-RU" baseline="0"/>
              <a:t>Время базового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Время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'1'!$F$37:$F$64</c:f>
              <c:numCache>
                <c:formatCode>General</c:formatCode>
                <c:ptCount val="28"/>
                <c:pt idx="0">
                  <c:v>0.96897810218978098</c:v>
                </c:pt>
                <c:pt idx="1">
                  <c:v>1.0977366255144032</c:v>
                </c:pt>
                <c:pt idx="2">
                  <c:v>1.1187438665358194</c:v>
                </c:pt>
                <c:pt idx="3">
                  <c:v>1.9574468085106382</c:v>
                </c:pt>
                <c:pt idx="4">
                  <c:v>0.46575716234652115</c:v>
                </c:pt>
                <c:pt idx="5">
                  <c:v>1.2799772144688124</c:v>
                </c:pt>
                <c:pt idx="6">
                  <c:v>1.7840481565086532</c:v>
                </c:pt>
                <c:pt idx="7">
                  <c:v>1.3323092677931387</c:v>
                </c:pt>
                <c:pt idx="8">
                  <c:v>2.332793334876186</c:v>
                </c:pt>
                <c:pt idx="9">
                  <c:v>1.9019427872112591</c:v>
                </c:pt>
                <c:pt idx="10">
                  <c:v>0.91343626806833111</c:v>
                </c:pt>
                <c:pt idx="11">
                  <c:v>1.4207024601578215</c:v>
                </c:pt>
                <c:pt idx="12">
                  <c:v>1.2305685967657798</c:v>
                </c:pt>
                <c:pt idx="13">
                  <c:v>1.2233140759138275</c:v>
                </c:pt>
                <c:pt idx="14">
                  <c:v>3.1690130184680592</c:v>
                </c:pt>
                <c:pt idx="15">
                  <c:v>1.5930223563085015</c:v>
                </c:pt>
                <c:pt idx="16">
                  <c:v>1.0745027022438527</c:v>
                </c:pt>
                <c:pt idx="17">
                  <c:v>0.96549363275366284</c:v>
                </c:pt>
                <c:pt idx="18">
                  <c:v>0.66829354169319855</c:v>
                </c:pt>
                <c:pt idx="19">
                  <c:v>0.60486141784452296</c:v>
                </c:pt>
                <c:pt idx="20">
                  <c:v>0.53966942148760333</c:v>
                </c:pt>
                <c:pt idx="21">
                  <c:v>0.79924701074617832</c:v>
                </c:pt>
                <c:pt idx="22">
                  <c:v>0.54834251706881043</c:v>
                </c:pt>
                <c:pt idx="23">
                  <c:v>1.8327122499965107</c:v>
                </c:pt>
                <c:pt idx="24">
                  <c:v>1.1371208661210983</c:v>
                </c:pt>
                <c:pt idx="25">
                  <c:v>1.3146739041309303</c:v>
                </c:pt>
                <c:pt idx="26">
                  <c:v>0.69689781736071998</c:v>
                </c:pt>
                <c:pt idx="27">
                  <c:v>0.87815294274656341</c:v>
                </c:pt>
              </c:numCache>
            </c:numRef>
          </c:val>
          <c:smooth val="0"/>
        </c:ser>
        <c:ser>
          <c:idx val="0"/>
          <c:order val="1"/>
          <c:tx>
            <c:v>Итерации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'1'!$G$37:$G$64</c:f>
              <c:numCache>
                <c:formatCode>General</c:formatCode>
                <c:ptCount val="28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2</c:v>
                </c:pt>
                <c:pt idx="4">
                  <c:v>0.5</c:v>
                </c:pt>
                <c:pt idx="5">
                  <c:v>1.32</c:v>
                </c:pt>
                <c:pt idx="6">
                  <c:v>1.7</c:v>
                </c:pt>
                <c:pt idx="7">
                  <c:v>1.3125</c:v>
                </c:pt>
                <c:pt idx="8">
                  <c:v>2.3529411764705883</c:v>
                </c:pt>
                <c:pt idx="9">
                  <c:v>2</c:v>
                </c:pt>
                <c:pt idx="10">
                  <c:v>0.94736842105263153</c:v>
                </c:pt>
                <c:pt idx="11">
                  <c:v>1.5</c:v>
                </c:pt>
                <c:pt idx="12">
                  <c:v>1.2857142857142858</c:v>
                </c:pt>
                <c:pt idx="13">
                  <c:v>1.2222222222222223</c:v>
                </c:pt>
                <c:pt idx="14">
                  <c:v>3.2</c:v>
                </c:pt>
                <c:pt idx="15">
                  <c:v>1.6153846153846154</c:v>
                </c:pt>
                <c:pt idx="16">
                  <c:v>1.125</c:v>
                </c:pt>
                <c:pt idx="17">
                  <c:v>0.97560975609756095</c:v>
                </c:pt>
                <c:pt idx="18">
                  <c:v>0.68181818181818177</c:v>
                </c:pt>
                <c:pt idx="19">
                  <c:v>0.61904761904761907</c:v>
                </c:pt>
                <c:pt idx="20">
                  <c:v>0.52380952380952384</c:v>
                </c:pt>
                <c:pt idx="21">
                  <c:v>0.8</c:v>
                </c:pt>
                <c:pt idx="22">
                  <c:v>0.55555555555555558</c:v>
                </c:pt>
                <c:pt idx="23">
                  <c:v>1.8181818181818181</c:v>
                </c:pt>
                <c:pt idx="24">
                  <c:v>1.1666666666666667</c:v>
                </c:pt>
                <c:pt idx="25">
                  <c:v>1.3076923076923077</c:v>
                </c:pt>
                <c:pt idx="26">
                  <c:v>0.66666666666666663</c:v>
                </c:pt>
                <c:pt idx="27">
                  <c:v>0.88235294117647056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9584"/>
        <c:axId val="234707712"/>
      </c:lineChart>
      <c:catAx>
        <c:axId val="1704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707712"/>
        <c:crosses val="autoZero"/>
        <c:auto val="1"/>
        <c:lblAlgn val="ctr"/>
        <c:lblOffset val="100"/>
        <c:noMultiLvlLbl val="0"/>
      </c:catAx>
      <c:valAx>
        <c:axId val="2347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175261</xdr:colOff>
      <xdr:row>0</xdr:row>
      <xdr:rowOff>62593</xdr:rowOff>
    </xdr:from>
    <xdr:to>
      <xdr:col>26</xdr:col>
      <xdr:colOff>365761</xdr:colOff>
      <xdr:row>28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152401</xdr:colOff>
      <xdr:row>29</xdr:row>
      <xdr:rowOff>141515</xdr:rowOff>
    </xdr:from>
    <xdr:to>
      <xdr:col>26</xdr:col>
      <xdr:colOff>342901</xdr:colOff>
      <xdr:row>58</xdr:row>
      <xdr:rowOff>46265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21771</xdr:colOff>
      <xdr:row>29</xdr:row>
      <xdr:rowOff>152399</xdr:rowOff>
    </xdr:from>
    <xdr:to>
      <xdr:col>43</xdr:col>
      <xdr:colOff>212271</xdr:colOff>
      <xdr:row>58</xdr:row>
      <xdr:rowOff>57149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141514</xdr:colOff>
      <xdr:row>59</xdr:row>
      <xdr:rowOff>141514</xdr:rowOff>
    </xdr:from>
    <xdr:to>
      <xdr:col>26</xdr:col>
      <xdr:colOff>332014</xdr:colOff>
      <xdr:row>88</xdr:row>
      <xdr:rowOff>46263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32658</xdr:colOff>
      <xdr:row>59</xdr:row>
      <xdr:rowOff>141515</xdr:rowOff>
    </xdr:from>
    <xdr:to>
      <xdr:col>43</xdr:col>
      <xdr:colOff>223158</xdr:colOff>
      <xdr:row>88</xdr:row>
      <xdr:rowOff>46264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9"/>
  <sheetViews>
    <sheetView tabSelected="1" topLeftCell="A60" zoomScale="70" zoomScaleNormal="70" workbookViewId="0">
      <selection activeCell="I112" sqref="I112"/>
    </sheetView>
  </sheetViews>
  <sheetFormatPr defaultRowHeight="14.4" x14ac:dyDescent="0.3"/>
  <cols>
    <col min="1" max="1" width="22.6640625" customWidth="1"/>
  </cols>
  <sheetData>
    <row r="1" spans="1:42" x14ac:dyDescent="0.3">
      <c r="A1" s="8" t="s">
        <v>0</v>
      </c>
      <c r="B1" s="6" t="s">
        <v>2</v>
      </c>
      <c r="C1" s="7" t="s">
        <v>1</v>
      </c>
      <c r="D1" s="8" t="s">
        <v>3</v>
      </c>
      <c r="E1" s="8" t="s">
        <v>4</v>
      </c>
      <c r="F1" s="7" t="s">
        <v>5</v>
      </c>
      <c r="G1" s="8"/>
      <c r="H1" s="6" t="s">
        <v>3</v>
      </c>
      <c r="I1" s="8" t="s">
        <v>4</v>
      </c>
      <c r="J1" s="7" t="s">
        <v>5</v>
      </c>
      <c r="AB1" s="14" t="s">
        <v>36</v>
      </c>
      <c r="AC1" s="15"/>
      <c r="AD1" s="15"/>
      <c r="AE1" s="15"/>
      <c r="AF1" s="15"/>
      <c r="AG1" s="15"/>
      <c r="AH1" s="15"/>
      <c r="AI1" s="16"/>
    </row>
    <row r="2" spans="1:42" x14ac:dyDescent="0.3">
      <c r="A2" s="1" t="s">
        <v>8</v>
      </c>
      <c r="B2" s="2">
        <v>14112</v>
      </c>
      <c r="C2" s="3">
        <v>12753</v>
      </c>
      <c r="D2">
        <v>489</v>
      </c>
      <c r="E2">
        <v>548</v>
      </c>
      <c r="F2" s="3">
        <v>10</v>
      </c>
      <c r="G2" s="4"/>
      <c r="H2" s="2">
        <v>2065</v>
      </c>
      <c r="I2">
        <v>531</v>
      </c>
      <c r="J2" s="3">
        <v>10</v>
      </c>
      <c r="AB2" s="12">
        <v>12753</v>
      </c>
      <c r="AC2" s="11">
        <v>489</v>
      </c>
      <c r="AD2" s="11">
        <v>548</v>
      </c>
      <c r="AE2" s="3">
        <v>10</v>
      </c>
      <c r="AF2" s="4"/>
      <c r="AG2" s="2">
        <v>2065</v>
      </c>
      <c r="AH2" s="11">
        <v>531</v>
      </c>
      <c r="AI2" s="3">
        <v>10</v>
      </c>
      <c r="AN2" s="11">
        <f>H2/D2</f>
        <v>4.2229038854805729</v>
      </c>
      <c r="AO2" s="11">
        <f>I2/E2</f>
        <v>0.96897810218978098</v>
      </c>
      <c r="AP2" s="11">
        <f>J2/F2</f>
        <v>1</v>
      </c>
    </row>
    <row r="3" spans="1:42" x14ac:dyDescent="0.3">
      <c r="A3" s="1" t="s">
        <v>9</v>
      </c>
      <c r="B3" s="2">
        <v>19585</v>
      </c>
      <c r="C3" s="3">
        <v>19602</v>
      </c>
      <c r="D3">
        <v>572</v>
      </c>
      <c r="E3">
        <v>972</v>
      </c>
      <c r="F3" s="3">
        <v>10</v>
      </c>
      <c r="G3" s="4"/>
      <c r="H3" s="2">
        <v>1328</v>
      </c>
      <c r="I3">
        <v>1067</v>
      </c>
      <c r="J3" s="3">
        <v>11</v>
      </c>
      <c r="AB3" s="12">
        <v>19602</v>
      </c>
      <c r="AC3" s="11">
        <v>572</v>
      </c>
      <c r="AD3" s="11">
        <v>972</v>
      </c>
      <c r="AE3" s="3">
        <v>10</v>
      </c>
      <c r="AF3" s="4"/>
      <c r="AG3" s="2">
        <v>1328</v>
      </c>
      <c r="AH3" s="11">
        <v>1067</v>
      </c>
      <c r="AI3" s="3">
        <v>11</v>
      </c>
      <c r="AN3" s="11">
        <f>H3/D3</f>
        <v>2.3216783216783217</v>
      </c>
      <c r="AO3" s="11">
        <f>I3/E3</f>
        <v>1.0977366255144032</v>
      </c>
      <c r="AP3" s="11">
        <f>J3/F3</f>
        <v>1.1000000000000001</v>
      </c>
    </row>
    <row r="4" spans="1:42" x14ac:dyDescent="0.3">
      <c r="A4" s="1" t="s">
        <v>10</v>
      </c>
      <c r="B4" s="2">
        <v>27402</v>
      </c>
      <c r="C4" s="3">
        <v>23137</v>
      </c>
      <c r="D4">
        <v>2298</v>
      </c>
      <c r="E4">
        <v>2038</v>
      </c>
      <c r="F4" s="3">
        <v>20</v>
      </c>
      <c r="G4" s="4"/>
      <c r="H4" s="2">
        <v>4459</v>
      </c>
      <c r="I4">
        <v>2280</v>
      </c>
      <c r="J4" s="3">
        <v>23</v>
      </c>
      <c r="AB4" s="12">
        <v>23137</v>
      </c>
      <c r="AC4" s="11">
        <v>2298</v>
      </c>
      <c r="AD4" s="11">
        <v>2038</v>
      </c>
      <c r="AE4" s="3">
        <v>20</v>
      </c>
      <c r="AF4" s="4"/>
      <c r="AG4" s="2">
        <v>4459</v>
      </c>
      <c r="AH4" s="11">
        <v>2280</v>
      </c>
      <c r="AI4" s="3">
        <v>23</v>
      </c>
      <c r="AN4" s="11">
        <f>H4/D4</f>
        <v>1.9403829416884246</v>
      </c>
      <c r="AO4" s="11">
        <f>I4/E4</f>
        <v>1.1187438665358194</v>
      </c>
      <c r="AP4" s="11">
        <f>J4/F4</f>
        <v>1.1499999999999999</v>
      </c>
    </row>
    <row r="5" spans="1:42" x14ac:dyDescent="0.3">
      <c r="A5" s="1" t="s">
        <v>11</v>
      </c>
      <c r="B5" s="2">
        <v>31971</v>
      </c>
      <c r="C5" s="3">
        <v>27508</v>
      </c>
      <c r="D5">
        <v>950</v>
      </c>
      <c r="E5">
        <v>1927</v>
      </c>
      <c r="F5" s="3">
        <v>16</v>
      </c>
      <c r="G5" s="4"/>
      <c r="H5" s="2">
        <v>5116</v>
      </c>
      <c r="I5">
        <v>3772</v>
      </c>
      <c r="J5" s="3">
        <v>32</v>
      </c>
      <c r="AB5" s="12">
        <v>27508</v>
      </c>
      <c r="AC5" s="11">
        <v>950</v>
      </c>
      <c r="AD5" s="11">
        <v>1927</v>
      </c>
      <c r="AE5" s="3">
        <v>16</v>
      </c>
      <c r="AF5" s="4"/>
      <c r="AG5" s="2">
        <v>5116</v>
      </c>
      <c r="AH5" s="11">
        <v>3772</v>
      </c>
      <c r="AI5" s="3">
        <v>32</v>
      </c>
      <c r="AN5" s="11">
        <f>H5/D5</f>
        <v>5.3852631578947365</v>
      </c>
      <c r="AO5" s="11">
        <f>I5/E5</f>
        <v>1.9574468085106382</v>
      </c>
      <c r="AP5" s="11">
        <f>J5/F5</f>
        <v>2</v>
      </c>
    </row>
    <row r="6" spans="1:42" x14ac:dyDescent="0.3">
      <c r="A6" s="1" t="s">
        <v>12</v>
      </c>
      <c r="B6" s="2">
        <v>28447</v>
      </c>
      <c r="C6" s="3">
        <v>29348</v>
      </c>
      <c r="D6">
        <v>3610</v>
      </c>
      <c r="E6">
        <v>3665</v>
      </c>
      <c r="F6" s="3">
        <v>28</v>
      </c>
      <c r="G6" s="4"/>
      <c r="H6" s="2">
        <v>6948</v>
      </c>
      <c r="I6">
        <v>1707</v>
      </c>
      <c r="J6" s="3">
        <v>14</v>
      </c>
      <c r="AB6" s="12">
        <v>29348</v>
      </c>
      <c r="AC6" s="11">
        <v>3610</v>
      </c>
      <c r="AD6" s="11">
        <v>3665</v>
      </c>
      <c r="AE6" s="3">
        <v>28</v>
      </c>
      <c r="AF6" s="4"/>
      <c r="AG6" s="2">
        <v>6948</v>
      </c>
      <c r="AH6" s="11">
        <v>1707</v>
      </c>
      <c r="AI6" s="3">
        <v>14</v>
      </c>
      <c r="AN6" s="11">
        <f>H6/D6</f>
        <v>1.9246537396121883</v>
      </c>
      <c r="AO6" s="11">
        <f>I6/E6</f>
        <v>0.46575716234652115</v>
      </c>
      <c r="AP6" s="11">
        <f>J6/F6</f>
        <v>0.5</v>
      </c>
    </row>
    <row r="7" spans="1:42" x14ac:dyDescent="0.3">
      <c r="A7" s="1" t="s">
        <v>13</v>
      </c>
      <c r="B7" s="2">
        <v>34827</v>
      </c>
      <c r="C7" s="3">
        <v>32499</v>
      </c>
      <c r="D7">
        <v>1482</v>
      </c>
      <c r="E7">
        <v>3511</v>
      </c>
      <c r="F7" s="3">
        <v>25</v>
      </c>
      <c r="G7" s="4"/>
      <c r="H7" s="2">
        <v>5727</v>
      </c>
      <c r="I7">
        <v>4494</v>
      </c>
      <c r="J7" s="3">
        <v>33</v>
      </c>
      <c r="AB7" s="12">
        <v>32499</v>
      </c>
      <c r="AC7" s="11">
        <v>1482</v>
      </c>
      <c r="AD7" s="11">
        <v>3511</v>
      </c>
      <c r="AE7" s="3">
        <v>25</v>
      </c>
      <c r="AF7" s="4"/>
      <c r="AG7" s="2">
        <v>5727</v>
      </c>
      <c r="AH7" s="11">
        <v>4494</v>
      </c>
      <c r="AI7" s="3">
        <v>33</v>
      </c>
      <c r="AN7" s="11">
        <f>H7/D7</f>
        <v>3.8643724696356276</v>
      </c>
      <c r="AO7" s="11">
        <f>I7/E7</f>
        <v>1.2799772144688124</v>
      </c>
      <c r="AP7" s="11">
        <f>J7/F7</f>
        <v>1.32</v>
      </c>
    </row>
    <row r="8" spans="1:42" x14ac:dyDescent="0.3">
      <c r="A8" s="1" t="s">
        <v>14</v>
      </c>
      <c r="B8" s="2">
        <v>48118</v>
      </c>
      <c r="C8" s="3">
        <v>45927</v>
      </c>
      <c r="D8">
        <v>2161</v>
      </c>
      <c r="E8">
        <v>3987</v>
      </c>
      <c r="F8" s="3">
        <v>20</v>
      </c>
      <c r="G8" s="4"/>
      <c r="H8" s="2">
        <v>8394</v>
      </c>
      <c r="I8">
        <v>7113</v>
      </c>
      <c r="J8" s="3">
        <v>34</v>
      </c>
      <c r="AB8" s="12">
        <v>45927</v>
      </c>
      <c r="AC8" s="11">
        <v>2161</v>
      </c>
      <c r="AD8" s="11">
        <v>3987</v>
      </c>
      <c r="AE8" s="3">
        <v>20</v>
      </c>
      <c r="AF8" s="4"/>
      <c r="AG8" s="2">
        <v>8394</v>
      </c>
      <c r="AH8" s="11">
        <v>7113</v>
      </c>
      <c r="AI8" s="3">
        <v>34</v>
      </c>
      <c r="AN8" s="11">
        <f>H8/D8</f>
        <v>3.8843128181397502</v>
      </c>
      <c r="AO8" s="11">
        <f>I8/E8</f>
        <v>1.7840481565086532</v>
      </c>
      <c r="AP8" s="11">
        <f>J8/F8</f>
        <v>1.7</v>
      </c>
    </row>
    <row r="9" spans="1:42" x14ac:dyDescent="0.3">
      <c r="A9" s="1" t="s">
        <v>15</v>
      </c>
      <c r="B9" s="2">
        <v>50514</v>
      </c>
      <c r="C9" s="3">
        <v>51310</v>
      </c>
      <c r="D9">
        <v>4241</v>
      </c>
      <c r="E9">
        <v>3906</v>
      </c>
      <c r="F9" s="3">
        <v>16</v>
      </c>
      <c r="G9" s="4"/>
      <c r="H9" s="2">
        <v>9280</v>
      </c>
      <c r="I9">
        <v>5204</v>
      </c>
      <c r="J9" s="3">
        <v>21</v>
      </c>
      <c r="AB9" s="12">
        <v>51310</v>
      </c>
      <c r="AC9" s="11">
        <v>4241</v>
      </c>
      <c r="AD9" s="11">
        <v>3906</v>
      </c>
      <c r="AE9" s="3">
        <v>16</v>
      </c>
      <c r="AF9" s="4"/>
      <c r="AG9" s="2">
        <v>9280</v>
      </c>
      <c r="AH9" s="11">
        <v>5204</v>
      </c>
      <c r="AI9" s="3">
        <v>21</v>
      </c>
      <c r="AN9" s="11">
        <f>H9/D9</f>
        <v>2.1881631690639001</v>
      </c>
      <c r="AO9" s="11">
        <f>I9/E9</f>
        <v>1.3323092677931387</v>
      </c>
      <c r="AP9" s="11">
        <f>J9/F9</f>
        <v>1.3125</v>
      </c>
    </row>
    <row r="10" spans="1:42" x14ac:dyDescent="0.3">
      <c r="A10" s="1" t="s">
        <v>16</v>
      </c>
      <c r="B10" s="2">
        <v>60903</v>
      </c>
      <c r="C10" s="3">
        <v>53396</v>
      </c>
      <c r="D10">
        <v>2853</v>
      </c>
      <c r="E10">
        <v>4321</v>
      </c>
      <c r="F10" s="3">
        <v>17</v>
      </c>
      <c r="G10" s="4"/>
      <c r="H10" s="2">
        <v>10092</v>
      </c>
      <c r="I10">
        <v>10080</v>
      </c>
      <c r="J10" s="3">
        <v>40</v>
      </c>
      <c r="AB10" s="12">
        <v>53396</v>
      </c>
      <c r="AC10" s="11">
        <v>2853</v>
      </c>
      <c r="AD10" s="11">
        <v>4321</v>
      </c>
      <c r="AE10" s="3">
        <v>17</v>
      </c>
      <c r="AF10" s="4"/>
      <c r="AG10" s="2">
        <v>10092</v>
      </c>
      <c r="AH10" s="11">
        <v>10080</v>
      </c>
      <c r="AI10" s="3">
        <v>40</v>
      </c>
      <c r="AN10" s="11">
        <f>H10/D10</f>
        <v>3.5373291272344902</v>
      </c>
      <c r="AO10" s="11">
        <f>I10/E10</f>
        <v>2.332793334876186</v>
      </c>
      <c r="AP10" s="11">
        <f>J10/F10</f>
        <v>2.3529411764705883</v>
      </c>
    </row>
    <row r="11" spans="1:42" x14ac:dyDescent="0.3">
      <c r="A11" s="1" t="s">
        <v>17</v>
      </c>
      <c r="B11" s="2">
        <v>75197</v>
      </c>
      <c r="C11" s="3">
        <v>69430</v>
      </c>
      <c r="D11">
        <v>2688</v>
      </c>
      <c r="E11">
        <v>6537</v>
      </c>
      <c r="F11" s="3">
        <v>19</v>
      </c>
      <c r="G11" s="4"/>
      <c r="H11" s="2">
        <v>13093</v>
      </c>
      <c r="I11">
        <v>12433</v>
      </c>
      <c r="J11" s="3">
        <v>38</v>
      </c>
      <c r="AB11" s="12">
        <v>69430</v>
      </c>
      <c r="AC11" s="11">
        <v>2688</v>
      </c>
      <c r="AD11" s="11">
        <v>6537</v>
      </c>
      <c r="AE11" s="3">
        <v>19</v>
      </c>
      <c r="AF11" s="4"/>
      <c r="AG11" s="2">
        <v>13093</v>
      </c>
      <c r="AH11" s="11">
        <v>12433</v>
      </c>
      <c r="AI11" s="3">
        <v>38</v>
      </c>
      <c r="AN11" s="11">
        <f>H11/D11</f>
        <v>4.8709077380952381</v>
      </c>
      <c r="AO11" s="11">
        <f>I11/E11</f>
        <v>1.9019427872112591</v>
      </c>
      <c r="AP11" s="11">
        <f>J11/F11</f>
        <v>2</v>
      </c>
    </row>
    <row r="12" spans="1:42" x14ac:dyDescent="0.3">
      <c r="A12" s="1" t="s">
        <v>18</v>
      </c>
      <c r="B12" s="2">
        <v>81455</v>
      </c>
      <c r="C12" s="3">
        <v>70559</v>
      </c>
      <c r="D12">
        <v>7993</v>
      </c>
      <c r="E12">
        <v>6088</v>
      </c>
      <c r="F12" s="3">
        <v>19</v>
      </c>
      <c r="G12" s="4"/>
      <c r="H12" s="2">
        <v>14952</v>
      </c>
      <c r="I12">
        <v>5561</v>
      </c>
      <c r="J12" s="3">
        <v>18</v>
      </c>
      <c r="AB12" s="12">
        <v>70559</v>
      </c>
      <c r="AC12" s="11">
        <v>7993</v>
      </c>
      <c r="AD12" s="11">
        <v>6088</v>
      </c>
      <c r="AE12" s="3">
        <v>19</v>
      </c>
      <c r="AF12" s="4"/>
      <c r="AG12" s="2">
        <v>14952</v>
      </c>
      <c r="AH12" s="11">
        <v>5561</v>
      </c>
      <c r="AI12" s="3">
        <v>18</v>
      </c>
      <c r="AN12" s="11">
        <f>H12/D12</f>
        <v>1.8706368072063055</v>
      </c>
      <c r="AO12" s="11">
        <f>I12/E12</f>
        <v>0.91343626806833111</v>
      </c>
      <c r="AP12" s="11">
        <f>J12/F12</f>
        <v>0.94736842105263153</v>
      </c>
    </row>
    <row r="13" spans="1:42" x14ac:dyDescent="0.3">
      <c r="A13" s="1" t="s">
        <v>19</v>
      </c>
      <c r="B13" s="2">
        <v>77241</v>
      </c>
      <c r="C13" s="3">
        <v>71077</v>
      </c>
      <c r="D13">
        <v>4271</v>
      </c>
      <c r="E13">
        <v>6463</v>
      </c>
      <c r="F13" s="3">
        <v>18</v>
      </c>
      <c r="G13" s="4"/>
      <c r="H13" s="2">
        <v>15707</v>
      </c>
      <c r="I13">
        <v>9182</v>
      </c>
      <c r="J13" s="3">
        <v>27</v>
      </c>
      <c r="AB13" s="12">
        <v>71077</v>
      </c>
      <c r="AC13" s="11">
        <v>4271</v>
      </c>
      <c r="AD13" s="11">
        <v>6463</v>
      </c>
      <c r="AE13" s="3">
        <v>18</v>
      </c>
      <c r="AF13" s="4"/>
      <c r="AG13" s="2">
        <v>15707</v>
      </c>
      <c r="AH13" s="11">
        <v>9182</v>
      </c>
      <c r="AI13" s="3">
        <v>27</v>
      </c>
      <c r="AN13" s="11">
        <f>H13/D13</f>
        <v>3.6775930695387498</v>
      </c>
      <c r="AO13" s="11">
        <f>I13/E13</f>
        <v>1.4207024601578215</v>
      </c>
      <c r="AP13" s="11">
        <f>J13/F13</f>
        <v>1.5</v>
      </c>
    </row>
    <row r="14" spans="1:42" x14ac:dyDescent="0.3">
      <c r="A14" s="1" t="s">
        <v>20</v>
      </c>
      <c r="B14" s="2">
        <v>99667</v>
      </c>
      <c r="C14" s="3">
        <v>84200</v>
      </c>
      <c r="D14">
        <v>3870</v>
      </c>
      <c r="E14">
        <v>5751</v>
      </c>
      <c r="F14" s="3">
        <v>14</v>
      </c>
      <c r="G14" s="4"/>
      <c r="H14" s="2">
        <v>17424</v>
      </c>
      <c r="I14">
        <v>7077</v>
      </c>
      <c r="J14" s="3">
        <v>18</v>
      </c>
      <c r="AB14" s="12">
        <v>84200</v>
      </c>
      <c r="AC14" s="11">
        <v>3870</v>
      </c>
      <c r="AD14" s="11">
        <v>5751</v>
      </c>
      <c r="AE14" s="3">
        <v>14</v>
      </c>
      <c r="AF14" s="4"/>
      <c r="AG14" s="2">
        <v>17424</v>
      </c>
      <c r="AH14" s="11">
        <v>7077</v>
      </c>
      <c r="AI14" s="3">
        <v>18</v>
      </c>
      <c r="AN14" s="11">
        <f>H14/D14</f>
        <v>4.5023255813953487</v>
      </c>
      <c r="AO14" s="11">
        <f>I14/E14</f>
        <v>1.2305685967657798</v>
      </c>
      <c r="AP14" s="11">
        <f>J14/F14</f>
        <v>1.2857142857142858</v>
      </c>
    </row>
    <row r="15" spans="1:42" x14ac:dyDescent="0.3">
      <c r="A15" s="1" t="s">
        <v>21</v>
      </c>
      <c r="B15" s="2">
        <v>152773</v>
      </c>
      <c r="C15" s="3">
        <v>147606</v>
      </c>
      <c r="D15">
        <v>10394</v>
      </c>
      <c r="E15">
        <v>18521</v>
      </c>
      <c r="F15" s="3">
        <v>27</v>
      </c>
      <c r="G15" s="4"/>
      <c r="H15" s="2">
        <v>24712</v>
      </c>
      <c r="I15">
        <v>22657</v>
      </c>
      <c r="J15" s="3">
        <v>33</v>
      </c>
      <c r="AB15" s="12">
        <v>147606</v>
      </c>
      <c r="AC15" s="11">
        <v>10394</v>
      </c>
      <c r="AD15" s="11">
        <v>18521</v>
      </c>
      <c r="AE15" s="3">
        <v>27</v>
      </c>
      <c r="AF15" s="4"/>
      <c r="AG15" s="2">
        <v>24712</v>
      </c>
      <c r="AH15" s="11">
        <v>22657</v>
      </c>
      <c r="AI15" s="3">
        <v>33</v>
      </c>
      <c r="AN15" s="11">
        <f>H15/D15</f>
        <v>2.3775254954781606</v>
      </c>
      <c r="AO15" s="11">
        <f>I15/E15</f>
        <v>1.2233140759138275</v>
      </c>
      <c r="AP15" s="11">
        <f>J15/F15</f>
        <v>1.2222222222222223</v>
      </c>
    </row>
    <row r="16" spans="1:42" x14ac:dyDescent="0.3">
      <c r="A16" s="1" t="s">
        <v>22</v>
      </c>
      <c r="B16" s="2">
        <v>186609</v>
      </c>
      <c r="C16" s="3">
        <v>161571</v>
      </c>
      <c r="D16">
        <v>10063</v>
      </c>
      <c r="E16">
        <v>13212</v>
      </c>
      <c r="F16" s="3">
        <v>15</v>
      </c>
      <c r="G16" s="4"/>
      <c r="H16" s="2">
        <v>31863</v>
      </c>
      <c r="I16">
        <v>41869</v>
      </c>
      <c r="J16" s="3">
        <v>48</v>
      </c>
      <c r="AB16" s="12">
        <v>161571</v>
      </c>
      <c r="AC16" s="11">
        <v>10063</v>
      </c>
      <c r="AD16" s="11">
        <v>13212</v>
      </c>
      <c r="AE16" s="3">
        <v>15</v>
      </c>
      <c r="AF16" s="4"/>
      <c r="AG16" s="2">
        <v>31863</v>
      </c>
      <c r="AH16" s="11">
        <v>41869</v>
      </c>
      <c r="AI16" s="3">
        <v>48</v>
      </c>
      <c r="AN16" s="11">
        <f>H16/D16</f>
        <v>3.1663519825101858</v>
      </c>
      <c r="AO16" s="11">
        <f>I16/E16</f>
        <v>3.1690130184680592</v>
      </c>
      <c r="AP16" s="11">
        <f>J16/F16</f>
        <v>3.2</v>
      </c>
    </row>
    <row r="17" spans="1:42" x14ac:dyDescent="0.3">
      <c r="A17" s="1" t="s">
        <v>23</v>
      </c>
      <c r="B17" s="2">
        <v>190049</v>
      </c>
      <c r="C17" s="3">
        <v>183485</v>
      </c>
      <c r="D17">
        <v>5786</v>
      </c>
      <c r="E17">
        <v>12927</v>
      </c>
      <c r="F17" s="3">
        <v>13</v>
      </c>
      <c r="G17" s="4"/>
      <c r="H17" s="2">
        <v>36399</v>
      </c>
      <c r="I17">
        <v>20593</v>
      </c>
      <c r="J17" s="3">
        <v>21</v>
      </c>
      <c r="AB17" s="12">
        <v>183485</v>
      </c>
      <c r="AC17" s="11">
        <v>5786</v>
      </c>
      <c r="AD17" s="11">
        <v>12927</v>
      </c>
      <c r="AE17" s="3">
        <v>13</v>
      </c>
      <c r="AF17" s="4"/>
      <c r="AG17" s="2">
        <v>36399</v>
      </c>
      <c r="AH17" s="11">
        <v>20593</v>
      </c>
      <c r="AI17" s="3">
        <v>21</v>
      </c>
      <c r="AN17" s="11">
        <f>H17/D17</f>
        <v>6.2908745247148286</v>
      </c>
      <c r="AO17" s="11">
        <f>I17/E17</f>
        <v>1.5930223563085015</v>
      </c>
      <c r="AP17" s="11">
        <f>J17/F17</f>
        <v>1.6153846153846154</v>
      </c>
    </row>
    <row r="18" spans="1:42" x14ac:dyDescent="0.3">
      <c r="A18" s="1" t="s">
        <v>24</v>
      </c>
      <c r="B18" s="2">
        <v>189582</v>
      </c>
      <c r="C18" s="3">
        <v>185496</v>
      </c>
      <c r="D18">
        <v>9378</v>
      </c>
      <c r="E18">
        <v>35341</v>
      </c>
      <c r="F18" s="3">
        <v>32</v>
      </c>
      <c r="G18" s="4"/>
      <c r="H18" s="2">
        <v>42347</v>
      </c>
      <c r="I18">
        <v>37974</v>
      </c>
      <c r="J18" s="3">
        <v>36</v>
      </c>
      <c r="AB18" s="12">
        <v>185496</v>
      </c>
      <c r="AC18" s="11">
        <v>9378</v>
      </c>
      <c r="AD18" s="11">
        <v>35341</v>
      </c>
      <c r="AE18" s="3">
        <v>32</v>
      </c>
      <c r="AF18" s="4"/>
      <c r="AG18" s="2">
        <v>42347</v>
      </c>
      <c r="AH18" s="11">
        <v>37974</v>
      </c>
      <c r="AI18" s="3">
        <v>36</v>
      </c>
      <c r="AN18" s="11">
        <f>H18/D18</f>
        <v>4.5155683514608658</v>
      </c>
      <c r="AO18" s="11">
        <f>I18/E18</f>
        <v>1.0745027022438527</v>
      </c>
      <c r="AP18" s="11">
        <f>J18/F18</f>
        <v>1.125</v>
      </c>
    </row>
    <row r="19" spans="1:42" x14ac:dyDescent="0.3">
      <c r="A19" s="1" t="s">
        <v>25</v>
      </c>
      <c r="B19" s="2">
        <v>201921</v>
      </c>
      <c r="C19" s="3">
        <v>210614</v>
      </c>
      <c r="D19">
        <v>4577</v>
      </c>
      <c r="E19">
        <v>43818</v>
      </c>
      <c r="F19" s="3">
        <v>41</v>
      </c>
      <c r="G19" s="4"/>
      <c r="H19" s="2">
        <v>35358</v>
      </c>
      <c r="I19">
        <v>42306</v>
      </c>
      <c r="J19" s="3">
        <v>40</v>
      </c>
      <c r="AB19" s="12">
        <v>210614</v>
      </c>
      <c r="AC19" s="11">
        <v>4577</v>
      </c>
      <c r="AD19" s="11">
        <v>43818</v>
      </c>
      <c r="AE19" s="3">
        <v>41</v>
      </c>
      <c r="AF19" s="4"/>
      <c r="AG19" s="2">
        <v>35358</v>
      </c>
      <c r="AH19" s="11">
        <v>42306</v>
      </c>
      <c r="AI19" s="3">
        <v>40</v>
      </c>
      <c r="AN19" s="11">
        <f>H19/D19</f>
        <v>7.7251474765129995</v>
      </c>
      <c r="AO19" s="11">
        <f>I19/E19</f>
        <v>0.96549363275366284</v>
      </c>
      <c r="AP19" s="11">
        <f>J19/F19</f>
        <v>0.97560975609756095</v>
      </c>
    </row>
    <row r="20" spans="1:42" x14ac:dyDescent="0.3">
      <c r="A20" s="1" t="s">
        <v>31</v>
      </c>
      <c r="B20" s="2">
        <v>990900</v>
      </c>
      <c r="C20" s="3">
        <v>1010322</v>
      </c>
      <c r="D20">
        <v>29852</v>
      </c>
      <c r="E20">
        <v>133561</v>
      </c>
      <c r="F20" s="3">
        <v>18</v>
      </c>
      <c r="G20" s="4"/>
      <c r="H20" s="2">
        <v>49154</v>
      </c>
      <c r="I20">
        <v>151875</v>
      </c>
      <c r="J20" s="3">
        <v>21</v>
      </c>
      <c r="AB20" s="12">
        <v>522483</v>
      </c>
      <c r="AC20" s="11">
        <v>11904</v>
      </c>
      <c r="AD20" s="11">
        <v>266974</v>
      </c>
      <c r="AE20" s="3">
        <v>22</v>
      </c>
      <c r="AF20" s="4"/>
      <c r="AG20" s="2">
        <v>18646</v>
      </c>
      <c r="AH20" s="11">
        <v>178417</v>
      </c>
      <c r="AI20" s="3">
        <v>15</v>
      </c>
      <c r="AN20" s="11">
        <f>H20/D20</f>
        <v>1.6465898432265844</v>
      </c>
      <c r="AO20" s="11">
        <f>I20/E20</f>
        <v>1.1371208661210983</v>
      </c>
      <c r="AP20" s="11">
        <f>J20/F20</f>
        <v>1.1666666666666667</v>
      </c>
    </row>
    <row r="21" spans="1:42" x14ac:dyDescent="0.3">
      <c r="A21" s="1" t="s">
        <v>32</v>
      </c>
      <c r="B21" s="2">
        <v>898002</v>
      </c>
      <c r="C21" s="3">
        <v>917945</v>
      </c>
      <c r="D21">
        <v>17913</v>
      </c>
      <c r="E21">
        <v>170047</v>
      </c>
      <c r="F21" s="3">
        <v>18</v>
      </c>
      <c r="G21" s="4"/>
      <c r="H21" s="2">
        <v>22142</v>
      </c>
      <c r="I21">
        <v>93244</v>
      </c>
      <c r="J21" s="3">
        <v>10</v>
      </c>
      <c r="AB21" s="12">
        <v>630803</v>
      </c>
      <c r="AC21" s="11">
        <v>15579</v>
      </c>
      <c r="AD21" s="11">
        <v>144896</v>
      </c>
      <c r="AE21" s="3">
        <v>21</v>
      </c>
      <c r="AF21" s="4"/>
      <c r="AG21" s="2">
        <v>25174</v>
      </c>
      <c r="AH21" s="11">
        <v>87642</v>
      </c>
      <c r="AI21" s="3">
        <v>13</v>
      </c>
      <c r="AN21" s="11">
        <f>H21/D21</f>
        <v>1.2360855244794284</v>
      </c>
      <c r="AO21" s="11">
        <f>I21/E21</f>
        <v>0.54834251706881043</v>
      </c>
      <c r="AP21" s="11">
        <f>J21/F21</f>
        <v>0.55555555555555558</v>
      </c>
    </row>
    <row r="22" spans="1:42" x14ac:dyDescent="0.3">
      <c r="A22" s="1" t="s">
        <v>33</v>
      </c>
      <c r="B22" s="2">
        <v>1006630</v>
      </c>
      <c r="C22" s="3">
        <v>1011663</v>
      </c>
      <c r="D22">
        <v>21621</v>
      </c>
      <c r="E22">
        <v>121958</v>
      </c>
      <c r="F22" s="3">
        <v>13</v>
      </c>
      <c r="G22" s="4"/>
      <c r="H22" s="2">
        <v>22153</v>
      </c>
      <c r="I22">
        <v>160335</v>
      </c>
      <c r="J22" s="3">
        <v>17</v>
      </c>
      <c r="AB22" s="12">
        <v>698340</v>
      </c>
      <c r="AC22" s="11">
        <v>20590</v>
      </c>
      <c r="AD22" s="11">
        <v>90750</v>
      </c>
      <c r="AE22" s="3">
        <v>21</v>
      </c>
      <c r="AF22" s="4"/>
      <c r="AG22" s="2">
        <v>34093</v>
      </c>
      <c r="AH22" s="11">
        <v>48975</v>
      </c>
      <c r="AI22" s="3">
        <v>11</v>
      </c>
      <c r="AN22" s="11">
        <f>H22/D22</f>
        <v>1.0246057074140882</v>
      </c>
      <c r="AO22" s="11">
        <f>I22/E22</f>
        <v>1.3146739041309303</v>
      </c>
      <c r="AP22" s="11">
        <f>J22/F22</f>
        <v>1.3076923076923077</v>
      </c>
    </row>
    <row r="23" spans="1:42" x14ac:dyDescent="0.3">
      <c r="A23" s="1" t="s">
        <v>34</v>
      </c>
      <c r="B23" s="2">
        <v>1340419</v>
      </c>
      <c r="C23" s="3">
        <v>1360218</v>
      </c>
      <c r="D23">
        <v>48057</v>
      </c>
      <c r="E23">
        <v>269748</v>
      </c>
      <c r="F23" s="3">
        <v>17</v>
      </c>
      <c r="G23" s="4"/>
      <c r="H23" s="2">
        <v>58706</v>
      </c>
      <c r="I23">
        <v>236880</v>
      </c>
      <c r="J23" s="3">
        <v>15</v>
      </c>
      <c r="AB23" s="12">
        <v>844333</v>
      </c>
      <c r="AC23" s="11">
        <v>15522</v>
      </c>
      <c r="AD23" s="11">
        <v>158568</v>
      </c>
      <c r="AE23" s="3">
        <v>10</v>
      </c>
      <c r="AF23" s="4"/>
      <c r="AG23" s="2">
        <v>30608</v>
      </c>
      <c r="AH23" s="11">
        <v>126735</v>
      </c>
      <c r="AI23" s="3">
        <v>8</v>
      </c>
      <c r="AN23" s="11">
        <f>H23/D23</f>
        <v>1.2215910273217221</v>
      </c>
      <c r="AO23" s="11">
        <f>I23/E23</f>
        <v>0.87815294274656341</v>
      </c>
      <c r="AP23" s="11">
        <f>J23/F23</f>
        <v>0.88235294117647056</v>
      </c>
    </row>
    <row r="24" spans="1:42" x14ac:dyDescent="0.3">
      <c r="A24" s="10" t="s">
        <v>35</v>
      </c>
      <c r="B24" s="2">
        <v>833809</v>
      </c>
      <c r="C24" s="3">
        <v>844333</v>
      </c>
      <c r="D24" s="11">
        <v>15522</v>
      </c>
      <c r="E24" s="11">
        <v>158568</v>
      </c>
      <c r="F24" s="3">
        <v>10</v>
      </c>
      <c r="G24" s="4"/>
      <c r="H24" s="2">
        <v>30608</v>
      </c>
      <c r="I24" s="11">
        <v>126735</v>
      </c>
      <c r="J24" s="3">
        <v>8</v>
      </c>
      <c r="AB24" s="12">
        <v>917945</v>
      </c>
      <c r="AC24" s="11">
        <v>17913</v>
      </c>
      <c r="AD24" s="11">
        <v>170047</v>
      </c>
      <c r="AE24" s="3">
        <v>18</v>
      </c>
      <c r="AF24" s="4"/>
      <c r="AG24" s="2">
        <v>22142</v>
      </c>
      <c r="AH24" s="11">
        <v>93244</v>
      </c>
      <c r="AI24" s="3">
        <v>10</v>
      </c>
      <c r="AN24" s="11">
        <f>H24/D24</f>
        <v>1.9719108362324442</v>
      </c>
      <c r="AO24" s="11">
        <f>I24/E24</f>
        <v>0.79924701074617832</v>
      </c>
      <c r="AP24" s="11">
        <f>J24/F24</f>
        <v>0.8</v>
      </c>
    </row>
    <row r="25" spans="1:42" x14ac:dyDescent="0.3">
      <c r="A25" s="1" t="s">
        <v>26</v>
      </c>
      <c r="B25" s="2">
        <v>935732</v>
      </c>
      <c r="C25" s="3">
        <v>952508</v>
      </c>
      <c r="D25">
        <v>14726</v>
      </c>
      <c r="E25">
        <v>71649</v>
      </c>
      <c r="F25" s="3">
        <v>11</v>
      </c>
      <c r="G25" s="4"/>
      <c r="H25" s="2">
        <v>25797</v>
      </c>
      <c r="I25">
        <v>131312</v>
      </c>
      <c r="J25" s="3">
        <v>20</v>
      </c>
      <c r="AB25" s="12">
        <v>952508</v>
      </c>
      <c r="AC25" s="11">
        <v>14726</v>
      </c>
      <c r="AD25" s="11">
        <v>71649</v>
      </c>
      <c r="AE25" s="3">
        <v>11</v>
      </c>
      <c r="AF25" s="4"/>
      <c r="AG25" s="2">
        <v>25797</v>
      </c>
      <c r="AH25" s="11">
        <v>131312</v>
      </c>
      <c r="AI25" s="3">
        <v>20</v>
      </c>
      <c r="AN25" s="11">
        <f>H25/D25</f>
        <v>1.7517995382316991</v>
      </c>
      <c r="AO25" s="11">
        <f>I25/E25</f>
        <v>1.8327122499965107</v>
      </c>
      <c r="AP25" s="11">
        <f>J25/F25</f>
        <v>1.8181818181818181</v>
      </c>
    </row>
    <row r="26" spans="1:42" x14ac:dyDescent="0.3">
      <c r="A26" s="1" t="s">
        <v>27</v>
      </c>
      <c r="B26" s="2">
        <v>1293437</v>
      </c>
      <c r="C26" s="3">
        <v>1291932</v>
      </c>
      <c r="D26">
        <v>22786</v>
      </c>
      <c r="E26">
        <v>587683</v>
      </c>
      <c r="F26" s="3">
        <v>30</v>
      </c>
      <c r="G26" s="4"/>
      <c r="H26" s="2">
        <v>38189</v>
      </c>
      <c r="I26">
        <v>409555</v>
      </c>
      <c r="J26" s="3">
        <v>20</v>
      </c>
      <c r="AB26" s="12">
        <v>1010322</v>
      </c>
      <c r="AC26" s="11">
        <v>29852</v>
      </c>
      <c r="AD26" s="11">
        <v>133561</v>
      </c>
      <c r="AE26" s="3">
        <v>18</v>
      </c>
      <c r="AF26" s="4"/>
      <c r="AG26" s="2">
        <v>49154</v>
      </c>
      <c r="AH26" s="11">
        <v>151875</v>
      </c>
      <c r="AI26" s="3">
        <v>21</v>
      </c>
      <c r="AN26" s="11">
        <f>H26/D26</f>
        <v>1.6759852541033968</v>
      </c>
      <c r="AO26" s="11">
        <f>I26/E26</f>
        <v>0.69689781736071998</v>
      </c>
      <c r="AP26" s="11">
        <f>J26/F26</f>
        <v>0.66666666666666663</v>
      </c>
    </row>
    <row r="27" spans="1:42" x14ac:dyDescent="0.3">
      <c r="A27" s="1" t="s">
        <v>28</v>
      </c>
      <c r="B27" s="2">
        <v>619816</v>
      </c>
      <c r="C27" s="3">
        <v>630803</v>
      </c>
      <c r="D27">
        <v>15579</v>
      </c>
      <c r="E27">
        <v>144896</v>
      </c>
      <c r="F27" s="3">
        <v>21</v>
      </c>
      <c r="G27" s="4"/>
      <c r="H27" s="2">
        <v>25174</v>
      </c>
      <c r="I27">
        <v>87642</v>
      </c>
      <c r="J27" s="3">
        <v>13</v>
      </c>
      <c r="AB27" s="12">
        <v>1011663</v>
      </c>
      <c r="AC27" s="11">
        <v>21621</v>
      </c>
      <c r="AD27" s="11">
        <v>121958</v>
      </c>
      <c r="AE27" s="3">
        <v>13</v>
      </c>
      <c r="AF27" s="4"/>
      <c r="AG27" s="2">
        <v>22153</v>
      </c>
      <c r="AH27" s="11">
        <v>160335</v>
      </c>
      <c r="AI27" s="3">
        <v>17</v>
      </c>
      <c r="AN27" s="11">
        <f>H27/D27</f>
        <v>1.6158931895500352</v>
      </c>
      <c r="AO27" s="11">
        <f>I27/E27</f>
        <v>0.60486141784452296</v>
      </c>
      <c r="AP27" s="11">
        <f>J27/F27</f>
        <v>0.61904761904761907</v>
      </c>
    </row>
    <row r="28" spans="1:42" x14ac:dyDescent="0.3">
      <c r="A28" s="1" t="s">
        <v>29</v>
      </c>
      <c r="B28" s="2">
        <v>697459</v>
      </c>
      <c r="C28" s="3">
        <v>698340</v>
      </c>
      <c r="D28">
        <v>20590</v>
      </c>
      <c r="E28">
        <v>90750</v>
      </c>
      <c r="F28" s="3">
        <v>21</v>
      </c>
      <c r="G28" s="4"/>
      <c r="H28" s="2">
        <v>34093</v>
      </c>
      <c r="I28">
        <v>48975</v>
      </c>
      <c r="J28" s="3">
        <v>11</v>
      </c>
      <c r="AB28" s="12">
        <v>1291932</v>
      </c>
      <c r="AC28" s="11">
        <v>22786</v>
      </c>
      <c r="AD28" s="11">
        <v>587683</v>
      </c>
      <c r="AE28" s="3">
        <v>30</v>
      </c>
      <c r="AF28" s="4"/>
      <c r="AG28" s="2">
        <v>38189</v>
      </c>
      <c r="AH28" s="11">
        <v>409555</v>
      </c>
      <c r="AI28" s="3">
        <v>20</v>
      </c>
      <c r="AN28" s="11">
        <f>H28/D28</f>
        <v>1.6558037882467218</v>
      </c>
      <c r="AO28" s="11">
        <f>I28/E28</f>
        <v>0.53966942148760333</v>
      </c>
      <c r="AP28" s="11">
        <f>J28/F28</f>
        <v>0.52380952380952384</v>
      </c>
    </row>
    <row r="29" spans="1:42" x14ac:dyDescent="0.3">
      <c r="A29" s="5" t="s">
        <v>30</v>
      </c>
      <c r="B29" s="6">
        <v>511686</v>
      </c>
      <c r="C29" s="7">
        <v>522483</v>
      </c>
      <c r="D29" s="8">
        <v>11904</v>
      </c>
      <c r="E29" s="8">
        <v>266974</v>
      </c>
      <c r="F29" s="7">
        <v>22</v>
      </c>
      <c r="G29" s="9"/>
      <c r="H29" s="6">
        <v>18646</v>
      </c>
      <c r="I29" s="8">
        <v>178417</v>
      </c>
      <c r="J29" s="7">
        <v>15</v>
      </c>
      <c r="AB29" s="13">
        <v>1360218</v>
      </c>
      <c r="AC29" s="8">
        <v>48057</v>
      </c>
      <c r="AD29" s="8">
        <v>269748</v>
      </c>
      <c r="AE29" s="7">
        <v>17</v>
      </c>
      <c r="AF29" s="9"/>
      <c r="AG29" s="6">
        <v>58706</v>
      </c>
      <c r="AH29" s="8">
        <v>236880</v>
      </c>
      <c r="AI29" s="7">
        <v>15</v>
      </c>
      <c r="AN29" s="11">
        <f>H29/D29</f>
        <v>1.566364247311828</v>
      </c>
      <c r="AO29" s="11">
        <f>I29/E29</f>
        <v>0.66829354169319855</v>
      </c>
      <c r="AP29" s="11">
        <f>J29/F29</f>
        <v>0.68181818181818177</v>
      </c>
    </row>
    <row r="30" spans="1:42" x14ac:dyDescent="0.3">
      <c r="D30" s="14" t="s">
        <v>6</v>
      </c>
      <c r="E30" s="15"/>
      <c r="F30" s="16"/>
      <c r="H30" s="14" t="s">
        <v>7</v>
      </c>
      <c r="I30" s="15"/>
      <c r="J30" s="16"/>
    </row>
    <row r="34" spans="3:37" x14ac:dyDescent="0.3">
      <c r="C34" s="18" t="s">
        <v>45</v>
      </c>
      <c r="D34" s="19"/>
      <c r="E34" s="19"/>
      <c r="F34" s="19"/>
      <c r="G34" s="19"/>
      <c r="H34" s="20"/>
    </row>
    <row r="35" spans="3:37" x14ac:dyDescent="0.3">
      <c r="C35" s="2"/>
      <c r="D35" s="11"/>
      <c r="E35" s="11"/>
      <c r="F35" s="11"/>
      <c r="G35" s="11"/>
      <c r="H35" s="3"/>
    </row>
    <row r="36" spans="3:37" x14ac:dyDescent="0.3">
      <c r="C36" s="2"/>
      <c r="D36" s="11" t="s">
        <v>37</v>
      </c>
      <c r="E36" s="11" t="s">
        <v>38</v>
      </c>
      <c r="F36" s="11" t="s">
        <v>39</v>
      </c>
      <c r="G36" s="17" t="s">
        <v>40</v>
      </c>
      <c r="H36" s="3"/>
    </row>
    <row r="37" spans="3:37" x14ac:dyDescent="0.3">
      <c r="C37" s="2"/>
      <c r="D37" s="11">
        <v>12753</v>
      </c>
      <c r="E37" s="11">
        <v>4.2229038854805729</v>
      </c>
      <c r="F37" s="11">
        <v>0.96897810218978098</v>
      </c>
      <c r="G37" s="11">
        <v>1</v>
      </c>
      <c r="H37" s="3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3:37" x14ac:dyDescent="0.3">
      <c r="C38" s="2"/>
      <c r="D38" s="11">
        <v>19602</v>
      </c>
      <c r="E38" s="11">
        <v>2.3216783216783199</v>
      </c>
      <c r="F38" s="11">
        <v>1.0977366255144032</v>
      </c>
      <c r="G38" s="11">
        <v>1.1000000000000001</v>
      </c>
      <c r="H38" s="3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3:37" x14ac:dyDescent="0.3">
      <c r="C39" s="2"/>
      <c r="D39" s="11">
        <v>23137</v>
      </c>
      <c r="E39" s="11">
        <v>1.9403829416884246</v>
      </c>
      <c r="F39" s="11">
        <v>1.1187438665358194</v>
      </c>
      <c r="G39" s="11">
        <v>1.1499999999999999</v>
      </c>
      <c r="H39" s="3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3:37" x14ac:dyDescent="0.3">
      <c r="C40" s="2"/>
      <c r="D40" s="11">
        <v>27508</v>
      </c>
      <c r="E40" s="11">
        <v>5.3852631578947365</v>
      </c>
      <c r="F40" s="11">
        <v>1.9574468085106382</v>
      </c>
      <c r="G40" s="11">
        <v>2</v>
      </c>
      <c r="H40" s="3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3:37" x14ac:dyDescent="0.3">
      <c r="C41" s="2"/>
      <c r="D41" s="11">
        <v>29348</v>
      </c>
      <c r="E41" s="11">
        <v>1.9246537396121883</v>
      </c>
      <c r="F41" s="11">
        <v>0.46575716234652115</v>
      </c>
      <c r="G41" s="11">
        <v>0.5</v>
      </c>
      <c r="H41" s="3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3:37" x14ac:dyDescent="0.3">
      <c r="C42" s="2"/>
      <c r="D42" s="11">
        <v>32499</v>
      </c>
      <c r="E42" s="11">
        <v>3.8643724696356276</v>
      </c>
      <c r="F42" s="11">
        <v>1.2799772144688124</v>
      </c>
      <c r="G42" s="11">
        <v>1.32</v>
      </c>
      <c r="H42" s="3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3:37" x14ac:dyDescent="0.3">
      <c r="C43" s="2"/>
      <c r="D43" s="11">
        <v>45927</v>
      </c>
      <c r="E43" s="11">
        <v>3.8843128181397502</v>
      </c>
      <c r="F43" s="11">
        <v>1.7840481565086532</v>
      </c>
      <c r="G43" s="11">
        <v>1.7</v>
      </c>
      <c r="H43" s="3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3:37" x14ac:dyDescent="0.3">
      <c r="C44" s="2"/>
      <c r="D44" s="11">
        <v>51310</v>
      </c>
      <c r="E44" s="11">
        <v>2.1881631690639001</v>
      </c>
      <c r="F44" s="11">
        <v>1.3323092677931387</v>
      </c>
      <c r="G44" s="11">
        <v>1.3125</v>
      </c>
      <c r="H44" s="3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3:37" x14ac:dyDescent="0.3">
      <c r="C45" s="2"/>
      <c r="D45" s="11">
        <v>53396</v>
      </c>
      <c r="E45" s="11">
        <v>3.5373291272344902</v>
      </c>
      <c r="F45" s="11">
        <v>2.332793334876186</v>
      </c>
      <c r="G45" s="11">
        <v>2.3529411764705883</v>
      </c>
      <c r="H45" s="3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3:37" x14ac:dyDescent="0.3">
      <c r="C46" s="2"/>
      <c r="D46" s="11">
        <v>69430</v>
      </c>
      <c r="E46" s="11">
        <v>4.8709077380952381</v>
      </c>
      <c r="F46" s="11">
        <v>1.9019427872112591</v>
      </c>
      <c r="G46" s="11">
        <v>2</v>
      </c>
      <c r="H46" s="3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3:37" x14ac:dyDescent="0.3">
      <c r="C47" s="2"/>
      <c r="D47" s="11">
        <v>70559</v>
      </c>
      <c r="E47" s="11">
        <v>1.8706368072063055</v>
      </c>
      <c r="F47" s="11">
        <v>0.91343626806833111</v>
      </c>
      <c r="G47" s="11">
        <v>0.94736842105263153</v>
      </c>
      <c r="H47" s="3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3:37" x14ac:dyDescent="0.3">
      <c r="C48" s="2"/>
      <c r="D48" s="11">
        <v>71077</v>
      </c>
      <c r="E48" s="11">
        <v>3.6775930695387498</v>
      </c>
      <c r="F48" s="11">
        <v>1.4207024601578215</v>
      </c>
      <c r="G48" s="11">
        <v>1.5</v>
      </c>
      <c r="H48" s="3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3:37" x14ac:dyDescent="0.3">
      <c r="C49" s="2"/>
      <c r="D49" s="11">
        <v>84200</v>
      </c>
      <c r="E49" s="11">
        <v>4.5023255813953487</v>
      </c>
      <c r="F49" s="11">
        <v>1.2305685967657798</v>
      </c>
      <c r="G49" s="11">
        <v>1.2857142857142858</v>
      </c>
      <c r="H49" s="3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3:37" x14ac:dyDescent="0.3">
      <c r="C50" s="2"/>
      <c r="D50" s="11">
        <v>147606</v>
      </c>
      <c r="E50" s="11">
        <v>2.3775254954781606</v>
      </c>
      <c r="F50" s="11">
        <v>1.2233140759138275</v>
      </c>
      <c r="G50" s="11">
        <v>1.2222222222222223</v>
      </c>
      <c r="H50" s="3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3:37" x14ac:dyDescent="0.3">
      <c r="C51" s="2"/>
      <c r="D51" s="11">
        <v>161571</v>
      </c>
      <c r="E51" s="11">
        <v>3.1663519825101858</v>
      </c>
      <c r="F51" s="11">
        <v>3.1690130184680592</v>
      </c>
      <c r="G51" s="11">
        <v>3.2</v>
      </c>
      <c r="H51" s="3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3:37" x14ac:dyDescent="0.3">
      <c r="C52" s="2"/>
      <c r="D52" s="11">
        <v>183485</v>
      </c>
      <c r="E52" s="11">
        <v>6.2908745247148286</v>
      </c>
      <c r="F52" s="11">
        <v>1.5930223563085015</v>
      </c>
      <c r="G52" s="11">
        <v>1.6153846153846154</v>
      </c>
      <c r="H52" s="3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3:37" x14ac:dyDescent="0.3">
      <c r="C53" s="2"/>
      <c r="D53" s="11">
        <v>185496</v>
      </c>
      <c r="E53" s="11">
        <v>4.5155683514608658</v>
      </c>
      <c r="F53" s="11">
        <v>1.0745027022438527</v>
      </c>
      <c r="G53" s="11">
        <v>1.125</v>
      </c>
      <c r="H53" s="3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3:37" x14ac:dyDescent="0.3">
      <c r="C54" s="2"/>
      <c r="D54" s="11">
        <v>210614</v>
      </c>
      <c r="E54" s="11">
        <v>7.7251474765129995</v>
      </c>
      <c r="F54" s="11">
        <v>0.96549363275366284</v>
      </c>
      <c r="G54" s="11">
        <v>0.97560975609756095</v>
      </c>
      <c r="H54" s="3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3:37" x14ac:dyDescent="0.3">
      <c r="C55" s="2"/>
      <c r="D55" s="11">
        <v>522483</v>
      </c>
      <c r="E55" s="11">
        <v>1.566364247311828</v>
      </c>
      <c r="F55" s="11">
        <v>0.66829354169319855</v>
      </c>
      <c r="G55" s="11">
        <v>0.68181818181818177</v>
      </c>
      <c r="H55" s="3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3:37" x14ac:dyDescent="0.3">
      <c r="C56" s="2"/>
      <c r="D56" s="11">
        <v>630803</v>
      </c>
      <c r="E56" s="11">
        <v>1.6158931895500352</v>
      </c>
      <c r="F56" s="11">
        <v>0.60486141784452296</v>
      </c>
      <c r="G56" s="11">
        <v>0.61904761904761907</v>
      </c>
      <c r="H56" s="3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3:37" x14ac:dyDescent="0.3">
      <c r="C57" s="2"/>
      <c r="D57" s="11">
        <v>698340</v>
      </c>
      <c r="E57" s="11">
        <v>1.6558037882467218</v>
      </c>
      <c r="F57" s="11">
        <v>0.53966942148760333</v>
      </c>
      <c r="G57" s="11">
        <v>0.52380952380952384</v>
      </c>
      <c r="H57" s="3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3:37" x14ac:dyDescent="0.3">
      <c r="C58" s="2"/>
      <c r="D58" s="11">
        <v>844333</v>
      </c>
      <c r="E58" s="11">
        <v>1.9719108362324442</v>
      </c>
      <c r="F58" s="11">
        <v>0.79924701074617832</v>
      </c>
      <c r="G58" s="11">
        <v>0.8</v>
      </c>
      <c r="H58" s="3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3:37" x14ac:dyDescent="0.3">
      <c r="C59" s="2"/>
      <c r="D59" s="11">
        <v>917945</v>
      </c>
      <c r="E59" s="11">
        <v>1.2360855244794284</v>
      </c>
      <c r="F59" s="11">
        <v>0.54834251706881043</v>
      </c>
      <c r="G59" s="11">
        <v>0.55555555555555558</v>
      </c>
      <c r="H59" s="3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3:37" x14ac:dyDescent="0.3">
      <c r="C60" s="2"/>
      <c r="D60" s="11">
        <v>952508</v>
      </c>
      <c r="E60" s="11">
        <v>1.7517995382316991</v>
      </c>
      <c r="F60" s="11">
        <v>1.8327122499965107</v>
      </c>
      <c r="G60" s="11">
        <v>1.8181818181818181</v>
      </c>
      <c r="H60" s="3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3:37" x14ac:dyDescent="0.3">
      <c r="C61" s="2"/>
      <c r="D61" s="11">
        <v>1010322</v>
      </c>
      <c r="E61" s="11">
        <v>1.6465898432265844</v>
      </c>
      <c r="F61" s="11">
        <v>1.1371208661210983</v>
      </c>
      <c r="G61" s="11">
        <v>1.1666666666666667</v>
      </c>
      <c r="H61" s="3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3:37" x14ac:dyDescent="0.3">
      <c r="C62" s="2"/>
      <c r="D62" s="11">
        <v>1011663</v>
      </c>
      <c r="E62" s="11">
        <v>1.0246057074140882</v>
      </c>
      <c r="F62" s="11">
        <v>1.3146739041309303</v>
      </c>
      <c r="G62" s="11">
        <v>1.3076923076923077</v>
      </c>
      <c r="H62" s="3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3:37" x14ac:dyDescent="0.3">
      <c r="C63" s="2"/>
      <c r="D63" s="11">
        <v>1291932</v>
      </c>
      <c r="E63" s="11">
        <v>1.6759852541033968</v>
      </c>
      <c r="F63" s="11">
        <v>0.69689781736071998</v>
      </c>
      <c r="G63" s="11">
        <v>0.66666666666666663</v>
      </c>
      <c r="H63" s="3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3:37" x14ac:dyDescent="0.3">
      <c r="C64" s="2"/>
      <c r="D64" s="11">
        <v>1360218</v>
      </c>
      <c r="E64" s="11">
        <v>1.2215910273217221</v>
      </c>
      <c r="F64" s="11">
        <v>0.87815294274656341</v>
      </c>
      <c r="G64" s="11">
        <v>0.88235294117647056</v>
      </c>
      <c r="H64" s="3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3:37" x14ac:dyDescent="0.3">
      <c r="C65" s="2"/>
      <c r="D65" s="11"/>
      <c r="E65" s="11"/>
      <c r="F65" s="11"/>
      <c r="G65" s="11"/>
      <c r="H65" s="3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3:37" x14ac:dyDescent="0.3">
      <c r="C66" s="2"/>
      <c r="D66" s="11"/>
      <c r="E66" s="11"/>
      <c r="F66" s="11"/>
      <c r="G66" s="11"/>
      <c r="H66" s="3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3:37" x14ac:dyDescent="0.3">
      <c r="C67" s="2"/>
      <c r="D67" s="11"/>
      <c r="E67" s="11"/>
      <c r="F67" s="11"/>
      <c r="G67" s="11"/>
      <c r="H67" s="3"/>
      <c r="S67" s="11"/>
      <c r="T67" s="11"/>
      <c r="U67" s="11"/>
      <c r="V67" s="11"/>
      <c r="W67" s="11"/>
      <c r="X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3:37" x14ac:dyDescent="0.3">
      <c r="C68" s="2" t="s">
        <v>41</v>
      </c>
      <c r="D68" s="11"/>
      <c r="E68" s="11">
        <f>MIN(E37:E64)</f>
        <v>1.0246057074140882</v>
      </c>
      <c r="F68" s="11">
        <f t="shared" ref="F68:G68" si="0">MIN(F37:F64)</f>
        <v>0.46575716234652115</v>
      </c>
      <c r="G68" s="11">
        <f t="shared" si="0"/>
        <v>0.5</v>
      </c>
      <c r="H68" s="3"/>
      <c r="S68" s="11"/>
      <c r="T68" s="11"/>
      <c r="U68" s="11"/>
      <c r="V68" s="11"/>
      <c r="W68" s="11"/>
      <c r="X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3:37" x14ac:dyDescent="0.3">
      <c r="C69" s="2" t="s">
        <v>42</v>
      </c>
      <c r="D69" s="11"/>
      <c r="E69" s="11">
        <f>MAX(E37:E64)</f>
        <v>7.7251474765129995</v>
      </c>
      <c r="F69" s="11">
        <f t="shared" ref="F69:G69" si="1">MAX(F37:F64)</f>
        <v>3.1690130184680592</v>
      </c>
      <c r="G69" s="11">
        <f t="shared" si="1"/>
        <v>3.2</v>
      </c>
      <c r="H69" s="3"/>
      <c r="I69" s="11"/>
      <c r="S69" s="11"/>
      <c r="T69" s="11"/>
      <c r="U69" s="11"/>
      <c r="V69" s="11"/>
      <c r="W69" s="11"/>
      <c r="X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3:37" x14ac:dyDescent="0.3">
      <c r="C70" s="2" t="s">
        <v>43</v>
      </c>
      <c r="D70" s="11"/>
      <c r="E70" s="11">
        <f>AVERAGE(E37:E64)</f>
        <v>2.9868792719092356</v>
      </c>
      <c r="F70" s="11">
        <f t="shared" ref="F70:G70" si="2">AVERAGE(F37:F64)</f>
        <v>1.2446342187796851</v>
      </c>
      <c r="G70" s="11">
        <f t="shared" si="2"/>
        <v>1.2617332770555971</v>
      </c>
      <c r="H70" s="3"/>
      <c r="I70" s="11"/>
      <c r="X70" s="11"/>
    </row>
    <row r="71" spans="3:37" x14ac:dyDescent="0.3">
      <c r="C71" s="6" t="s">
        <v>44</v>
      </c>
      <c r="D71" s="8"/>
      <c r="E71" s="8">
        <f xml:space="preserve"> _xlfn.STDEV.S(E37:E64)</f>
        <v>1.6987050700425577</v>
      </c>
      <c r="F71" s="8">
        <f t="shared" ref="F71:G71" si="3" xml:space="preserve"> _xlfn.STDEV.S(F37:F64)</f>
        <v>0.60660863776564333</v>
      </c>
      <c r="G71" s="8">
        <f t="shared" si="3"/>
        <v>0.61255588975794295</v>
      </c>
      <c r="H71" s="7"/>
      <c r="I71" s="11"/>
      <c r="X71" s="11"/>
    </row>
    <row r="72" spans="3:37" x14ac:dyDescent="0.3">
      <c r="C72" s="11"/>
      <c r="D72" s="11"/>
      <c r="H72" s="11"/>
      <c r="I72" s="11"/>
      <c r="X72" s="11"/>
    </row>
    <row r="73" spans="3:37" x14ac:dyDescent="0.3">
      <c r="C73" s="11"/>
      <c r="D73" s="11"/>
      <c r="H73" s="11"/>
      <c r="I73" s="11"/>
      <c r="X73" s="11"/>
    </row>
    <row r="74" spans="3:37" x14ac:dyDescent="0.3">
      <c r="C74" s="11"/>
      <c r="D74" s="11"/>
      <c r="H74" s="11"/>
      <c r="I74" s="11"/>
      <c r="X74" s="11"/>
    </row>
    <row r="75" spans="3:37" x14ac:dyDescent="0.3">
      <c r="C75" s="11"/>
      <c r="D75" s="11"/>
      <c r="H75" s="11"/>
      <c r="I75" s="11"/>
      <c r="X75" s="11"/>
    </row>
    <row r="76" spans="3:37" x14ac:dyDescent="0.3">
      <c r="C76" s="11"/>
      <c r="D76" s="11"/>
      <c r="H76" s="11"/>
      <c r="I76" s="11"/>
      <c r="X76" s="11"/>
    </row>
    <row r="77" spans="3:37" x14ac:dyDescent="0.3">
      <c r="C77" s="11"/>
      <c r="D77" s="11"/>
      <c r="H77" s="11"/>
      <c r="I77" s="11"/>
      <c r="X77" s="11"/>
    </row>
    <row r="78" spans="3:37" x14ac:dyDescent="0.3">
      <c r="C78" s="11"/>
      <c r="D78" s="11"/>
      <c r="H78" s="11"/>
      <c r="I78" s="11"/>
      <c r="X78" s="11"/>
    </row>
    <row r="79" spans="3:37" x14ac:dyDescent="0.3">
      <c r="C79" s="11"/>
      <c r="D79" s="11"/>
      <c r="H79" s="11"/>
      <c r="I79" s="11"/>
      <c r="X79" s="11"/>
    </row>
    <row r="80" spans="3:37" x14ac:dyDescent="0.3">
      <c r="C80" s="11"/>
      <c r="D80" s="11"/>
      <c r="H80" s="11"/>
      <c r="I80" s="11"/>
      <c r="X80" s="11"/>
    </row>
    <row r="81" spans="1:24" x14ac:dyDescent="0.3">
      <c r="C81" s="11"/>
      <c r="D81" s="11"/>
      <c r="H81" s="11"/>
      <c r="I81" s="11"/>
      <c r="X81" s="11"/>
    </row>
    <row r="82" spans="1:24" x14ac:dyDescent="0.3">
      <c r="A82" s="1" t="s">
        <v>8</v>
      </c>
      <c r="C82" s="11">
        <f>H2/D2</f>
        <v>4.2229038854805729</v>
      </c>
      <c r="D82" s="11">
        <f t="shared" ref="D82:E97" si="4">I2/E2</f>
        <v>0.96897810218978098</v>
      </c>
      <c r="E82" s="11">
        <f t="shared" si="4"/>
        <v>1</v>
      </c>
      <c r="H82" s="11"/>
      <c r="I82" s="11"/>
      <c r="X82" s="11"/>
    </row>
    <row r="83" spans="1:24" x14ac:dyDescent="0.3">
      <c r="A83" s="1" t="s">
        <v>9</v>
      </c>
      <c r="C83" s="11">
        <f t="shared" ref="C83:C108" si="5">H3/D3</f>
        <v>2.3216783216783217</v>
      </c>
      <c r="D83" s="11">
        <f t="shared" si="4"/>
        <v>1.0977366255144032</v>
      </c>
      <c r="E83" s="11">
        <f t="shared" si="4"/>
        <v>1.1000000000000001</v>
      </c>
      <c r="H83" s="11"/>
      <c r="I83" s="11"/>
      <c r="X83" s="11"/>
    </row>
    <row r="84" spans="1:24" x14ac:dyDescent="0.3">
      <c r="A84" s="1" t="s">
        <v>10</v>
      </c>
      <c r="C84" s="11">
        <f t="shared" si="5"/>
        <v>1.9403829416884246</v>
      </c>
      <c r="D84" s="11">
        <f t="shared" si="4"/>
        <v>1.1187438665358194</v>
      </c>
      <c r="E84" s="11">
        <f t="shared" si="4"/>
        <v>1.1499999999999999</v>
      </c>
      <c r="H84" s="11"/>
      <c r="I84" s="11"/>
      <c r="X84" s="11"/>
    </row>
    <row r="85" spans="1:24" x14ac:dyDescent="0.3">
      <c r="A85" s="1" t="s">
        <v>11</v>
      </c>
      <c r="C85" s="11">
        <f t="shared" si="5"/>
        <v>5.3852631578947365</v>
      </c>
      <c r="D85" s="11">
        <f t="shared" si="4"/>
        <v>1.9574468085106382</v>
      </c>
      <c r="E85" s="11">
        <f t="shared" si="4"/>
        <v>2</v>
      </c>
      <c r="H85" s="11"/>
      <c r="I85" s="11"/>
      <c r="X85" s="11"/>
    </row>
    <row r="86" spans="1:24" x14ac:dyDescent="0.3">
      <c r="A86" s="1" t="s">
        <v>12</v>
      </c>
      <c r="C86" s="11">
        <f t="shared" si="5"/>
        <v>1.9246537396121883</v>
      </c>
      <c r="D86" s="11">
        <f t="shared" si="4"/>
        <v>0.46575716234652115</v>
      </c>
      <c r="E86" s="11">
        <f t="shared" si="4"/>
        <v>0.5</v>
      </c>
      <c r="H86" s="11"/>
      <c r="I86" s="11"/>
      <c r="X86" s="11"/>
    </row>
    <row r="87" spans="1:24" x14ac:dyDescent="0.3">
      <c r="A87" s="1" t="s">
        <v>13</v>
      </c>
      <c r="C87" s="11">
        <f t="shared" si="5"/>
        <v>3.8643724696356276</v>
      </c>
      <c r="D87" s="11">
        <f t="shared" si="4"/>
        <v>1.2799772144688124</v>
      </c>
      <c r="E87" s="11">
        <f t="shared" si="4"/>
        <v>1.32</v>
      </c>
      <c r="H87" s="11"/>
      <c r="I87" s="11"/>
      <c r="X87" s="11"/>
    </row>
    <row r="88" spans="1:24" x14ac:dyDescent="0.3">
      <c r="A88" s="1" t="s">
        <v>14</v>
      </c>
      <c r="C88" s="11">
        <f t="shared" si="5"/>
        <v>3.8843128181397502</v>
      </c>
      <c r="D88" s="11">
        <f t="shared" si="4"/>
        <v>1.7840481565086532</v>
      </c>
      <c r="E88" s="11">
        <f t="shared" si="4"/>
        <v>1.7</v>
      </c>
      <c r="H88" s="11"/>
      <c r="I88" s="11"/>
      <c r="X88" s="11"/>
    </row>
    <row r="89" spans="1:24" x14ac:dyDescent="0.3">
      <c r="A89" s="1" t="s">
        <v>15</v>
      </c>
      <c r="C89" s="11">
        <f t="shared" si="5"/>
        <v>2.1881631690639001</v>
      </c>
      <c r="D89" s="11">
        <f t="shared" si="4"/>
        <v>1.3323092677931387</v>
      </c>
      <c r="E89" s="11">
        <f t="shared" si="4"/>
        <v>1.3125</v>
      </c>
      <c r="H89" s="11"/>
      <c r="I89" s="11"/>
      <c r="X89" s="11"/>
    </row>
    <row r="90" spans="1:24" x14ac:dyDescent="0.3">
      <c r="A90" s="1" t="s">
        <v>16</v>
      </c>
      <c r="C90" s="11">
        <f t="shared" si="5"/>
        <v>3.5373291272344902</v>
      </c>
      <c r="D90" s="11">
        <f t="shared" si="4"/>
        <v>2.332793334876186</v>
      </c>
      <c r="E90" s="11">
        <f t="shared" si="4"/>
        <v>2.3529411764705883</v>
      </c>
      <c r="F90" s="11"/>
      <c r="G90" s="11"/>
      <c r="H90" s="11"/>
      <c r="I90" s="11"/>
      <c r="X90" s="11"/>
    </row>
    <row r="91" spans="1:24" x14ac:dyDescent="0.3">
      <c r="A91" s="1" t="s">
        <v>17</v>
      </c>
      <c r="C91" s="11">
        <f t="shared" si="5"/>
        <v>4.8709077380952381</v>
      </c>
      <c r="D91" s="11">
        <f t="shared" si="4"/>
        <v>1.9019427872112591</v>
      </c>
      <c r="E91" s="11">
        <f t="shared" si="4"/>
        <v>2</v>
      </c>
      <c r="F91" s="11"/>
      <c r="G91" s="11"/>
      <c r="H91" s="11"/>
      <c r="I91" s="11"/>
      <c r="X91" s="11"/>
    </row>
    <row r="92" spans="1:24" x14ac:dyDescent="0.3">
      <c r="A92" s="1" t="s">
        <v>18</v>
      </c>
      <c r="C92" s="11">
        <f t="shared" si="5"/>
        <v>1.8706368072063055</v>
      </c>
      <c r="D92" s="11">
        <f t="shared" si="4"/>
        <v>0.91343626806833111</v>
      </c>
      <c r="E92" s="11">
        <f t="shared" si="4"/>
        <v>0.94736842105263153</v>
      </c>
      <c r="F92" s="11"/>
      <c r="G92" s="11"/>
      <c r="H92" s="11"/>
      <c r="I92" s="11"/>
      <c r="X92" s="11"/>
    </row>
    <row r="93" spans="1:24" x14ac:dyDescent="0.3">
      <c r="A93" s="1" t="s">
        <v>19</v>
      </c>
      <c r="C93" s="11">
        <f t="shared" si="5"/>
        <v>3.6775930695387498</v>
      </c>
      <c r="D93" s="11">
        <f t="shared" si="4"/>
        <v>1.4207024601578215</v>
      </c>
      <c r="E93" s="11">
        <f t="shared" si="4"/>
        <v>1.5</v>
      </c>
      <c r="F93" s="11"/>
      <c r="G93" s="11"/>
      <c r="H93" s="11"/>
      <c r="I93" s="11"/>
      <c r="X93" s="11"/>
    </row>
    <row r="94" spans="1:24" x14ac:dyDescent="0.3">
      <c r="A94" s="1" t="s">
        <v>20</v>
      </c>
      <c r="C94" s="11">
        <f t="shared" si="5"/>
        <v>4.5023255813953487</v>
      </c>
      <c r="D94" s="11">
        <f t="shared" si="4"/>
        <v>1.2305685967657798</v>
      </c>
      <c r="E94" s="11">
        <f t="shared" si="4"/>
        <v>1.2857142857142858</v>
      </c>
      <c r="F94" s="11"/>
      <c r="G94" s="11"/>
      <c r="H94" s="11"/>
      <c r="I94" s="11"/>
      <c r="X94" s="11"/>
    </row>
    <row r="95" spans="1:24" x14ac:dyDescent="0.3">
      <c r="A95" s="1" t="s">
        <v>21</v>
      </c>
      <c r="C95" s="11">
        <f t="shared" si="5"/>
        <v>2.3775254954781606</v>
      </c>
      <c r="D95" s="11">
        <f t="shared" si="4"/>
        <v>1.2233140759138275</v>
      </c>
      <c r="E95" s="11">
        <f t="shared" si="4"/>
        <v>1.2222222222222223</v>
      </c>
      <c r="F95" s="11"/>
      <c r="G95" s="11"/>
      <c r="H95" s="11"/>
      <c r="I95" s="11"/>
      <c r="X95" s="11"/>
    </row>
    <row r="96" spans="1:24" x14ac:dyDescent="0.3">
      <c r="A96" s="1" t="s">
        <v>22</v>
      </c>
      <c r="C96" s="11">
        <f t="shared" si="5"/>
        <v>3.1663519825101858</v>
      </c>
      <c r="D96" s="11">
        <f t="shared" si="4"/>
        <v>3.1690130184680592</v>
      </c>
      <c r="E96" s="11">
        <f t="shared" si="4"/>
        <v>3.2</v>
      </c>
      <c r="F96" s="11"/>
      <c r="G96" s="11"/>
      <c r="H96" s="11"/>
      <c r="I96" s="11"/>
      <c r="X96" s="11"/>
    </row>
    <row r="97" spans="1:24" x14ac:dyDescent="0.3">
      <c r="A97" s="1" t="s">
        <v>23</v>
      </c>
      <c r="C97" s="11">
        <f t="shared" si="5"/>
        <v>6.2908745247148286</v>
      </c>
      <c r="D97" s="11">
        <f t="shared" si="4"/>
        <v>1.5930223563085015</v>
      </c>
      <c r="E97" s="11">
        <f t="shared" si="4"/>
        <v>1.6153846153846154</v>
      </c>
      <c r="F97" s="11"/>
      <c r="G97" s="11"/>
      <c r="H97" s="11"/>
      <c r="I97" s="11"/>
      <c r="X97" s="11"/>
    </row>
    <row r="98" spans="1:24" x14ac:dyDescent="0.3">
      <c r="A98" s="1" t="s">
        <v>24</v>
      </c>
      <c r="C98" s="11">
        <f t="shared" si="5"/>
        <v>4.5155683514608658</v>
      </c>
      <c r="D98" s="11">
        <f t="shared" ref="D98:D109" si="6">I18/E18</f>
        <v>1.0745027022438527</v>
      </c>
      <c r="E98" s="11">
        <f t="shared" ref="E98:E109" si="7">J18/F18</f>
        <v>1.125</v>
      </c>
      <c r="F98" s="11"/>
      <c r="G98" s="11"/>
      <c r="H98" s="11"/>
      <c r="I98" s="11"/>
      <c r="X98" s="11"/>
    </row>
    <row r="99" spans="1:24" x14ac:dyDescent="0.3">
      <c r="A99" s="1" t="s">
        <v>25</v>
      </c>
      <c r="C99" s="11">
        <f t="shared" si="5"/>
        <v>7.7251474765129995</v>
      </c>
      <c r="D99" s="11">
        <f t="shared" si="6"/>
        <v>0.96549363275366284</v>
      </c>
      <c r="E99" s="11">
        <f t="shared" si="7"/>
        <v>0.97560975609756095</v>
      </c>
      <c r="F99" s="11"/>
      <c r="G99" s="11"/>
      <c r="H99" s="11"/>
      <c r="I99" s="11"/>
    </row>
    <row r="100" spans="1:24" x14ac:dyDescent="0.3">
      <c r="A100" s="1" t="s">
        <v>31</v>
      </c>
      <c r="C100" s="11">
        <f t="shared" si="5"/>
        <v>1.6465898432265844</v>
      </c>
      <c r="D100" s="11">
        <f t="shared" si="6"/>
        <v>1.1371208661210983</v>
      </c>
      <c r="E100" s="11">
        <f t="shared" si="7"/>
        <v>1.1666666666666667</v>
      </c>
    </row>
    <row r="101" spans="1:24" x14ac:dyDescent="0.3">
      <c r="A101" s="1" t="s">
        <v>32</v>
      </c>
      <c r="C101" s="11">
        <f t="shared" si="5"/>
        <v>1.2360855244794284</v>
      </c>
      <c r="D101" s="11">
        <f t="shared" si="6"/>
        <v>0.54834251706881043</v>
      </c>
      <c r="E101" s="11">
        <f t="shared" si="7"/>
        <v>0.55555555555555558</v>
      </c>
    </row>
    <row r="102" spans="1:24" x14ac:dyDescent="0.3">
      <c r="A102" s="1" t="s">
        <v>33</v>
      </c>
      <c r="C102" s="11">
        <f t="shared" si="5"/>
        <v>1.0246057074140882</v>
      </c>
      <c r="D102" s="11">
        <f t="shared" si="6"/>
        <v>1.3146739041309303</v>
      </c>
      <c r="E102" s="11">
        <f t="shared" si="7"/>
        <v>1.3076923076923077</v>
      </c>
    </row>
    <row r="103" spans="1:24" x14ac:dyDescent="0.3">
      <c r="A103" s="1" t="s">
        <v>34</v>
      </c>
      <c r="C103" s="11">
        <f t="shared" si="5"/>
        <v>1.2215910273217221</v>
      </c>
      <c r="D103" s="11">
        <f t="shared" si="6"/>
        <v>0.87815294274656341</v>
      </c>
      <c r="E103" s="11">
        <f t="shared" si="7"/>
        <v>0.88235294117647056</v>
      </c>
    </row>
    <row r="104" spans="1:24" x14ac:dyDescent="0.3">
      <c r="A104" s="10" t="s">
        <v>35</v>
      </c>
      <c r="C104" s="11">
        <f t="shared" si="5"/>
        <v>1.9719108362324442</v>
      </c>
      <c r="D104" s="11">
        <f t="shared" si="6"/>
        <v>0.79924701074617832</v>
      </c>
      <c r="E104" s="11">
        <f t="shared" si="7"/>
        <v>0.8</v>
      </c>
    </row>
    <row r="105" spans="1:24" x14ac:dyDescent="0.3">
      <c r="A105" s="1" t="s">
        <v>26</v>
      </c>
      <c r="C105" s="11">
        <f t="shared" si="5"/>
        <v>1.7517995382316991</v>
      </c>
      <c r="D105" s="11">
        <f t="shared" si="6"/>
        <v>1.8327122499965107</v>
      </c>
      <c r="E105" s="11">
        <f t="shared" si="7"/>
        <v>1.8181818181818181</v>
      </c>
    </row>
    <row r="106" spans="1:24" x14ac:dyDescent="0.3">
      <c r="A106" s="1" t="s">
        <v>27</v>
      </c>
      <c r="C106" s="11">
        <f t="shared" si="5"/>
        <v>1.6759852541033968</v>
      </c>
      <c r="D106" s="11">
        <f t="shared" si="6"/>
        <v>0.69689781736071998</v>
      </c>
      <c r="E106" s="11">
        <f t="shared" si="7"/>
        <v>0.66666666666666663</v>
      </c>
    </row>
    <row r="107" spans="1:24" x14ac:dyDescent="0.3">
      <c r="A107" s="1" t="s">
        <v>28</v>
      </c>
      <c r="C107" s="11">
        <f t="shared" si="5"/>
        <v>1.6158931895500352</v>
      </c>
      <c r="D107" s="11">
        <f t="shared" si="6"/>
        <v>0.60486141784452296</v>
      </c>
      <c r="E107" s="11">
        <f t="shared" si="7"/>
        <v>0.61904761904761907</v>
      </c>
    </row>
    <row r="108" spans="1:24" x14ac:dyDescent="0.3">
      <c r="A108" s="1" t="s">
        <v>29</v>
      </c>
      <c r="C108" s="11">
        <f t="shared" si="5"/>
        <v>1.6558037882467218</v>
      </c>
      <c r="D108" s="11">
        <f t="shared" si="6"/>
        <v>0.53966942148760333</v>
      </c>
      <c r="E108" s="11">
        <f t="shared" si="7"/>
        <v>0.52380952380952384</v>
      </c>
    </row>
    <row r="109" spans="1:24" x14ac:dyDescent="0.3">
      <c r="A109" s="5" t="s">
        <v>30</v>
      </c>
      <c r="C109" s="11">
        <f>H29/D29</f>
        <v>1.566364247311828</v>
      </c>
      <c r="D109" s="11">
        <f t="shared" si="6"/>
        <v>0.66829354169319855</v>
      </c>
      <c r="E109" s="11">
        <f t="shared" si="7"/>
        <v>0.68181818181818177</v>
      </c>
    </row>
  </sheetData>
  <sortState ref="D37:G64">
    <sortCondition ref="D71:D98"/>
  </sortState>
  <mergeCells count="4">
    <mergeCell ref="D30:F30"/>
    <mergeCell ref="H30:J30"/>
    <mergeCell ref="AB1:AI1"/>
    <mergeCell ref="C34:H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Щербаков</dc:creator>
  <cp:lastModifiedBy>Алексей Щербаков</cp:lastModifiedBy>
  <dcterms:created xsi:type="dcterms:W3CDTF">2023-04-08T15:52:03Z</dcterms:created>
  <dcterms:modified xsi:type="dcterms:W3CDTF">2023-04-10T16:56:31Z</dcterms:modified>
</cp:coreProperties>
</file>