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40" windowWidth="2077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2" i="1" l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<sst xmlns="http://schemas.openxmlformats.org/spreadsheetml/2006/main" count="21" uniqueCount="21">
  <si>
    <t>Номер задания и дата</t>
  </si>
  <si>
    <t>1 (17.09)</t>
  </si>
  <si>
    <t>2 (24.09)</t>
  </si>
  <si>
    <t>3 (1.10)</t>
  </si>
  <si>
    <t>4 (8.10)</t>
  </si>
  <si>
    <t>5 (15.10)</t>
  </si>
  <si>
    <t>6 (22.10)</t>
  </si>
  <si>
    <t>7 (29.10)</t>
  </si>
  <si>
    <t>8 (5.11)</t>
  </si>
  <si>
    <t>9 (12.11)</t>
  </si>
  <si>
    <t>10 (19.11)</t>
  </si>
  <si>
    <t>11 (26.11)</t>
  </si>
  <si>
    <t>12 (3.12)</t>
  </si>
  <si>
    <t>13 (10.12)</t>
  </si>
  <si>
    <t>Количество баллов</t>
  </si>
  <si>
    <t>Максимальное кол-во баллов</t>
  </si>
  <si>
    <t>Процент выполнения</t>
  </si>
  <si>
    <t>Ср.процент выполнения в группе</t>
  </si>
  <si>
    <t>Средний процент выполнения</t>
  </si>
  <si>
    <t>Просьба учитывать, что в некоторых заданиях максимальное количество баллов, указанное семинаристом, было меньше чем общее количество задач (в частности по этому в 12м задании процент выполненных задач превышает 100%)</t>
  </si>
  <si>
    <t>Если выбрать ячейку с количеством баллов конкретного задания, то можно увидеть разбалловку по каждой из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</si>
</sst>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/>
    <xf numFmtId="164" fontId="1" fillId="0" borderId="6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9" fontId="1" fillId="0" borderId="6" xfId="0" applyNumberFormat="1" applyFont="1" applyBorder="1" applyAlignment="1"/>
    <xf numFmtId="9" fontId="1" fillId="0" borderId="0" xfId="0" applyNumberFormat="1" applyFont="1" applyAlignment="1"/>
    <xf numFmtId="9" fontId="1" fillId="0" borderId="7" xfId="0" applyNumberFormat="1" applyFont="1" applyBorder="1" applyAlignment="1"/>
    <xf numFmtId="9" fontId="1" fillId="0" borderId="0" xfId="0" applyNumberFormat="1" applyFont="1" applyAlignment="1">
      <alignment horizontal="right"/>
    </xf>
    <xf numFmtId="9" fontId="1" fillId="0" borderId="8" xfId="0" applyNumberFormat="1" applyFont="1" applyBorder="1" applyAlignment="1"/>
    <xf numFmtId="0" fontId="0" fillId="0" borderId="9" xfId="0" applyFont="1" applyBorder="1" applyAlignment="1"/>
    <xf numFmtId="0" fontId="1" fillId="0" borderId="0" xfId="0" applyFont="1" applyBorder="1"/>
    <xf numFmtId="0" fontId="1" fillId="0" borderId="9" xfId="0" applyFont="1" applyBorder="1"/>
    <xf numFmtId="0" fontId="0" fillId="0" borderId="0" xfId="0" applyFont="1" applyBorder="1" applyAlignment="1"/>
    <xf numFmtId="0" fontId="1" fillId="0" borderId="10" xfId="0" applyFont="1" applyBorder="1"/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"/>
  <sheetViews>
    <sheetView tabSelected="1" workbookViewId="0">
      <selection activeCell="D16" sqref="D16"/>
    </sheetView>
  </sheetViews>
  <sheetFormatPr defaultColWidth="14.42578125" defaultRowHeight="15.75" customHeight="1" x14ac:dyDescent="0.2"/>
  <cols>
    <col min="1" max="1" width="38.140625" customWidth="1"/>
  </cols>
  <sheetData>
    <row r="1" spans="1:16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</row>
    <row r="2" spans="1:16" x14ac:dyDescent="0.2">
      <c r="A2" s="5" t="s">
        <v>14</v>
      </c>
      <c r="B2" s="6">
        <f>1+1+1+1+1+0.6+1+1+1</f>
        <v>8.6</v>
      </c>
      <c r="C2" s="7">
        <f>1+1+1+1+1+1+1+1</f>
        <v>8</v>
      </c>
      <c r="D2" s="7">
        <f>1+0.9+1+1+1+1+1+0.5+1</f>
        <v>8.4</v>
      </c>
      <c r="E2" s="7">
        <f>1+1+0.6+1+0+1+0.9+1</f>
        <v>6.5</v>
      </c>
      <c r="F2" s="7">
        <f>1+1+1+1+0+1+1+1+1</f>
        <v>8</v>
      </c>
      <c r="G2" s="7">
        <f>1+1+1+1+1+1+0+1+1</f>
        <v>8</v>
      </c>
      <c r="H2" s="7">
        <f>1+1+1+1+1+1+1+1+0.3+0.5</f>
        <v>8.8000000000000007</v>
      </c>
      <c r="I2" s="7">
        <f>1+1+1+1+1+1+1+1+1+1</f>
        <v>10</v>
      </c>
      <c r="J2" s="7">
        <f>1+1+1+1+1+0+1+1+1+1+1+1+0</f>
        <v>11</v>
      </c>
      <c r="K2" s="7">
        <f>1+1+1+2/4+1+1+1+1+0.5+1+1</f>
        <v>10</v>
      </c>
      <c r="L2" s="7">
        <v>13</v>
      </c>
      <c r="M2" s="8">
        <v>13</v>
      </c>
      <c r="N2" s="9">
        <f>1+1+1+1+1+0.5+1+1+1+1</f>
        <v>9.5</v>
      </c>
    </row>
    <row r="3" spans="1:16" x14ac:dyDescent="0.2">
      <c r="A3" s="5" t="s">
        <v>15</v>
      </c>
      <c r="B3" s="10">
        <v>9</v>
      </c>
      <c r="C3" s="8">
        <v>8</v>
      </c>
      <c r="D3" s="8">
        <v>9</v>
      </c>
      <c r="E3" s="8">
        <v>7</v>
      </c>
      <c r="F3" s="8">
        <v>9</v>
      </c>
      <c r="G3" s="8">
        <v>9</v>
      </c>
      <c r="H3" s="8">
        <v>10</v>
      </c>
      <c r="I3" s="8">
        <v>10</v>
      </c>
      <c r="J3" s="8">
        <v>13</v>
      </c>
      <c r="K3" s="8">
        <v>14</v>
      </c>
      <c r="L3" s="8">
        <v>13</v>
      </c>
      <c r="M3" s="8">
        <v>11</v>
      </c>
      <c r="N3" s="9">
        <v>10</v>
      </c>
    </row>
    <row r="4" spans="1:16" x14ac:dyDescent="0.2">
      <c r="A4" s="5" t="s">
        <v>16</v>
      </c>
      <c r="B4" s="11">
        <v>0.96</v>
      </c>
      <c r="C4" s="12">
        <v>1</v>
      </c>
      <c r="D4" s="12">
        <v>0.93</v>
      </c>
      <c r="E4" s="12">
        <v>0.93</v>
      </c>
      <c r="F4" s="12">
        <v>0.89</v>
      </c>
      <c r="G4" s="12">
        <v>0.89</v>
      </c>
      <c r="H4" s="12">
        <v>0.88</v>
      </c>
      <c r="I4" s="12">
        <v>1</v>
      </c>
      <c r="J4" s="12">
        <v>0.85</v>
      </c>
      <c r="K4" s="12">
        <v>0.71</v>
      </c>
      <c r="L4" s="12">
        <v>1</v>
      </c>
      <c r="M4" s="12">
        <v>1.18</v>
      </c>
      <c r="N4" s="13">
        <v>0.95</v>
      </c>
    </row>
    <row r="5" spans="1:16" x14ac:dyDescent="0.2">
      <c r="A5" s="21" t="s">
        <v>17</v>
      </c>
      <c r="B5" s="11">
        <v>0.94</v>
      </c>
      <c r="C5" s="12">
        <v>0.88</v>
      </c>
      <c r="D5" s="12">
        <v>0.86</v>
      </c>
      <c r="E5" s="12">
        <v>0.82</v>
      </c>
      <c r="F5" s="12">
        <v>0.74</v>
      </c>
      <c r="G5" s="12">
        <v>0.71</v>
      </c>
      <c r="H5" s="12">
        <v>0.74</v>
      </c>
      <c r="I5" s="12">
        <v>0.63</v>
      </c>
      <c r="J5" s="12">
        <v>0.41</v>
      </c>
      <c r="K5" s="12">
        <v>0.56999999999999995</v>
      </c>
      <c r="L5" s="12">
        <v>0.57999999999999996</v>
      </c>
      <c r="M5" s="12">
        <v>0.88</v>
      </c>
      <c r="N5" s="13">
        <v>0.82</v>
      </c>
      <c r="P5" s="14"/>
    </row>
    <row r="6" spans="1:16" x14ac:dyDescent="0.2">
      <c r="A6" s="17"/>
      <c r="B6" s="20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8"/>
      <c r="O6" s="19"/>
    </row>
    <row r="7" spans="1:16" x14ac:dyDescent="0.2">
      <c r="A7" s="22" t="s">
        <v>18</v>
      </c>
      <c r="B7" s="15">
        <v>0.94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9" spans="1:16" x14ac:dyDescent="0.2">
      <c r="A9" s="23" t="s">
        <v>19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</row>
    <row r="10" spans="1:16" x14ac:dyDescent="0.2">
      <c r="A10" s="23" t="s">
        <v>20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</sheetData>
  <mergeCells count="2">
    <mergeCell ref="A9:N9"/>
    <mergeCell ref="A10:N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Алексей Щербаков</cp:lastModifiedBy>
  <dcterms:modified xsi:type="dcterms:W3CDTF">2020-10-24T19:20:04Z</dcterms:modified>
</cp:coreProperties>
</file>