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tmp" ContentType="image/png"/>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drawings/drawing3.xml" ContentType="application/vnd.openxmlformats-officedocument.drawing+xml"/>
  <Override PartName="/xl/drawings/drawing4.xml" ContentType="application/vnd.openxmlformats-officedocument.drawing+xml"/>
  <Override PartName="/xl/comments2.xml" ContentType="application/vnd.openxmlformats-officedocument.spreadsheetml.comments+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harts/chart4.xml" ContentType="application/vnd.openxmlformats-officedocument.drawingml.chart+xml"/>
  <Override PartName="/xl/charts/style2.xml" ContentType="application/vnd.ms-office.chartstyle+xml"/>
  <Override PartName="/xl/charts/colors2.xml" ContentType="application/vnd.ms-office.chartcolorstyle+xml"/>
  <Override PartName="/xl/charts/chart5.xml" ContentType="application/vnd.openxmlformats-officedocument.drawingml.chart+xml"/>
  <Override PartName="/xl/charts/style3.xml" ContentType="application/vnd.ms-office.chartstyle+xml"/>
  <Override PartName="/xl/charts/colors3.xml" ContentType="application/vnd.ms-office.chartcolorstyle+xml"/>
  <Override PartName="/xl/charts/chart6.xml" ContentType="application/vnd.openxmlformats-officedocument.drawingml.chart+xml"/>
  <Override PartName="/xl/charts/style4.xml" ContentType="application/vnd.ms-office.chartstyle+xml"/>
  <Override PartName="/xl/charts/colors4.xml" ContentType="application/vnd.ms-office.chartcolorstyle+xml"/>
  <Override PartName="/xl/charts/chart7.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9019"/>
  <workbookPr/>
  <mc:AlternateContent xmlns:mc="http://schemas.openxmlformats.org/markup-compatibility/2006">
    <mc:Choice Requires="x15">
      <x15ac:absPath xmlns:x15ac="http://schemas.microsoft.com/office/spreadsheetml/2010/11/ac" url="https://iitk-my.sharepoint.com/personal/aradhanap24_iitk_ac_in/Documents/"/>
    </mc:Choice>
  </mc:AlternateContent>
  <xr:revisionPtr revIDLastSave="0" documentId="8_{4D7134F3-3387-418B-BD30-F98453A53A38}" xr6:coauthVersionLast="47" xr6:coauthVersionMax="47" xr10:uidLastSave="{00000000-0000-0000-0000-000000000000}"/>
  <bookViews>
    <workbookView minimized="1" xWindow="-5172" yWindow="10920" windowWidth="17280" windowHeight="9936" tabRatio="669" firstSheet="2" activeTab="2" xr2:uid="{00000000-000D-0000-FFFF-FFFF00000000}"/>
  </bookViews>
  <sheets>
    <sheet name="Documentation" sheetId="1" r:id="rId1"/>
    <sheet name="Definitions sheet" sheetId="2" r:id="rId2"/>
    <sheet name="Country Summary" sheetId="3" r:id="rId3"/>
    <sheet name="Country Indicators " sheetId="4" r:id="rId4"/>
    <sheet name="Scenarios Analysis" sheetId="5" r:id="rId5"/>
    <sheet name="Scenario Template" sheetId="6" r:id="rId6"/>
    <sheet name="Sector Outlook " sheetId="23" r:id="rId7"/>
    <sheet name="Sector Growth Projections" sheetId="8" r:id="rId8"/>
    <sheet name="Stories." sheetId="9" r:id="rId9"/>
    <sheet name="CSF Structure values" sheetId="10" r:id="rId10"/>
    <sheet name="CSF structure" sheetId="11" r:id="rId11"/>
    <sheet name="map" sheetId="12" r:id="rId12"/>
    <sheet name="Misc." sheetId="13" r:id="rId13"/>
    <sheet name="Regional comparison" sheetId="14" r:id="rId14"/>
    <sheet name="Regional Comparison." sheetId="15" r:id="rId15"/>
    <sheet name="demograpics" sheetId="17" r:id="rId16"/>
    <sheet name="GDP composition" sheetId="16" r:id="rId17"/>
    <sheet name="Demographics" sheetId="18" r:id="rId18"/>
    <sheet name="charts" sheetId="19" r:id="rId19"/>
    <sheet name="Scenario Template (Unprintable)" sheetId="20" state="hidden" r:id="rId20"/>
    <sheet name="Econometric modelling" sheetId="21" r:id="rId21"/>
  </sheets>
  <definedNames>
    <definedName name="_Toc127009588" localSheetId="1">'Definitions sheet'!$B$4</definedName>
    <definedName name="_Toc127009593" localSheetId="1">'Definitions sheet'!$B$11</definedName>
    <definedName name="_Toc127009594" localSheetId="1">'Definitions sheet'!$B$12</definedName>
    <definedName name="OLE_LINK1" localSheetId="15">demograpics!$A$3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U8" i="8" l="1"/>
  <c r="U9" i="8"/>
  <c r="U7" i="8"/>
  <c r="N8" i="8"/>
  <c r="N9" i="8"/>
  <c r="N10" i="8"/>
  <c r="N11" i="8"/>
  <c r="N12" i="8"/>
  <c r="N13" i="8"/>
  <c r="N14" i="8"/>
  <c r="N15" i="8"/>
  <c r="N16" i="8"/>
  <c r="N17" i="8"/>
  <c r="N18" i="8"/>
  <c r="N19" i="8"/>
  <c r="N20" i="8"/>
  <c r="N21" i="8"/>
  <c r="N22" i="8"/>
  <c r="N23" i="8"/>
  <c r="N24" i="8"/>
  <c r="N25" i="8"/>
  <c r="N26" i="8"/>
  <c r="N7" i="8"/>
  <c r="L44" i="5"/>
  <c r="C40" i="16"/>
  <c r="D40" i="16"/>
  <c r="E40" i="16"/>
  <c r="F40" i="16"/>
  <c r="G40" i="16"/>
  <c r="H40" i="16"/>
  <c r="I40" i="16"/>
  <c r="J40" i="16"/>
  <c r="K40" i="16"/>
  <c r="L40" i="16"/>
  <c r="M40" i="16"/>
  <c r="N40" i="16"/>
  <c r="O40" i="16"/>
  <c r="P40" i="16"/>
  <c r="Q40" i="16"/>
  <c r="R40" i="16"/>
  <c r="S40" i="16"/>
  <c r="B40" i="16"/>
  <c r="C17" i="16"/>
  <c r="D17" i="16"/>
  <c r="E17" i="16"/>
  <c r="F17" i="16"/>
  <c r="G17" i="16"/>
  <c r="H17" i="16"/>
  <c r="I17" i="16"/>
  <c r="J17" i="16"/>
  <c r="K17" i="16"/>
  <c r="L17" i="16"/>
  <c r="M17" i="16"/>
  <c r="N17" i="16"/>
  <c r="O17" i="16"/>
  <c r="P17" i="16"/>
  <c r="Q17" i="16"/>
  <c r="R17" i="16"/>
  <c r="S17" i="16"/>
  <c r="B17" i="16"/>
  <c r="C3" i="16"/>
  <c r="D3" i="16"/>
  <c r="E3" i="16"/>
  <c r="F3" i="16"/>
  <c r="G3" i="16"/>
  <c r="H3" i="16"/>
  <c r="I3" i="16"/>
  <c r="J3" i="16"/>
  <c r="K3" i="16"/>
  <c r="L3" i="16"/>
  <c r="M3" i="16"/>
  <c r="N3" i="16"/>
  <c r="O3" i="16"/>
  <c r="P3" i="16"/>
  <c r="Q3" i="16"/>
  <c r="R3" i="16"/>
  <c r="S3" i="16"/>
  <c r="B3" i="16"/>
  <c r="C15" i="16"/>
  <c r="D15" i="16"/>
  <c r="E15" i="16"/>
  <c r="F15" i="16"/>
  <c r="G15" i="16"/>
  <c r="H15" i="16"/>
  <c r="I15" i="16"/>
  <c r="J15" i="16"/>
  <c r="K15" i="16"/>
  <c r="L15" i="16"/>
  <c r="M15" i="16"/>
  <c r="N15" i="16"/>
  <c r="O15" i="16"/>
  <c r="P15" i="16"/>
  <c r="Q15" i="16"/>
  <c r="R15" i="16"/>
  <c r="S15" i="16"/>
  <c r="B15" i="16"/>
  <c r="U14" i="8"/>
  <c r="U15" i="8"/>
  <c r="U16" i="8"/>
  <c r="U17" i="8"/>
  <c r="U18" i="8"/>
  <c r="U19" i="8"/>
  <c r="H7" i="8"/>
  <c r="H8" i="8"/>
  <c r="H9" i="8"/>
  <c r="H10" i="8"/>
  <c r="H11" i="8"/>
  <c r="H12" i="8"/>
  <c r="H13" i="8"/>
  <c r="H15" i="8"/>
  <c r="H16" i="8"/>
  <c r="H17" i="8"/>
  <c r="H18" i="8"/>
  <c r="H19" i="8"/>
  <c r="H20" i="8"/>
  <c r="H21" i="8"/>
  <c r="H22" i="8"/>
  <c r="H23" i="8"/>
  <c r="H24" i="8"/>
  <c r="H25" i="8"/>
  <c r="H5" i="8"/>
  <c r="C4" i="8"/>
  <c r="B4" i="8" s="1"/>
  <c r="E4" i="23"/>
  <c r="F47" i="14"/>
  <c r="S42" i="16"/>
  <c r="U26" i="8"/>
  <c r="U25" i="8"/>
  <c r="U24" i="8"/>
  <c r="U23" i="8"/>
  <c r="U22" i="8"/>
  <c r="U21" i="8"/>
  <c r="U20" i="8"/>
  <c r="U13" i="8"/>
  <c r="U12" i="8"/>
  <c r="U11" i="8"/>
  <c r="U10" i="8"/>
  <c r="U5" i="8"/>
  <c r="N5" i="8"/>
  <c r="L51" i="5"/>
  <c r="L35"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C10" authorId="0" shapeId="0" xr:uid="{00000000-0006-0000-0200-000001000000}">
      <text>
        <r>
          <rPr>
            <sz val="10"/>
            <color rgb="FF000000"/>
            <rFont val="Arial"/>
            <scheme val="minor"/>
          </rPr>
          <t>pdesiraju:
Consumer confidence survey is based on the representative sample of 5000 households
Source: TNS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P14" authorId="0" shapeId="0" xr:uid="{00000000-0006-0000-0700-000001000000}">
      <text>
        <r>
          <rPr>
            <sz val="10"/>
            <color rgb="FF000000"/>
            <rFont val="Arial"/>
            <scheme val="minor"/>
          </rPr>
          <t>pd:
Initial High cost of Lumber ( due to shortage) and import competition, growth is expected to be low</t>
        </r>
      </text>
    </comment>
  </commentList>
</comments>
</file>

<file path=xl/sharedStrings.xml><?xml version="1.0" encoding="utf-8"?>
<sst xmlns="http://schemas.openxmlformats.org/spreadsheetml/2006/main" count="5296" uniqueCount="951">
  <si>
    <t>PURPOSE</t>
  </si>
  <si>
    <r>
      <rPr>
        <sz val="11"/>
        <color theme="1"/>
        <rFont val="Times New Roman"/>
      </rPr>
      <t xml:space="preserve">The workbook describes the </t>
    </r>
    <r>
      <rPr>
        <b/>
        <i/>
        <sz val="11"/>
        <color theme="1"/>
        <rFont val="Times New Roman"/>
      </rPr>
      <t>Country Analysis Template</t>
    </r>
    <r>
      <rPr>
        <sz val="11"/>
        <color theme="1"/>
        <rFont val="Times New Roman"/>
      </rPr>
      <t xml:space="preserve"> which is an important </t>
    </r>
    <r>
      <rPr>
        <b/>
        <i/>
        <sz val="11"/>
        <color theme="1"/>
        <rFont val="Times New Roman"/>
      </rPr>
      <t>Top down Research Analysis tool.</t>
    </r>
    <r>
      <rPr>
        <sz val="11"/>
        <color theme="1"/>
        <rFont val="Times New Roman"/>
      </rPr>
      <t xml:space="preserve"> The primary purpose of country summary template is to provide a singular, internal source for country level macro information and an assessment of the future outlook ( economy, growth sectors, demographics) to help guide macro perspectives in stock analyses and also act as inputs to other Top down Models. It helps identify potential growth sectors in an economy for investing oppurtunities along with an asessment of the already invested sectors. </t>
    </r>
  </si>
  <si>
    <t>WORKSHEETS</t>
  </si>
  <si>
    <t>"Documentation" sheet</t>
  </si>
  <si>
    <t>This sheet provide reader the details of the contents of the Country Template workbook</t>
  </si>
  <si>
    <t>"Definitions" Sheet</t>
  </si>
  <si>
    <t xml:space="preserve">Provids definition of all the variables used consistently across countries. </t>
  </si>
  <si>
    <t>"Country Summary" sheet</t>
  </si>
  <si>
    <t xml:space="preserve">The Country summary sheet provides an anlaysis of the country with respect to various parameters to ascertain its attarctiveness for investing.     </t>
  </si>
  <si>
    <t>"Country Indicators"sheet</t>
  </si>
  <si>
    <t xml:space="preserve">The Country Indicators sheet provides an anlaysis of the country in numbers with respect to various economic parameters to ascertain its attarctiveness for investing.  </t>
  </si>
  <si>
    <t>"Scenario Analysis" Sheet</t>
  </si>
  <si>
    <t>The Base, Best and the Worst Scenario are discussed along with a graphical depiction of the Scenarios. The Graph Provides a quick snapshot of the Scenarios in consideration.</t>
  </si>
  <si>
    <t>"Sector Outlook" Sheet</t>
  </si>
  <si>
    <t xml:space="preserve">The sector Outlook sheet encompasses the following : 1.  Analysis of the past trends and the outlook each of the Sector.  2. Identification of themes that are most applicable to each sector 3. Evaluation of the prospects for each sector as Bullish, Neutral, Low( Bearish) or Uncertain, if adequate Information is a not available.                                                                                                                                                      </t>
  </si>
  <si>
    <t>"Sector Projection"Sheet</t>
  </si>
  <si>
    <t xml:space="preserve">This Sheet Presents the Sector Projection figures based on the Historic Cumulative Total Return and Sector Outlook Projections </t>
  </si>
  <si>
    <t>"CSF structure"</t>
  </si>
  <si>
    <t>The Sector CSFs sheet lists the factors that are critical to the success of the sectors. It factors have been classified into Demand and Supply factors.</t>
  </si>
  <si>
    <t>"MAP" Sheet</t>
  </si>
  <si>
    <t xml:space="preserve">Map of the Country providing a snapshot of the geographical location and key Metros/states/provinces in the country. </t>
  </si>
  <si>
    <t>"GDP Composition" Sheet</t>
  </si>
  <si>
    <t>Detailed description of GDP Composition data provides insights into the key growth sectors of the economy</t>
  </si>
  <si>
    <t>"Demographic Projection" Sheet</t>
  </si>
  <si>
    <t>Demographic Projections across various age groups to help determine the potential demand for property goods and services</t>
  </si>
  <si>
    <t>"Regional Comparison" Sheet</t>
  </si>
  <si>
    <t>Comparison of the country with other countries in the Region with respect to key economic indicators</t>
  </si>
  <si>
    <t>"Stories"Sheet</t>
  </si>
  <si>
    <t xml:space="preserve">The stories section consists of narrative descriptions of country specific phenomenon ( sector/theme/outlook/trends etc). This section provides a more detailed anlalysis of key information that would provide a guide line to enhance investing decision making </t>
  </si>
  <si>
    <t>"Charts" Sheet</t>
  </si>
  <si>
    <t xml:space="preserve">Charts/Graphs depicting various economic trends </t>
  </si>
  <si>
    <t>"Miscellaneous Indicators" Sheet</t>
  </si>
  <si>
    <r>
      <rPr>
        <sz val="11"/>
        <color theme="1"/>
        <rFont val="Times New Roman"/>
      </rPr>
      <t xml:space="preserve">Various </t>
    </r>
    <r>
      <rPr>
        <b/>
        <i/>
        <sz val="11"/>
        <color theme="1"/>
        <rFont val="Times New Roman"/>
      </rPr>
      <t>other</t>
    </r>
    <r>
      <rPr>
        <sz val="11"/>
        <color theme="1"/>
        <rFont val="Times New Roman"/>
      </rPr>
      <t xml:space="preserve"> indicators at a coutry level </t>
    </r>
  </si>
  <si>
    <t>" Scenario Template"</t>
  </si>
  <si>
    <t>This table provides annual growth rate scenarios (best, base, worst) from 2018–2025 and ranks influencing factors by strategic importance.</t>
  </si>
  <si>
    <t>CONTACTS</t>
  </si>
  <si>
    <t>Aradhana Papnai</t>
  </si>
  <si>
    <t>aradhanap24@iitk.ac.in</t>
  </si>
  <si>
    <t>Vedant Banshod</t>
  </si>
  <si>
    <t>vedantdb23@iitk.ac.in</t>
  </si>
  <si>
    <t>Pragya Puri</t>
  </si>
  <si>
    <t>pragyapuri23@iitk.ac.in</t>
  </si>
  <si>
    <t>Mohit Parihar</t>
  </si>
  <si>
    <t>mohitp23@iitk.ac.in</t>
  </si>
  <si>
    <t>Factors/Variables considered for country analysis</t>
  </si>
  <si>
    <t>Definitions and Descriptions</t>
  </si>
  <si>
    <t xml:space="preserve">Region </t>
  </si>
  <si>
    <t xml:space="preserve">Classification </t>
  </si>
  <si>
    <t>Region Categorization</t>
  </si>
  <si>
    <t>Allocation</t>
  </si>
  <si>
    <t xml:space="preserve">Target Allocation </t>
  </si>
  <si>
    <t>Country Weights( Maximum and Minimum)</t>
  </si>
  <si>
    <t xml:space="preserve">Actual Allocation </t>
  </si>
  <si>
    <t xml:space="preserve">Country Actual Weights. The updated weights from the stock Performance section of the Performance report are used. </t>
  </si>
  <si>
    <t>Qualitative Measures</t>
  </si>
  <si>
    <t>Geographical Location, and Metro Profile</t>
  </si>
  <si>
    <t>This section comments on the strategic location of the country on the world map. The Country could act as a facilitator of trade, a gateway to another region/s, gateway to other strategic places/markets. On teh other hand the country might be present in a region of conflict or probable danger of man-made or natural calamities, or in a cohesive region with strong trade, cultural and political ties, or it might benefit from neighbouring economies registering high economic growth rates and through exchange of ideas, commodities, people with them, or by being a part of a large market in it self.</t>
  </si>
  <si>
    <t>Distinctive Competence</t>
  </si>
  <si>
    <t>Any distinction (contemporary or traditional) earned by the country that is relevant in recognizing the country’s key strengths. This includes world rankings in competitiveness (Global Competitive reports: www.weforum.org), technology (leader, dynamic adapter, highest Internet users, propensity to use technology), largest producers, biggest consumer, largest population, top ranking in economic output, market capitalization, (can refer to WB reports on internal server among other sources)</t>
  </si>
  <si>
    <t>Demand factors</t>
  </si>
  <si>
    <r>
      <rPr>
        <sz val="11"/>
        <color theme="1"/>
        <rFont val="Times New Roman"/>
      </rPr>
      <t xml:space="preserve">Total demand for goods and services from HOUSEHOLDS is determined by the </t>
    </r>
    <r>
      <rPr>
        <b/>
        <sz val="12"/>
        <color theme="1"/>
        <rFont val="Times New Roman"/>
      </rPr>
      <t xml:space="preserve">population </t>
    </r>
    <r>
      <rPr>
        <sz val="12"/>
        <color theme="1"/>
        <rFont val="Times New Roman"/>
      </rPr>
      <t xml:space="preserve">strength, income levels, tax rates, saving rates, consumer confidence in the economy and political leadership, tastes and preferences etc. Detailed break up of Demographics is described. </t>
    </r>
  </si>
  <si>
    <t>Supply factors and market mechanism</t>
  </si>
  <si>
    <r>
      <rPr>
        <sz val="11"/>
        <color theme="1"/>
        <rFont val="Times New Roman"/>
      </rPr>
      <t xml:space="preserve">This section describes </t>
    </r>
    <r>
      <rPr>
        <b/>
        <i/>
        <sz val="11"/>
        <color theme="1"/>
        <rFont val="Times New Roman"/>
      </rPr>
      <t xml:space="preserve">what the country’s competitive edge in terms of raw materials  labour costs, labour force, productivity and regulatory environment. </t>
    </r>
  </si>
  <si>
    <t>Investor Sentiment</t>
  </si>
  <si>
    <r>
      <rPr>
        <sz val="11"/>
        <color theme="1"/>
        <rFont val="Times New Roman"/>
      </rPr>
      <t xml:space="preserve">Information on </t>
    </r>
    <r>
      <rPr>
        <b/>
        <sz val="12"/>
        <color theme="1"/>
        <rFont val="Times New Roman"/>
      </rPr>
      <t>stock market performance and other capital flows into the country</t>
    </r>
    <r>
      <rPr>
        <sz val="12"/>
        <color theme="1"/>
        <rFont val="Times New Roman"/>
      </rPr>
      <t xml:space="preserve">:-Stock market is a leading indicator of the economy. Capital flow information encompass FDI and FII inflows. </t>
    </r>
  </si>
  <si>
    <t>Macro Risk Perception</t>
  </si>
  <si>
    <t xml:space="preserve">Included ‘Senior unsecured long-term foreign-currency debt ratings’ from global credit rating agencies – Moodys, Fitch, S&amp;P. Major economic, social and political risk having a profound impact on the country are discussed. </t>
  </si>
  <si>
    <t xml:space="preserve">Inputs From Other Models </t>
  </si>
  <si>
    <t>PETS</t>
  </si>
  <si>
    <t xml:space="preserve">Total number of PETS - Inputs from the PETS MODEL </t>
  </si>
  <si>
    <t>Country Growth Model Ratings</t>
  </si>
  <si>
    <t>Country standing in various proprietary ratings and Place related models.</t>
  </si>
  <si>
    <t xml:space="preserve">Themes and Trends </t>
  </si>
  <si>
    <t xml:space="preserve">
Theme is an important economic phenomenon that drives growth and benefits individual countries/sectors. In determining the relative appeal of places, we consider the degree to which a particular place manifests certain themes that we identify that are important in how people assess the relative appeal of places. This section incorporates the applicable themes and any other over-riding phenomenon.
</t>
  </si>
  <si>
    <t xml:space="preserve">Overall Outlook </t>
  </si>
  <si>
    <t>Overall Country Outlook</t>
  </si>
  <si>
    <t>Overall Country outlook for economic growth and political and other events both short and medium term.</t>
  </si>
  <si>
    <t>Overall Recommendation</t>
  </si>
  <si>
    <t xml:space="preserve">This section discusses the Overall Analyst recommendation on the Country with regard to the Taregt allocations and Sector Outlooks. A ranking of Top Roulac Sectors along with the Laggards are listed. </t>
  </si>
  <si>
    <t>Macro Economic Variables</t>
  </si>
  <si>
    <t>This section describes various economic variables along with the Projections.</t>
  </si>
  <si>
    <t>Source: WDI</t>
  </si>
  <si>
    <t>GDP, PPP (constant 2000 international $)</t>
  </si>
  <si>
    <t>GDP per capita based on purchasing power parity (PPP). PPP GDP is gross domestic product converted to international dollars using purchasing power parity rates. An international dollar has the same purchasing power over GDP as the U.S. dollar has in the United States. GDP at purchaser's prices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constant 2000 international dollars.</t>
  </si>
  <si>
    <t>GDP per capita, PPP (constant 2000 international $)</t>
  </si>
  <si>
    <t xml:space="preserve">Population </t>
  </si>
  <si>
    <r>
      <rPr>
        <sz val="11"/>
        <color theme="1"/>
        <rFont val="Times New Roman"/>
      </rPr>
      <t>Total population is based on the de facto definition of population, which counts all residents regardless of legal status or citizenship--except for refugees not permanently settled in the country of asylum, who are generally considered part of the population of their country of origin.</t>
    </r>
    <r>
      <rPr>
        <sz val="10"/>
        <color theme="1"/>
        <rFont val="Times New Roman"/>
      </rPr>
      <t>.</t>
    </r>
  </si>
  <si>
    <t>Consumption</t>
  </si>
  <si>
    <t>Final consumption expenditure (constant 2000 US$): Final consumption expenditure (formerly total consumption) is the sum of household final consumption expenditure (formerly private consumption) and general government final consumption expenditure (formerly general government consumption). Data are in constant 2000 U.S. dollars.</t>
  </si>
  <si>
    <t>Investment</t>
  </si>
  <si>
    <t>Gross capital formation (constant 2000 US$): Gross capital formation (formerly gross domestic investment) consists of outlays on additions to the fixed assets of the economy plus net changes in the level of inventories. Fixed assets include land improvements (fences, ditches, drains, and so on); plant, machinery, and equipment purchases; and the construction of roads, railways, and the like, including schools, offices, hospitals, private residential dwellings, and commercial and industrial buildings. Inventories are stocks of goods held by firms to meet temporary or unexpected fluctuations in production or sales, and "work in progress." According to the 1993 SNA, net acquisitions of valuables are also considered capital formation. Data are in constant 2000 U.S. dollars.</t>
  </si>
  <si>
    <t>Service Sector</t>
  </si>
  <si>
    <t>Services, etc., value added (constant 2000 US$): Services correspond to ISIC divisions 50-99. They include value added in wholesale and retail trade (including hotels and restaurants), transport, and government, financial, professional, and personal services such as education, health care, and real estate services. Also included are imputed bank service charges, import duties, and any statistical discrepancies noted by national compilers as well as discrepancies arising from rescaling. Value added is the net output of a sector after adding up all outputs and subtracting intermediate inputs. It is calculated without making deductions for depreciation of fabricated assets or depletion and degradation of natural resources. The industrial origin of value added is determined by the International Standard Industrial Classification (ISIC), revision 3. Data are in constant 2000 U.S. dollars.</t>
  </si>
  <si>
    <t xml:space="preserve">Exports </t>
  </si>
  <si>
    <t>Exports of goods and services (constant 2000 US$): Exports of goods and services represent the value of all goods and other market services provided to the rest of the world. They include the value of merchandise, freight, insurance, transport, travel, royalties, license fees, and other services, such as communication, construction, financial, information, business, personal, and government services. They exclude labor and property income (formerly called factor services) as well as transfer payments. Data are in constant 2000 U.S. dollars.</t>
  </si>
  <si>
    <t>Imports</t>
  </si>
  <si>
    <t>Imports of goods and services (constant 2000 US$): Imports of goods and services represent the value of all goods and other market services received from the rest of the world. They include the value of merchandise, freight, insurance, transport, travel, royalties, license fees, and other services, such as communication, construction, financial, information, business, personal, and government services. They exclude labor and property income (formerly called factor services) as well as transfer payments. Data are in constant 2000 U.S. dollars.</t>
  </si>
  <si>
    <t xml:space="preserve">Government spending </t>
  </si>
  <si>
    <t>General government final consumption expenditure (constant 2000 US$): General government final consumption expenditure (formerly general government consumption) includes all government current expenditures for purchases of goods and services (including compensation of employees). It also includes most expenditures on national defense and security, but excludes government military expenditures that are part of government capital formation. Data are in constant 2000 U.S. dollars.</t>
  </si>
  <si>
    <t>FDI (net Inflows)</t>
  </si>
  <si>
    <t>Foreign direct investment, net inflows (BoP, current US$): Foreign direct investment are the net inflows of investment to acquire a lasting management interest (10 percent or more of voting stock) in an enterprise operating in an economy other than that of the investor. It is the sum of equity capital, reinvestment of earnings, other long-term capital, and short-term capital as shown in the balance of payments. This series shows net inflows in the reporting economy. Data are in current U.S. dollars.</t>
  </si>
  <si>
    <t xml:space="preserve">Current Account Deficit </t>
  </si>
  <si>
    <t>Current account balance (BoP, current US$): Current account balance is the sum of net exports of goods, services, net income, and net current transfers. Data are in current U.S. dollars.</t>
  </si>
  <si>
    <t xml:space="preserve">Budget Balance </t>
  </si>
  <si>
    <t xml:space="preserve">Country Economic Variable as a percentage of GDP </t>
  </si>
  <si>
    <t>Computed by - (Economic Variable/GDP)*100</t>
  </si>
  <si>
    <t>Country Economic Variable as a percentage of World figures</t>
  </si>
  <si>
    <t>Computed by - (Economic Variable/World Economic )*100</t>
  </si>
  <si>
    <t>Decadal Growth rate</t>
  </si>
  <si>
    <t>Growth rate across the decade using the absolute figures of the starting year and the ending year of the decade in consideration.-  [(Start Year Fig/ End Year Fig ) - 1 ]*100</t>
  </si>
  <si>
    <t>DATA SOURCES</t>
  </si>
  <si>
    <t>German Federal Statistical Office (Destatis) , German National bank, ECB</t>
  </si>
  <si>
    <t>GERMANY</t>
  </si>
  <si>
    <t>Region</t>
  </si>
  <si>
    <t>Central Europe</t>
  </si>
  <si>
    <t>Portfolio Allocation</t>
  </si>
  <si>
    <t>Target: 17-25%</t>
  </si>
  <si>
    <t>Actual : Germany 3.29%
HK: 18.28</t>
  </si>
  <si>
    <t xml:space="preserve">Sector Allocation ( January 2007) - China
PS -- Miscellaneous
PS -- Retailer
Toll Roads
Toll Roads
</t>
  </si>
  <si>
    <r>
      <rPr>
        <sz val="9"/>
        <color theme="1"/>
        <rFont val="Verdana"/>
      </rPr>
      <t xml:space="preserve">
</t>
    </r>
    <r>
      <rPr>
        <b/>
        <sz val="9"/>
        <color theme="1"/>
        <rFont val="Verdana"/>
      </rPr>
      <t xml:space="preserve">
</t>
    </r>
    <r>
      <rPr>
        <b/>
        <sz val="8"/>
        <color theme="1"/>
        <rFont val="Verdana"/>
      </rPr>
      <t xml:space="preserve">0.50%
1.17%
0.72%
0.89%
</t>
    </r>
  </si>
  <si>
    <t>Geographic Location and Metro Profile</t>
  </si>
  <si>
    <t>Investors' Sentiment</t>
  </si>
  <si>
    <t>Financial information</t>
  </si>
  <si>
    <t>Country rating</t>
  </si>
  <si>
    <t>Themes &amp; Trends</t>
  </si>
  <si>
    <t>Overall Outlook</t>
  </si>
  <si>
    <t>Roulac Category/Sector outlook</t>
  </si>
  <si>
    <t>Macro Variables</t>
  </si>
  <si>
    <t>2022</t>
  </si>
  <si>
    <t>GDP (PPP,$ trillion)</t>
  </si>
  <si>
    <t>Population (million)</t>
  </si>
  <si>
    <t>GDP per capita</t>
  </si>
  <si>
    <t>Inflation Rate</t>
  </si>
  <si>
    <t>Real Interest Rate</t>
  </si>
  <si>
    <t>Unemployement Rate</t>
  </si>
  <si>
    <t>Exchange Rate fluctuations</t>
  </si>
  <si>
    <t>Growth Rates</t>
  </si>
  <si>
    <t>GDP</t>
  </si>
  <si>
    <t>Population</t>
  </si>
  <si>
    <t xml:space="preserve">Services Sector </t>
  </si>
  <si>
    <t>Exports</t>
  </si>
  <si>
    <t>As % of GDP</t>
  </si>
  <si>
    <t>Government Spending</t>
  </si>
  <si>
    <t>FDI (net inflow)</t>
  </si>
  <si>
    <t>Current Account deficit</t>
  </si>
  <si>
    <t>Budget balance</t>
  </si>
  <si>
    <t>Forecasts</t>
  </si>
  <si>
    <t>Expected Growth rate ( based on Scenarios)</t>
  </si>
  <si>
    <t>GDP growth rate</t>
  </si>
  <si>
    <t>Economic Growth Analysis</t>
  </si>
  <si>
    <t>Base Case</t>
  </si>
  <si>
    <t>Best Case</t>
  </si>
  <si>
    <t>Worst Case</t>
  </si>
  <si>
    <t>GDP Growth</t>
  </si>
  <si>
    <t>Probability</t>
  </si>
  <si>
    <t xml:space="preserve">Theme  </t>
  </si>
  <si>
    <t>Score</t>
  </si>
  <si>
    <t>Globalization</t>
  </si>
  <si>
    <t>Shifting Societal Spatial Paterns</t>
  </si>
  <si>
    <t>Property Industry Consolidation</t>
  </si>
  <si>
    <t>Real Estate Securitization</t>
  </si>
  <si>
    <t>Institutionalization</t>
  </si>
  <si>
    <t>Industrial Revolution</t>
  </si>
  <si>
    <t>Market Primacy</t>
  </si>
  <si>
    <t>Urban Form</t>
  </si>
  <si>
    <t>Capital Flows</t>
  </si>
  <si>
    <t>Market Inefficiency</t>
  </si>
  <si>
    <t>Land Value Growth Cycle</t>
  </si>
  <si>
    <t>Privatization</t>
  </si>
  <si>
    <t>Eurasia Growth</t>
  </si>
  <si>
    <t>Place Strategy</t>
  </si>
  <si>
    <t>2019</t>
  </si>
  <si>
    <t>GDP (PPP,$ billion)</t>
  </si>
  <si>
    <t>GDP (PPP, $ billion))</t>
  </si>
  <si>
    <t>Population( in million)</t>
  </si>
  <si>
    <t>ND</t>
  </si>
  <si>
    <t>-</t>
  </si>
  <si>
    <t>2020</t>
  </si>
  <si>
    <t xml:space="preserve">	0.2%</t>
  </si>
  <si>
    <t xml:space="preserve">	+0.01%</t>
  </si>
  <si>
    <t xml:space="preserve">	22.45%</t>
  </si>
  <si>
    <t xml:space="preserve">	19.57%</t>
  </si>
  <si>
    <t xml:space="preserve">	23.28%</t>
  </si>
  <si>
    <t xml:space="preserve">	8.94%</t>
  </si>
  <si>
    <t xml:space="preserve">	16.09%</t>
  </si>
  <si>
    <t>Decadal Growth</t>
  </si>
  <si>
    <t>1960-1970</t>
  </si>
  <si>
    <t>1970-1980</t>
  </si>
  <si>
    <t>1980-1990</t>
  </si>
  <si>
    <t>1990-2000</t>
  </si>
  <si>
    <t>2001-2010</t>
  </si>
  <si>
    <t>2010-2020</t>
  </si>
  <si>
    <t xml:space="preserve">	7.16%</t>
  </si>
  <si>
    <t xml:space="preserve">	106%</t>
  </si>
  <si>
    <t>#28%</t>
  </si>
  <si>
    <t xml:space="preserve">	48.5%</t>
  </si>
  <si>
    <t xml:space="preserve">
1980</t>
  </si>
  <si>
    <t>As % of World</t>
  </si>
  <si>
    <t>Decade</t>
  </si>
  <si>
    <t>Market Cap</t>
  </si>
  <si>
    <t>Agrculture Value Add</t>
  </si>
  <si>
    <t>Service Value Add</t>
  </si>
  <si>
    <t>Industry Value Add</t>
  </si>
  <si>
    <t>0.2% - 1.5%</t>
  </si>
  <si>
    <t>0.80% - 1.3%</t>
  </si>
  <si>
    <t>0.9%-1.1%</t>
  </si>
  <si>
    <t>0.7% - 2.0%</t>
  </si>
  <si>
    <t>Effective labor absorption in healthcare, logistics, construction
Upskilling + digital tools boosting productivity
Civic programs &amp; anti-discrimination policies
Long-term lift from 0.5% to 3% GDP growth, moderate rise in GDP. Innovation in Automotives sector</t>
  </si>
  <si>
    <t>GDP flatlines, or slightly increases. Stable policy is observed. Interest rates slightly decrease. Aging workforce partially balanced by migrants
Labor-intensive sectors sustained but no real productivity gain
GDP flatlines at ~0.5% (neutral impact)</t>
  </si>
  <si>
    <t xml:space="preserve">Barriers (language, skill mismatch) lead to high unemployment
Public finance burden housing, pensions, social security.
Policy failure + political backlash lead to a recession by 2029
</t>
  </si>
  <si>
    <t>Scenario Template</t>
  </si>
  <si>
    <t>Put same values for best, base and worst cases for the previous years</t>
  </si>
  <si>
    <t>Change the probabilities &amp; write the scenarios, they will automatically appear in the scenarios graphs sheet.</t>
  </si>
  <si>
    <t>Types</t>
  </si>
  <si>
    <t>Rank</t>
  </si>
  <si>
    <t>Place Strategy:</t>
  </si>
  <si>
    <r>
      <rPr>
        <b/>
        <sz val="8"/>
        <color rgb="FFFF0000"/>
        <rFont val="Times New Roman"/>
      </rPr>
      <t>Land Value Growth Cycle:</t>
    </r>
    <r>
      <rPr>
        <sz val="8"/>
        <color rgb="FFFF0000"/>
        <rFont val="Times New Roman"/>
      </rPr>
      <t xml:space="preserve"> </t>
    </r>
  </si>
  <si>
    <r>
      <rPr>
        <b/>
        <sz val="8"/>
        <color rgb="FFFF0000"/>
        <rFont val="Times New Roman"/>
      </rPr>
      <t>Eurasia Growth:</t>
    </r>
    <r>
      <rPr>
        <sz val="8"/>
        <color rgb="FFFF0000"/>
        <rFont val="Times New Roman"/>
      </rPr>
      <t xml:space="preserve"> </t>
    </r>
  </si>
  <si>
    <t>Shifting Societal Spatial Patterns:</t>
  </si>
  <si>
    <t xml:space="preserve">Property Industry Consolidation: </t>
  </si>
  <si>
    <r>
      <rPr>
        <b/>
        <sz val="8"/>
        <color rgb="FFFF0000"/>
        <rFont val="Times New Roman"/>
      </rPr>
      <t>Capital Flows:</t>
    </r>
    <r>
      <rPr>
        <sz val="8"/>
        <color rgb="FFFF0000"/>
        <rFont val="Times New Roman"/>
      </rPr>
      <t xml:space="preserve"> </t>
    </r>
  </si>
  <si>
    <r>
      <rPr>
        <b/>
        <sz val="8"/>
        <color rgb="FFFF0000"/>
        <rFont val="Times New Roman"/>
      </rPr>
      <t xml:space="preserve">Market Cycles: </t>
    </r>
    <r>
      <rPr>
        <sz val="8"/>
        <color rgb="FFFF0000"/>
        <rFont val="Times New Roman"/>
      </rPr>
      <t xml:space="preserve"> </t>
    </r>
  </si>
  <si>
    <t>Sector Outlook</t>
  </si>
  <si>
    <t>Roulac Sector Outlook ( 21 Sectors)                                                                                                                                                                                                   
 Objective and Scope: 1.</t>
  </si>
  <si>
    <t>Sectors</t>
  </si>
  <si>
    <t>Subsectors</t>
  </si>
  <si>
    <t>Past Performance</t>
  </si>
  <si>
    <t>Current Outlook</t>
  </si>
  <si>
    <t xml:space="preserve">Prospects </t>
  </si>
  <si>
    <t>CSF for the sector</t>
  </si>
  <si>
    <t>Projected Sector Growth</t>
  </si>
  <si>
    <t>Automotive Sector</t>
  </si>
  <si>
    <t>Industrial
Office</t>
  </si>
  <si>
    <t xml:space="preserve">Germany’s automotive industry is in a cautious yet resilient recovery phase. Supply bottlenecks—especially in semiconductors—have largely eased, and production levels are returning to near pre-pandemic norms. However, manufacturers face rising regulatory and market pressure to transition rapidly to electric vehicles (EVs). Demand remains solid, buoyed by export markets, but increasing global competition—especially from Chinese OEMs—is testing the incumbents.                                                                                                 Electrification &amp; Emissions Compliance- EV uptake is accelerating. German OEMs are retooling plants and investing in in‑house battery technology to compete globally. Global Competition &amp; Export Strategy- Strength in brand reputation and engineering (“Made in Germany”) is offsetting mounting competition across Europe and Asia.
Digitalization- Connectivity, software-defined vehicles, and autonomous driving are becoming pillars of strategic differentiation.
Sustainable Supply Chains- There’s growing emphasis on ethically sourced battery materials and CO₂‑transparent supply chains to meet ESG standards.
</t>
  </si>
  <si>
    <t>Automotive Suppliers</t>
  </si>
  <si>
    <t>Hotels
Casino &amp; Resort</t>
  </si>
  <si>
    <t>EV investors</t>
  </si>
  <si>
    <t>HCI</t>
  </si>
  <si>
    <t>Govt support and policy stability, Tech adaptation</t>
  </si>
  <si>
    <t>CAGR around 16%</t>
  </si>
  <si>
    <t>Healthcare Services</t>
  </si>
  <si>
    <t>Speciality
Commodities</t>
  </si>
  <si>
    <t>Bullish</t>
  </si>
  <si>
    <t>Tourist Arrivals 
GDP growth rate
Expenditure on tourism</t>
  </si>
  <si>
    <t>CAGR around 4.5%</t>
  </si>
  <si>
    <t>Green Energy investors</t>
  </si>
  <si>
    <t>BMS_C</t>
  </si>
  <si>
    <t>Policy stability
Tech and sector diversification</t>
  </si>
  <si>
    <t>CAGR +7-8.5%</t>
  </si>
  <si>
    <t>OEMs</t>
  </si>
  <si>
    <t>BMS_L</t>
  </si>
  <si>
    <t>Bearish (in the short term 1-3 years) but has long term Bullish potential</t>
  </si>
  <si>
    <t>Electrification
Supply resilience                          Brand powerC</t>
  </si>
  <si>
    <t>CADR ~4%</t>
  </si>
  <si>
    <t>Auto Parts and Components</t>
  </si>
  <si>
    <t>Paints
Ceramics
Glass
Airconditioner</t>
  </si>
  <si>
    <t>Moderately bullish</t>
  </si>
  <si>
    <t xml:space="preserve">Strong fundamental, Supply chain infrastructure, EV ready product development </t>
  </si>
  <si>
    <t>CAGR ~2.3 TO 2.6</t>
  </si>
  <si>
    <t>Battery Systems</t>
  </si>
  <si>
    <t>Furniture
Fixtures
Decorators
Appliances</t>
  </si>
  <si>
    <t>Vertical intergration, Tech R&amp;D edgr, scale and cost reduction</t>
  </si>
  <si>
    <t>CAGR 14.3%</t>
  </si>
  <si>
    <t>Charging Infrastructure</t>
  </si>
  <si>
    <t>Multifamily
Single Family
Luxury Home
Diversified
Home Renovation
Manufactured Housing</t>
  </si>
  <si>
    <t>Grid expansion, Network interoperability and seamless billing.</t>
  </si>
  <si>
    <t xml:space="preserve"> 15% to 25% annual growth</t>
  </si>
  <si>
    <t>Mobility Services</t>
  </si>
  <si>
    <t>Commercial
Diversified</t>
  </si>
  <si>
    <t>Cost effective EV fleet operations, user-friendly mobile platforms, regulatory support at the municipal level</t>
  </si>
  <si>
    <t>10% - 15% growth expected</t>
  </si>
  <si>
    <t>Autonomous and Connected Vehicle Tech</t>
  </si>
  <si>
    <t>Construction &amp; Engineering
Construction Equipment</t>
  </si>
  <si>
    <t>Integration of LIDAR, Radar, camera and ECU hardware</t>
  </si>
  <si>
    <t>14 to 15% annual expected growth for the next decade</t>
  </si>
  <si>
    <t>Automotive Software and Simulation</t>
  </si>
  <si>
    <t>Toll Roads</t>
  </si>
  <si>
    <t>High-fidelity models for sensors, batteries, etc
HIL/SIL integration and real-time system testing.</t>
  </si>
  <si>
    <t>CAGR ~14.9%</t>
  </si>
  <si>
    <t>Aftermarket Services</t>
  </si>
  <si>
    <t>Furniture Retail
BMS_O Retail</t>
  </si>
  <si>
    <t>IoT enabled car service marketStrong digital service platforms with OTA diagnostics.
EV-specific technician training.</t>
  </si>
  <si>
    <t>Green Building and Efficiency</t>
  </si>
  <si>
    <t>Sof (Internet Financial Svcs)</t>
  </si>
  <si>
    <t>Robust energy-efficiency regulations and incentives.
Rising investor demand for ESG-certified properties.</t>
  </si>
  <si>
    <t>Renewable Project Development</t>
  </si>
  <si>
    <t>Building
Storage
Insurance
Traffic
RE Mgmt</t>
  </si>
  <si>
    <t>Bullsh</t>
  </si>
  <si>
    <t>Streamlining permitting and grid connections
Securing infrastructure funding via public-private partnerships.</t>
  </si>
  <si>
    <t>Hydrogen Mobility</t>
  </si>
  <si>
    <t>HMO
HCS</t>
  </si>
  <si>
    <t xml:space="preserve">Bullish </t>
  </si>
  <si>
    <t>Electrolyzer build-out &amp; green hydrogen supply chain
Cross-sector partnerships (OEMs, utilities, infrastructure).</t>
  </si>
  <si>
    <t>EV Battery recycling</t>
  </si>
  <si>
    <t>Hotel Managers
Entertainment
Travel Services</t>
  </si>
  <si>
    <t xml:space="preserve">Efficient mechanical and hydrometallurgical processes.
Compliance with EU recycling quotas and standards.
</t>
  </si>
  <si>
    <t>Vehicle to Grid (V2G)</t>
  </si>
  <si>
    <t>Green Investing</t>
  </si>
  <si>
    <t>Enabling bidirectional charging hardware and grid connectivity.
Regulation and incentives for energy trading participation.</t>
  </si>
  <si>
    <t>Carbon capture and CSS Tech</t>
  </si>
  <si>
    <t>Strategy Place enabler</t>
  </si>
  <si>
    <t xml:space="preserve">Supportive regulatory reforms permitting storage projects.
Public-private initiatives in industrial CCS and DAC pilots.
</t>
  </si>
  <si>
    <t>Bioenergy and Biogas</t>
  </si>
  <si>
    <t>RTPI</t>
  </si>
  <si>
    <t>Mildly bullish</t>
  </si>
  <si>
    <t>Feedstock cost &amp; sustainability, Past efficiency and tech upgrade, digestion residue management</t>
  </si>
  <si>
    <t>Hydrogen Energy</t>
  </si>
  <si>
    <t xml:space="preserve">Diversified 
Banks </t>
  </si>
  <si>
    <t>Firnly bullish</t>
  </si>
  <si>
    <t>Electrolyzer scale and cost reduction, renewable energy integration, transport and refueling infrastructure.</t>
  </si>
  <si>
    <t>Sector Growth Projections</t>
  </si>
  <si>
    <r>
      <rPr>
        <b/>
        <sz val="8"/>
        <color rgb="FF000000"/>
        <rFont val="Arial"/>
      </rPr>
      <t>Objective</t>
    </r>
    <r>
      <rPr>
        <sz val="8"/>
        <color rgb="FF000000"/>
        <rFont val="Arial"/>
      </rPr>
      <t>: To project Sector through an analysis of Sector Weighted Sales Growth along with an analysts perception of the future Sector Prospects. ( please refer Sector Outlook Sheet for a detailed Discussion of Sector Outlook)</t>
    </r>
  </si>
  <si>
    <t>Weighted Growth in Sales</t>
  </si>
  <si>
    <t>Sector Projection Components</t>
  </si>
  <si>
    <t>Revenue Growth Projections(in %)</t>
  </si>
  <si>
    <t>Sector Growth Projections(in %)</t>
  </si>
  <si>
    <t>Assumptions</t>
  </si>
  <si>
    <t>3 year Sale Averages</t>
  </si>
  <si>
    <t>Average Growth rate</t>
  </si>
  <si>
    <t>Average (5 year)</t>
  </si>
  <si>
    <t>Outlook</t>
  </si>
  <si>
    <t>5 year Outlook Assumptions</t>
  </si>
  <si>
    <t>Sector Prospect ( Sector Outlook Sheet)</t>
  </si>
  <si>
    <t>Good</t>
  </si>
  <si>
    <t>Moderate</t>
  </si>
  <si>
    <r>
      <rPr>
        <b/>
        <sz val="10"/>
        <color rgb="FF000000"/>
        <rFont val="Calibri"/>
      </rPr>
      <t xml:space="preserve">Domestic Demand and Investment Rebound: </t>
    </r>
    <r>
      <rPr>
        <sz val="10"/>
        <color rgb="FF000000"/>
        <rFont val="Calibri"/>
      </rPr>
      <t>Real GDP growth improves, with the third quarter seeing 0.6% growth after a 1.1% rise in Q2. Foreign trade momentum spills over into domestic demand, and gross fixed-capital formation rises sharply. The construction industry crisis appears to end as companies increase investment and construction activity</t>
    </r>
  </si>
  <si>
    <t>https://ec.europa.eu/economy_finance/economic_governance/sgp/pdf/20_scps/2006-07/01_programme/2006-11-30_de_sp_en.pdf</t>
  </si>
  <si>
    <r>
      <rPr>
        <b/>
        <sz val="12"/>
        <color rgb="FF000000"/>
        <rFont val="Calibri"/>
      </rPr>
      <t>GDP Growth Averages 2.7% in 2006–07</t>
    </r>
    <r>
      <rPr>
        <sz val="12"/>
        <color rgb="FF000000"/>
        <rFont val="Calibri"/>
      </rPr>
      <t>: Real GDP rebounds with an average annual growth of 2.7% over 2006 and 2007, led by export-driven upturns. Unemployment begins to decline as labor market reforms take effect</t>
    </r>
  </si>
  <si>
    <t>https://en.wikipedia.org/wiki/Economy_of_Germany</t>
  </si>
  <si>
    <r>
      <rPr>
        <b/>
        <sz val="12"/>
        <color rgb="FF000000"/>
        <rFont val="Calibri"/>
      </rPr>
      <t xml:space="preserve">IKB Bank Crisis Marks Start of Financial Turmoil: </t>
    </r>
    <r>
      <rPr>
        <sz val="12"/>
        <color rgb="FF000000"/>
        <rFont val="Calibri"/>
      </rPr>
      <t>IKB, a German bank for small and medium-sized companies, faces an existential crisis after investing in toxic US subprime mortgages. The crisis is a sign of the global financial turmoil beginning to impact Germany</t>
    </r>
  </si>
  <si>
    <t>https://www.dw.com/en/flashback-when-the-financial-crisis-hit-germany/a-39841155</t>
  </si>
  <si>
    <r>
      <rPr>
        <b/>
        <sz val="12"/>
        <color rgb="FF000000"/>
        <rFont val="Calibri"/>
      </rPr>
      <t xml:space="preserve">Hypo Real Estate Bailout as Crisis Deepens: </t>
    </r>
    <r>
      <rPr>
        <sz val="12"/>
        <color rgb="FF000000"/>
        <rFont val="Calibri"/>
      </rPr>
      <t>Hypo Real Estate (HRE), one of Germany’s largest property lenders, is bailed out due to liquidity problems, reflecting the escalating impact of the global financial crisis on the German banking sector</t>
    </r>
  </si>
  <si>
    <t>https://drive.google.com/file/d/1OgDMsFaztCw71lUNQd3dfd8gBB57w7fC/view?usp=sharing</t>
  </si>
  <si>
    <r>
      <rPr>
        <b/>
        <sz val="12"/>
        <color rgb="FF000000"/>
        <rFont val="Arial"/>
      </rPr>
      <t xml:space="preserve">Economic Output Down 6.9% Year-on-Year in Q1 2009: </t>
    </r>
    <r>
      <rPr>
        <sz val="12"/>
        <color rgb="FF000000"/>
        <rFont val="Arial"/>
      </rPr>
      <t>German GDP falls sharply in the first quarter of 2009, with output down 6.9% year-on-year. The downturn is driven by a collapse in exports and weakening domestic demand</t>
    </r>
  </si>
  <si>
    <t>https://www.bundesbank.de/resource/blob/707010/f3e1442c0b6488893083f4e6d45ac3ab/mL/2009-05-economic-conditions-data.pdf</t>
  </si>
  <si>
    <r>
      <rPr>
        <b/>
        <sz val="12"/>
        <color rgb="FF000000"/>
        <rFont val="Calibri"/>
      </rPr>
      <t>Unemployment Rate Peaks at 8.1%:</t>
    </r>
    <r>
      <rPr>
        <sz val="12"/>
        <color rgb="FF000000"/>
        <rFont val="Calibri"/>
      </rPr>
      <t xml:space="preserve"> Unemployment in Germany reaches a peak of 8.1% in February 2009, reflecting the severe impact of the global financial crisis on the labor market</t>
    </r>
  </si>
  <si>
    <t>https://drive.google.com/file/d/1PNDTuLUG1hqBsdgDkMfAZ0SNPeOVGWuc/view?usp=sharing</t>
  </si>
  <si>
    <t>CSF STRUCTURE</t>
  </si>
  <si>
    <t>CATEGORY</t>
  </si>
  <si>
    <t>SERVICES</t>
  </si>
  <si>
    <t>DEVELOPERS</t>
  </si>
  <si>
    <t>INVESTORS</t>
  </si>
  <si>
    <t>CSF's / Sectors</t>
  </si>
  <si>
    <t>Proxies</t>
  </si>
  <si>
    <t>Ret_Ser</t>
  </si>
  <si>
    <t>Sof</t>
  </si>
  <si>
    <t>BRRES</t>
  </si>
  <si>
    <t>HCS</t>
  </si>
  <si>
    <t>HOS</t>
  </si>
  <si>
    <t>Home Builders</t>
  </si>
  <si>
    <t>BMS_S</t>
  </si>
  <si>
    <t>BMS_O</t>
  </si>
  <si>
    <t>F&amp;F</t>
  </si>
  <si>
    <t>CD</t>
  </si>
  <si>
    <t>C&amp;E</t>
  </si>
  <si>
    <t>BPI</t>
  </si>
  <si>
    <t>DI</t>
  </si>
  <si>
    <t>HI</t>
  </si>
  <si>
    <t>MI</t>
  </si>
  <si>
    <t>RetPI</t>
  </si>
  <si>
    <t>ResPI</t>
  </si>
  <si>
    <t>Country GDP Growth</t>
  </si>
  <si>
    <t>Country GDP Growth rate</t>
  </si>
  <si>
    <t>10.5    9.8     9.1     8.2     8.0     8.7     8.5     9.3     9.8     10.0    10.3    10.6</t>
  </si>
  <si>
    <t>D</t>
  </si>
  <si>
    <t>GDP per capita Growth</t>
  </si>
  <si>
    <t>GDP per capita Growth rate</t>
  </si>
  <si>
    <t>9.4     8.7     8.0     7.1     6.8     7.4     7.3     8.2     9.0     9.2     9.4     10.0</t>
  </si>
  <si>
    <t>Consumption Expenditure growth rate</t>
  </si>
  <si>
    <t>Final Consumption Expenditure annual growth rate</t>
  </si>
  <si>
    <t>7.9     11.0    13.5    7.5     8.6     9.3     7.4     6.3     4.1     3.7     -0.85   ND</t>
  </si>
  <si>
    <t>S</t>
  </si>
  <si>
    <t>Size of the Services sector</t>
  </si>
  <si>
    <t>Contribution of Services Sector in GDP</t>
  </si>
  <si>
    <t>32.8    32.6    34.0    36.2    37.8    39.0    40.3    41.5    41.2    40.5    40.0    41.0</t>
  </si>
  <si>
    <t>Size of the Manufacturing sector</t>
  </si>
  <si>
    <t>Contribution of Manufacturing Sector to GDP</t>
  </si>
  <si>
    <t>33.5    33.3    33.0    31.6    31.4    32.0    31.4    31.2    32.5    32.2    33.0    30.8</t>
  </si>
  <si>
    <t>Population Growth</t>
  </si>
  <si>
    <t>Population Growth rate</t>
  </si>
  <si>
    <t>1.2     1.1     1.0     1.0     0.8     0.7     0.7     0.6     0.6     0.6     0.6     0.55</t>
  </si>
  <si>
    <t>Unemployment rate</t>
  </si>
  <si>
    <t>% of people unemployed</t>
  </si>
  <si>
    <t>2.8     3.1     3.2     3.0     3.2     3.2     3.4     4.1     4.4     4.3     4.1     ND</t>
  </si>
  <si>
    <t>D/S</t>
  </si>
  <si>
    <t>Percentage of young people</t>
  </si>
  <si>
    <t>% of people in the age group 20-40</t>
  </si>
  <si>
    <t>Percenatge of middle aged people</t>
  </si>
  <si>
    <t>% of people in the age group 40-65</t>
  </si>
  <si>
    <t>Percentage of old people</t>
  </si>
  <si>
    <t>% of people in the age group 65+</t>
  </si>
  <si>
    <t>Interest Rates</t>
  </si>
  <si>
    <t>Real Interest Rates</t>
  </si>
  <si>
    <t>Inflation rates</t>
  </si>
  <si>
    <t>Consumer price index</t>
  </si>
  <si>
    <t>Internet Users</t>
  </si>
  <si>
    <t>Internet users (per 1000)</t>
  </si>
  <si>
    <t>Information and communications technology</t>
  </si>
  <si>
    <t>Information and communications technology % of GDP</t>
  </si>
  <si>
    <t>Expenditure on education</t>
  </si>
  <si>
    <t>Public expenditure on education % of GDP</t>
  </si>
  <si>
    <t>Literacy rate</t>
  </si>
  <si>
    <t>Life expectancy</t>
  </si>
  <si>
    <t>Life expectancy at birth (total)</t>
  </si>
  <si>
    <t>Mortality rates</t>
  </si>
  <si>
    <t>Mortality rate, infant per 1000 live births</t>
  </si>
  <si>
    <t>Expenditure on health</t>
  </si>
  <si>
    <t>Health Expenditure per capita</t>
  </si>
  <si>
    <t>Hospital beds</t>
  </si>
  <si>
    <t>No of hospital beds/1000</t>
  </si>
  <si>
    <t>Sanitation facilities</t>
  </si>
  <si>
    <t>% population with access</t>
  </si>
  <si>
    <t>Water source</t>
  </si>
  <si>
    <t>Urbanisation</t>
  </si>
  <si>
    <t>Urban population (% of total)</t>
  </si>
  <si>
    <t>Number of tourist arrivals</t>
  </si>
  <si>
    <t>Tourism Receipts</t>
  </si>
  <si>
    <t>International tourism, Receipts (% of total imports) exports</t>
  </si>
  <si>
    <t>Travel Services</t>
  </si>
  <si>
    <t>Travel Services (% of Commercial Service exports)</t>
  </si>
  <si>
    <t xml:space="preserve">Growth in the number of firms in the sector </t>
  </si>
  <si>
    <t xml:space="preserve">Growth in total number of firms </t>
  </si>
  <si>
    <t xml:space="preserve">12.3  45.6  78.9   34.5   67.8   89.0   23.4   56.7  </t>
  </si>
  <si>
    <t xml:space="preserve">Tax policies </t>
  </si>
  <si>
    <t>Tax rates, concessions and exemptions</t>
  </si>
  <si>
    <t xml:space="preserve">91.2  34.5  67.8   12.3   45.6   78.9   89.0   23.4  </t>
  </si>
  <si>
    <t>Size of households</t>
  </si>
  <si>
    <t xml:space="preserve">Change in average House Hold size </t>
  </si>
  <si>
    <t xml:space="preserve">56.7  89.0  23.4   91.2   34.5   67.8   12.3   45.6  </t>
  </si>
  <si>
    <t>Number of households</t>
  </si>
  <si>
    <t>Change in number of households</t>
  </si>
  <si>
    <t xml:space="preserve">34.5  67.8  89.0   23.4   91.2   12.3   45.6   78.9  </t>
  </si>
  <si>
    <t>Propensity to buy houses</t>
  </si>
  <si>
    <t>No of houses percapita</t>
  </si>
  <si>
    <t xml:space="preserve">67.8  12.3  45.6   78.9   34.5   89.0   23.4   91.2  </t>
  </si>
  <si>
    <t>Govt policies like interest rates, rules regarding buy/sell of properties, immigration rules etc.</t>
  </si>
  <si>
    <t>Household income/ Expenditure on Housing</t>
  </si>
  <si>
    <t xml:space="preserve">78.9  23.4  91.2   34.5   67.8   12.3   45.6   89.0  </t>
  </si>
  <si>
    <t>Entry barriers</t>
  </si>
  <si>
    <t xml:space="preserve">List of land regulations, </t>
  </si>
  <si>
    <t xml:space="preserve">45.6  78.9  34.5   67.8   89.0   23.4   91.2   12.3  </t>
  </si>
  <si>
    <t>land prices</t>
  </si>
  <si>
    <t xml:space="preserve">Mean, median Land Prices </t>
  </si>
  <si>
    <t xml:space="preserve">89.0  23.4  91.2   12.3   45.6   78.9   34.5   67.8  </t>
  </si>
  <si>
    <t>Cost of raw materials</t>
  </si>
  <si>
    <t xml:space="preserve">Labour cost, cost of building material </t>
  </si>
  <si>
    <t xml:space="preserve">23.4  91.2  12.3   45.6   78.9   34.5   67.8   89.0  </t>
  </si>
  <si>
    <t>Building permits</t>
  </si>
  <si>
    <t>No of building permits</t>
  </si>
  <si>
    <t xml:space="preserve">91.2  34.5  67.8   89.0   23.4   12.3   45.6   78.9  </t>
  </si>
  <si>
    <t>Housing Starts</t>
  </si>
  <si>
    <t xml:space="preserve">No of Housing starts </t>
  </si>
  <si>
    <t>House Prices</t>
  </si>
  <si>
    <t>Mean, median House Prices for existing and new houses</t>
  </si>
  <si>
    <t>Home supply &amp; Demand ( Valuations)</t>
  </si>
  <si>
    <t xml:space="preserve">Valuations from Country housing Model </t>
  </si>
  <si>
    <t xml:space="preserve">78.9  23.4  91.2   34.5   67.8   12.3   45.6   89.0 </t>
  </si>
  <si>
    <t>Cyclicality of Homebuilder sector</t>
  </si>
  <si>
    <t xml:space="preserve">Ratio of the sector turnover ( Revenues ) to GDP </t>
  </si>
  <si>
    <t>Immigration</t>
  </si>
  <si>
    <t xml:space="preserve">No of immigrants </t>
  </si>
  <si>
    <t>Home ownership rate</t>
  </si>
  <si>
    <t>construction activity</t>
  </si>
  <si>
    <t xml:space="preserve">Total investment in Construction </t>
  </si>
  <si>
    <t xml:space="preserve">GDP contribution of the Construction industry </t>
  </si>
  <si>
    <t xml:space="preserve">Supply and Demand for housing </t>
  </si>
  <si>
    <t xml:space="preserve">Disparity between Houisng stock and Households </t>
  </si>
  <si>
    <t xml:space="preserve">Mortgage rates </t>
  </si>
  <si>
    <t>Trends in Mortgage rates</t>
  </si>
  <si>
    <t>No of Houses per capita</t>
  </si>
  <si>
    <t>No of houses owned per person on an average</t>
  </si>
  <si>
    <t>World GDP Growth</t>
  </si>
  <si>
    <t>GDP (  PPP, constant $ )</t>
  </si>
  <si>
    <t>Price growth in Steel &amp; building materials</t>
  </si>
  <si>
    <t>% change in price of steel or % change in price index of steel and other raw material prices.</t>
  </si>
  <si>
    <t>% contribution to GDP from infrastructure development</t>
  </si>
  <si>
    <t>Total infrastructure value added as % total Gross value added</t>
  </si>
  <si>
    <t>Infrastructure Spending</t>
  </si>
  <si>
    <t>Total investment expenditure (GFCF)</t>
  </si>
  <si>
    <t>Political policies regarding export import</t>
  </si>
  <si>
    <t>Tariffs and duties</t>
  </si>
  <si>
    <t>Cyclicality of  the Steel sector</t>
  </si>
  <si>
    <t>FII inflow in infrastructure projects</t>
  </si>
  <si>
    <t>Total percentage of FII investment into total Infrastructure Investment</t>
  </si>
  <si>
    <t>Energy Reserves ( coking coal) as energy is a key component of the steel Industry</t>
  </si>
  <si>
    <t>Total energy Reserves or rate of depletion</t>
  </si>
  <si>
    <t>Availability of wood domestically</t>
  </si>
  <si>
    <t>Wood as percentage of total forest land or rate of harvest</t>
  </si>
  <si>
    <t>Change in Demand for Lumber Products</t>
  </si>
  <si>
    <t>% change in Sale of lumber of Products and % change in Exports of Lumber</t>
  </si>
  <si>
    <t xml:space="preserve">Lumber Production </t>
  </si>
  <si>
    <t xml:space="preserve">Total Lumber Production </t>
  </si>
  <si>
    <t xml:space="preserve">Lumber Harvest rates </t>
  </si>
  <si>
    <t>Total Lumber harvested</t>
  </si>
  <si>
    <t xml:space="preserve">Public Expenditure on Eduction </t>
  </si>
  <si>
    <t>Expenditure on Eduction as a percentage of Total Expenditure</t>
  </si>
  <si>
    <t>Currency Fluctuation</t>
  </si>
  <si>
    <t>Real effective exchange rate changes</t>
  </si>
  <si>
    <t>Floor Space available per Employee</t>
  </si>
  <si>
    <t>Total floor space/no of Employees</t>
  </si>
  <si>
    <t xml:space="preserve">Trade policies of the government </t>
  </si>
  <si>
    <t xml:space="preserve">Exports as a percentage of Trade </t>
  </si>
  <si>
    <t>High consumer confidence</t>
  </si>
  <si>
    <t>Consumer confidence Index</t>
  </si>
  <si>
    <t>Land regulations, Tax rates</t>
  </si>
  <si>
    <t>Cost of materials</t>
  </si>
  <si>
    <t>Labor cost, steel, wood etc</t>
  </si>
  <si>
    <t>Cyclicality of sectors (Sector cyclicality in relation to economic conditions ( upturn and down turn ))</t>
  </si>
  <si>
    <t>Geopolitical uncertainties</t>
  </si>
  <si>
    <t>An Index of 1) Growth in Defense expenditure as a % of GDP, 
2) Number of regional conflicts, 
3) Diplomatic relations with neighboring countries, 
4) Arms trade ( Net imports)</t>
  </si>
  <si>
    <t xml:space="preserve">Tourist Inflows as a percentage of total world Tourist Traffic </t>
  </si>
  <si>
    <t xml:space="preserve">Total number of Tourists to the Country/ total tourist traffic </t>
  </si>
  <si>
    <t>Cost of raw materials used in construction - cement, steel</t>
  </si>
  <si>
    <t>Change in Prices of Steel (%), Cement ( %) or a combined index</t>
  </si>
  <si>
    <t xml:space="preserve">Total investment </t>
  </si>
  <si>
    <t>GFCF as % of GDP</t>
  </si>
  <si>
    <t>Steel Prices</t>
  </si>
  <si>
    <t>Change in Prices of Steel (%)</t>
  </si>
  <si>
    <t>Vehicles per capita</t>
  </si>
  <si>
    <t>Percapita Income/ No of vehicles</t>
  </si>
  <si>
    <t xml:space="preserve">Private funding initiatives for toll roads </t>
  </si>
  <si>
    <t>Private Investment into toll roads as a % of GDP</t>
  </si>
  <si>
    <t>Public funding initiatives for toll roads</t>
  </si>
  <si>
    <t>Total Government spending on toll roads as a % of total government spending</t>
  </si>
  <si>
    <t xml:space="preserve">Change in toll charges </t>
  </si>
  <si>
    <t>% change in toll charges</t>
  </si>
  <si>
    <t>Tolling potential</t>
  </si>
  <si>
    <t>Tolled network as a percentage of total road network</t>
  </si>
  <si>
    <t>Foreign Direct Investment(net inflows, BoP, current US $)</t>
  </si>
  <si>
    <t>Percentage of Employment in Services</t>
  </si>
  <si>
    <t>Urban Population Growth rate</t>
  </si>
  <si>
    <t>Business formation growth</t>
  </si>
  <si>
    <t>no. of new business counts as percentage of population</t>
  </si>
  <si>
    <t>Cost of Raw materials</t>
  </si>
  <si>
    <t>supply of houses</t>
  </si>
  <si>
    <t>no. of housing starts and building permits</t>
  </si>
  <si>
    <t>supply of retail space</t>
  </si>
  <si>
    <t>no. of retail starts and buildings</t>
  </si>
  <si>
    <t>supply of office buildings</t>
  </si>
  <si>
    <t>no. fo office starts and permits</t>
  </si>
  <si>
    <t>Cyclical information on steel, building materials</t>
  </si>
  <si>
    <t>Govt. policies on healthcare sectors</t>
  </si>
  <si>
    <t>subsidies, special benefits.</t>
  </si>
  <si>
    <t>Insurance in healthcare</t>
  </si>
  <si>
    <t>Rental rates</t>
  </si>
  <si>
    <t>Note:</t>
  </si>
  <si>
    <t>D - Demand Factor</t>
  </si>
  <si>
    <t>S - Supply Factor</t>
  </si>
  <si>
    <t>International tourism, Receipts (% of total imports)</t>
  </si>
  <si>
    <t xml:space="preserve">An Index of 1) Growth in Defense expenditure as a % of GDP, 
2) Number of regional conflicts, 
3) Diplomatic relations with neighboring countries, 
4) Arms trade ( Net imports)
</t>
  </si>
  <si>
    <t xml:space="preserve">                                                                                                                                                                                                                                                                                                                                                                                                                                                                                                                                                                                                                                                                                                                                                                                                                                                                                                                                                                                                                                                                                                                                                                                                                                                                                                                                                                                                                                                                                                                                                                                                                                                                                                                                                                                                                                                                                                                                                                                                                                                                                                                                                                                                                                                                                                                                                                                                                                                                                                                                                                                                                                                                                                                                                                                                                                                                                                                                                                                                                                                                                                                                                                                                                                                                                                                                                                                                                                                                                                                                                                                                                                                                                                                                                                         </t>
  </si>
  <si>
    <t>Simple Map of Germany</t>
  </si>
  <si>
    <t>Political Map of Germany</t>
  </si>
  <si>
    <t>Physical Map of Germany</t>
  </si>
  <si>
    <t>MISCELLANEOUS</t>
  </si>
  <si>
    <t>Germany’s population is approximately 83 million, with a significant proportion living in urban areas such as Berlin, Hamburg, and Munich.
France is now Germany’s largest trading partner, both in terms of exports and imports.</t>
  </si>
  <si>
    <t>Due to a low birth rate and increasing life expectancy, the share of the population aged 65 and above is rising steadily. By 2030, over 28% of the population is expected to be over 65.</t>
  </si>
  <si>
    <t>Germany had over 420 universities and higher education institutions as of 2023, with more than 2.9 million students enrolled. Engineering and economics are among the most popular disciplines.</t>
  </si>
  <si>
    <t>There are three main farming regions:
• North German Plain – cereals and sugar beets;
• South – dairy farming and cattle;
• Rhine Valley – wine and fruit cultivation</t>
  </si>
  <si>
    <t>Germany’s transport infrastructure is highly developed, with over 13,000 km of autobahns and an extensive rail network. The Deutsche Bahn operates high-speed trains (ICE) linking major cities.</t>
  </si>
  <si>
    <t>In 2022, renewable energy sources provided 46% of Germany’s electricity, with wind (23%) and solar (11%) being the main contributors. Coal accounted for around 27%.
The country began phasing out nuclear energy after the 2011 Fukushima disaster and plans to shut down all nuclear plants by 2023.</t>
  </si>
  <si>
    <t>Germany has the largest economy in Europe and the fourth-largest in the world by nominal GDP, driven by manufacturing, exports, and innovation.</t>
  </si>
  <si>
    <t>TRADE, 2024</t>
  </si>
  <si>
    <r>
      <rPr>
        <sz val="10"/>
        <color theme="1"/>
        <rFont val="Arial"/>
      </rPr>
      <t xml:space="preserve"> </t>
    </r>
    <r>
      <rPr>
        <sz val="8"/>
        <color rgb="FF000000"/>
        <rFont val="Arial"/>
      </rPr>
      <t xml:space="preserve">(US$ bn) </t>
    </r>
    <r>
      <rPr>
        <sz val="10"/>
        <color theme="1"/>
        <rFont val="Arial"/>
      </rPr>
      <t xml:space="preserve"> </t>
    </r>
  </si>
  <si>
    <t xml:space="preserve"> </t>
  </si>
  <si>
    <r>
      <rPr>
        <sz val="10"/>
        <color theme="1"/>
        <rFont val="Arial"/>
      </rPr>
      <t xml:space="preserve"> </t>
    </r>
    <r>
      <rPr>
        <b/>
        <sz val="8"/>
        <color rgb="FF000000"/>
        <rFont val="Arial"/>
      </rPr>
      <t xml:space="preserve">Main exports fob </t>
    </r>
    <r>
      <rPr>
        <sz val="10"/>
        <color theme="1"/>
        <rFont val="Arial"/>
      </rPr>
      <t xml:space="preserve"> </t>
    </r>
  </si>
  <si>
    <t>Category</t>
  </si>
  <si>
    <t>Percentage of Total Exports</t>
  </si>
  <si>
    <t>Key Export Markets</t>
  </si>
  <si>
    <t>Estimated Export Value (Billion USD)</t>
  </si>
  <si>
    <t>Vehicles (cars, parts)</t>
  </si>
  <si>
    <t>USA, China, UK</t>
  </si>
  <si>
    <t>Machinery (industrial tools)</t>
  </si>
  <si>
    <t>France, USA, China</t>
  </si>
  <si>
    <t>Electrical equipment</t>
  </si>
  <si>
    <t>Poland, France</t>
  </si>
  <si>
    <t>Pharmaceuticals</t>
  </si>
  <si>
    <t>USA, Netherlands</t>
  </si>
  <si>
    <t>Chemicals</t>
  </si>
  <si>
    <t>France, Italy</t>
  </si>
  <si>
    <t>Computer &amp; optical products</t>
  </si>
  <si>
    <t>USA, China</t>
  </si>
  <si>
    <r>
      <rPr>
        <sz val="10"/>
        <color theme="1"/>
        <rFont val="Arial"/>
      </rPr>
      <t xml:space="preserve"> </t>
    </r>
    <r>
      <rPr>
        <b/>
        <sz val="8"/>
        <color rgb="FF000000"/>
        <rFont val="Arial"/>
      </rPr>
      <t xml:space="preserve">Total incl others </t>
    </r>
    <r>
      <rPr>
        <sz val="10"/>
        <color theme="1"/>
        <rFont val="Arial"/>
      </rPr>
      <t xml:space="preserve"> </t>
    </r>
  </si>
  <si>
    <r>
      <rPr>
        <sz val="10"/>
        <color rgb="FF000000"/>
        <rFont val="Arial"/>
      </rPr>
      <t xml:space="preserve"> </t>
    </r>
    <r>
      <rPr>
        <b/>
        <sz val="8"/>
        <color rgb="FF000000"/>
        <rFont val="Arial"/>
      </rPr>
      <t xml:space="preserve">Main imports cif </t>
    </r>
    <r>
      <rPr>
        <sz val="10"/>
        <color rgb="FF000000"/>
        <rFont val="Arial"/>
      </rPr>
      <t xml:space="preserve"> </t>
    </r>
  </si>
  <si>
    <t>Percentage of Total Imports</t>
  </si>
  <si>
    <t>Key Import Origins</t>
  </si>
  <si>
    <t>Estimated Import Value (Billion USD)</t>
  </si>
  <si>
    <t>Machinery &amp; Equipment</t>
  </si>
  <si>
    <t>China, Netherlands</t>
  </si>
  <si>
    <t>China, Czechia</t>
  </si>
  <si>
    <t>Crude oil &amp; natural gas</t>
  </si>
  <si>
    <t>Norway, USA</t>
  </si>
  <si>
    <t>Vehicles &amp; auto parts</t>
  </si>
  <si>
    <t>Czechia, Poland</t>
  </si>
  <si>
    <t>Switzerland, USA</t>
  </si>
  <si>
    <t>Food &amp; agricultural products</t>
  </si>
  <si>
    <t>Netherlands, Italy</t>
  </si>
  <si>
    <r>
      <rPr>
        <sz val="10"/>
        <color theme="1"/>
        <rFont val="Arial"/>
      </rPr>
      <t xml:space="preserve"> </t>
    </r>
    <r>
      <rPr>
        <sz val="8"/>
        <color rgb="FF000000"/>
        <rFont val="Arial"/>
      </rPr>
      <t xml:space="preserve">135.7 </t>
    </r>
    <r>
      <rPr>
        <sz val="10"/>
        <color theme="1"/>
        <rFont val="Arial"/>
      </rPr>
      <t xml:space="preserve"> </t>
    </r>
  </si>
  <si>
    <r>
      <rPr>
        <sz val="10"/>
        <color theme="1"/>
        <rFont val="Arial"/>
      </rPr>
      <t xml:space="preserve"> </t>
    </r>
    <r>
      <rPr>
        <sz val="8"/>
        <color rgb="FF000000"/>
        <rFont val="Arial"/>
      </rPr>
      <t xml:space="preserve">138.7 </t>
    </r>
    <r>
      <rPr>
        <sz val="10"/>
        <color theme="1"/>
        <rFont val="Arial"/>
      </rPr>
      <t xml:space="preserve"> </t>
    </r>
  </si>
  <si>
    <r>
      <rPr>
        <sz val="10"/>
        <color theme="1"/>
        <rFont val="Arial"/>
      </rPr>
      <t xml:space="preserve"> </t>
    </r>
    <r>
      <rPr>
        <b/>
        <sz val="8"/>
        <color rgb="FF000000"/>
        <rFont val="Arial"/>
      </rPr>
      <t xml:space="preserve">487.9 </t>
    </r>
    <r>
      <rPr>
        <sz val="10"/>
        <color theme="1"/>
        <rFont val="Arial"/>
      </rPr>
      <t xml:space="preserve"> </t>
    </r>
  </si>
  <si>
    <r>
      <rPr>
        <sz val="10"/>
        <color theme="1"/>
        <rFont val="Arial"/>
      </rPr>
      <t xml:space="preserve"> </t>
    </r>
    <r>
      <rPr>
        <b/>
        <sz val="8"/>
        <color rgb="FF000000"/>
        <rFont val="Arial"/>
      </rPr>
      <t xml:space="preserve">487.2 </t>
    </r>
    <r>
      <rPr>
        <sz val="10"/>
        <color theme="1"/>
        <rFont val="Arial"/>
      </rPr>
      <t xml:space="preserve"> </t>
    </r>
  </si>
  <si>
    <r>
      <rPr>
        <sz val="10"/>
        <color theme="1"/>
        <rFont val="Arial"/>
      </rPr>
      <t xml:space="preserve"> </t>
    </r>
    <r>
      <rPr>
        <sz val="8"/>
        <color rgb="FF000000"/>
        <rFont val="Arial"/>
      </rPr>
      <t xml:space="preserve">365.5 </t>
    </r>
    <r>
      <rPr>
        <sz val="10"/>
        <color theme="1"/>
        <rFont val="Arial"/>
      </rPr>
      <t xml:space="preserve"> </t>
    </r>
  </si>
  <si>
    <r>
      <rPr>
        <sz val="10"/>
        <color theme="1"/>
        <rFont val="Arial"/>
      </rPr>
      <t xml:space="preserve"> </t>
    </r>
    <r>
      <rPr>
        <sz val="8"/>
        <color rgb="FF000000"/>
        <rFont val="Arial"/>
      </rPr>
      <t xml:space="preserve">352.7 </t>
    </r>
    <r>
      <rPr>
        <sz val="10"/>
        <color theme="1"/>
        <rFont val="Arial"/>
      </rPr>
      <t xml:space="preserve"> </t>
    </r>
  </si>
  <si>
    <r>
      <rPr>
        <sz val="10"/>
        <color theme="1"/>
        <rFont val="Arial"/>
      </rPr>
      <t xml:space="preserve"> </t>
    </r>
    <r>
      <rPr>
        <sz val="8"/>
        <color rgb="FF000000"/>
        <rFont val="Arial"/>
      </rPr>
      <t xml:space="preserve">160.8 </t>
    </r>
    <r>
      <rPr>
        <sz val="10"/>
        <color theme="1"/>
        <rFont val="Arial"/>
      </rPr>
      <t xml:space="preserve"> </t>
    </r>
  </si>
  <si>
    <r>
      <rPr>
        <sz val="10"/>
        <color theme="1"/>
        <rFont val="Arial"/>
      </rPr>
      <t xml:space="preserve"> </t>
    </r>
    <r>
      <rPr>
        <sz val="8"/>
        <color rgb="FF000000"/>
        <rFont val="Arial"/>
      </rPr>
      <t xml:space="preserve">169.2 </t>
    </r>
    <r>
      <rPr>
        <sz val="10"/>
        <color theme="1"/>
        <rFont val="Arial"/>
      </rPr>
      <t xml:space="preserve"> </t>
    </r>
  </si>
  <si>
    <r>
      <rPr>
        <sz val="10"/>
        <color theme="1"/>
        <rFont val="Arial"/>
      </rPr>
      <t xml:space="preserve"> </t>
    </r>
    <r>
      <rPr>
        <sz val="8"/>
        <color rgb="FF000000"/>
        <rFont val="Arial"/>
      </rPr>
      <t xml:space="preserve">218.1 </t>
    </r>
    <r>
      <rPr>
        <sz val="10"/>
        <color theme="1"/>
        <rFont val="Arial"/>
      </rPr>
      <t xml:space="preserve"> </t>
    </r>
  </si>
  <si>
    <r>
      <rPr>
        <sz val="10"/>
        <color theme="1"/>
        <rFont val="Arial"/>
      </rPr>
      <t xml:space="preserve"> </t>
    </r>
    <r>
      <rPr>
        <sz val="8"/>
        <color rgb="FF000000"/>
        <rFont val="Arial"/>
      </rPr>
      <t xml:space="preserve">230.1 </t>
    </r>
    <r>
      <rPr>
        <sz val="10"/>
        <color theme="1"/>
        <rFont val="Arial"/>
      </rPr>
      <t xml:space="preserve"> </t>
    </r>
  </si>
  <si>
    <r>
      <rPr>
        <sz val="10"/>
        <color theme="1"/>
        <rFont val="Arial"/>
      </rPr>
      <t xml:space="preserve"> </t>
    </r>
    <r>
      <rPr>
        <b/>
        <sz val="8"/>
        <color rgb="FF000000"/>
        <rFont val="Arial"/>
      </rPr>
      <t xml:space="preserve">744.3 </t>
    </r>
    <r>
      <rPr>
        <sz val="10"/>
        <color theme="1"/>
        <rFont val="Arial"/>
      </rPr>
      <t xml:space="preserve"> </t>
    </r>
  </si>
  <si>
    <r>
      <rPr>
        <sz val="10"/>
        <color theme="1"/>
        <rFont val="Arial"/>
      </rPr>
      <t xml:space="preserve"> </t>
    </r>
    <r>
      <rPr>
        <b/>
        <sz val="8"/>
        <color rgb="FF000000"/>
        <rFont val="Arial"/>
      </rPr>
      <t xml:space="preserve">752.0 </t>
    </r>
    <r>
      <rPr>
        <sz val="10"/>
        <color theme="1"/>
        <rFont val="Arial"/>
      </rPr>
      <t xml:space="preserve"> </t>
    </r>
  </si>
  <si>
    <r>
      <rPr>
        <sz val="10"/>
        <color theme="1"/>
        <rFont val="Arial"/>
      </rPr>
      <t xml:space="preserve"> </t>
    </r>
    <r>
      <rPr>
        <sz val="8"/>
        <color rgb="FF000000"/>
        <rFont val="Arial"/>
      </rPr>
      <t xml:space="preserve">4.3 </t>
    </r>
    <r>
      <rPr>
        <sz val="10"/>
        <color theme="1"/>
        <rFont val="Arial"/>
      </rPr>
      <t xml:space="preserve"> </t>
    </r>
  </si>
  <si>
    <r>
      <rPr>
        <sz val="10"/>
        <color theme="1"/>
        <rFont val="Arial"/>
      </rPr>
      <t xml:space="preserve"> </t>
    </r>
    <r>
      <rPr>
        <sz val="8"/>
        <color rgb="FF000000"/>
        <rFont val="Arial"/>
      </rPr>
      <t xml:space="preserve">4.2 </t>
    </r>
    <r>
      <rPr>
        <sz val="10"/>
        <color theme="1"/>
        <rFont val="Arial"/>
      </rPr>
      <t xml:space="preserve"> </t>
    </r>
  </si>
  <si>
    <r>
      <rPr>
        <sz val="10"/>
        <color theme="1"/>
        <rFont val="Arial"/>
      </rPr>
      <t xml:space="preserve"> </t>
    </r>
    <r>
      <rPr>
        <b/>
        <sz val="8"/>
        <color rgb="FF000000"/>
        <rFont val="Arial"/>
      </rPr>
      <t xml:space="preserve">760.8 </t>
    </r>
    <r>
      <rPr>
        <sz val="10"/>
        <color theme="1"/>
        <rFont val="Arial"/>
      </rPr>
      <t xml:space="preserve"> </t>
    </r>
  </si>
  <si>
    <r>
      <rPr>
        <sz val="10"/>
        <color theme="1"/>
        <rFont val="Arial"/>
      </rPr>
      <t xml:space="preserve"> </t>
    </r>
    <r>
      <rPr>
        <b/>
        <sz val="8"/>
        <color rgb="FF000000"/>
        <rFont val="Arial"/>
      </rPr>
      <t xml:space="preserve">768.2 </t>
    </r>
    <r>
      <rPr>
        <sz val="10"/>
        <color theme="1"/>
        <rFont val="Arial"/>
      </rPr>
      <t xml:space="preserve"> </t>
    </r>
  </si>
  <si>
    <r>
      <rPr>
        <sz val="10"/>
        <color rgb="FF000000"/>
        <rFont val="Arial"/>
      </rPr>
      <t xml:space="preserve"> </t>
    </r>
    <r>
      <rPr>
        <b/>
        <sz val="9"/>
        <color rgb="FF000000"/>
        <rFont val="Arial"/>
      </rPr>
      <t>Consumer prices, 2024</t>
    </r>
  </si>
  <si>
    <r>
      <rPr>
        <sz val="10"/>
        <color theme="1"/>
        <rFont val="Arial"/>
      </rPr>
      <t xml:space="preserve"> </t>
    </r>
    <r>
      <rPr>
        <sz val="8"/>
        <color rgb="FF000000"/>
        <rFont val="Arial"/>
      </rPr>
      <t xml:space="preserve">(% change, year on year) </t>
    </r>
    <r>
      <rPr>
        <sz val="10"/>
        <color theme="1"/>
        <rFont val="Arial"/>
      </rPr>
      <t xml:space="preserve"> </t>
    </r>
  </si>
  <si>
    <t>Total CPI</t>
  </si>
  <si>
    <t>Housing (Net rents excl. heating)</t>
  </si>
  <si>
    <t>Food</t>
  </si>
  <si>
    <t>Goods (incl. non-durable)</t>
  </si>
  <si>
    <t>Services (incl. education, medical, etc.)</t>
  </si>
  <si>
    <t>Energy (household energy)</t>
  </si>
  <si>
    <t>Deposit Interest Rate</t>
  </si>
  <si>
    <t>Gross Domestic Saving (%GDP)</t>
  </si>
  <si>
    <t>Time to start a business (Days)</t>
  </si>
  <si>
    <t>S&amp;P/IFC investable index (annual % change)</t>
  </si>
  <si>
    <t>Growth in GDP per capita</t>
  </si>
  <si>
    <t>Lending Interest Rates</t>
  </si>
  <si>
    <t>Germany</t>
  </si>
  <si>
    <t>3.73 (LT), 4.57 (ST)</t>
  </si>
  <si>
    <t>France</t>
  </si>
  <si>
    <t>3.47 (LT), 4.28 (ST)</t>
  </si>
  <si>
    <t>Poland</t>
  </si>
  <si>
    <t>4.03 (ST)</t>
  </si>
  <si>
    <t>Austria</t>
  </si>
  <si>
    <t>3.92 (ST), 3.75(LT)</t>
  </si>
  <si>
    <t>Switzerland</t>
  </si>
  <si>
    <t>2.35 (avg)</t>
  </si>
  <si>
    <t>Belgium</t>
  </si>
  <si>
    <t>Netherlands</t>
  </si>
  <si>
    <t>2.71 (LT, 2025)</t>
  </si>
  <si>
    <t>Denmark</t>
  </si>
  <si>
    <t>3.65 (ST)</t>
  </si>
  <si>
    <t>Czech Republic</t>
  </si>
  <si>
    <t>4.50 (ST)</t>
  </si>
  <si>
    <t>Spain</t>
  </si>
  <si>
    <t>Italy</t>
  </si>
  <si>
    <t>Europe</t>
  </si>
  <si>
    <t>World</t>
  </si>
  <si>
    <t>Comparative economic indicators, 2023</t>
  </si>
  <si>
    <t>United</t>
  </si>
  <si>
    <t xml:space="preserve"> France</t>
  </si>
  <si>
    <t xml:space="preserve"> Kingdom</t>
  </si>
  <si>
    <r>
      <rPr>
        <sz val="16"/>
        <color theme="1"/>
        <rFont val="Arial"/>
      </rPr>
      <t xml:space="preserve"> </t>
    </r>
    <r>
      <rPr>
        <sz val="16"/>
        <color rgb="FF000000"/>
        <rFont val="Arial"/>
      </rPr>
      <t xml:space="preserve">GDP (US$ bn) </t>
    </r>
    <r>
      <rPr>
        <sz val="16"/>
        <color theme="1"/>
        <rFont val="Arial"/>
      </rPr>
      <t xml:space="preserve"> </t>
    </r>
  </si>
  <si>
    <r>
      <rPr>
        <sz val="16"/>
        <color theme="1"/>
        <rFont val="Arial"/>
      </rPr>
      <t xml:space="preserve"> </t>
    </r>
    <r>
      <rPr>
        <sz val="16"/>
        <color rgb="FF000000"/>
        <rFont val="Arial"/>
      </rPr>
      <t xml:space="preserve">GDP per head (US$) </t>
    </r>
    <r>
      <rPr>
        <sz val="16"/>
        <color theme="1"/>
        <rFont val="Arial"/>
      </rPr>
      <t xml:space="preserve"> </t>
    </r>
  </si>
  <si>
    <t xml:space="preserve"> GDP per head (US$ at PPP)  </t>
  </si>
  <si>
    <r>
      <rPr>
        <sz val="16"/>
        <color theme="1"/>
        <rFont val="Arial"/>
      </rPr>
      <t xml:space="preserve"> </t>
    </r>
    <r>
      <rPr>
        <sz val="16"/>
        <color rgb="FF000000"/>
        <rFont val="Arial"/>
      </rPr>
      <t xml:space="preserve">Consumer price inflation (av; %) </t>
    </r>
    <r>
      <rPr>
        <sz val="16"/>
        <color theme="1"/>
        <rFont val="Arial"/>
      </rPr>
      <t xml:space="preserve"> </t>
    </r>
  </si>
  <si>
    <r>
      <rPr>
        <sz val="16"/>
        <color theme="1"/>
        <rFont val="Arial"/>
      </rPr>
      <t xml:space="preserve"> </t>
    </r>
    <r>
      <rPr>
        <sz val="16"/>
        <color rgb="FF000000"/>
        <rFont val="Arial"/>
      </rPr>
      <t xml:space="preserve">Current-account balance (US$ bn) </t>
    </r>
    <r>
      <rPr>
        <sz val="16"/>
        <color theme="1"/>
        <rFont val="Arial"/>
      </rPr>
      <t xml:space="preserve"> </t>
    </r>
  </si>
  <si>
    <r>
      <rPr>
        <sz val="16"/>
        <color theme="1"/>
        <rFont val="Arial"/>
      </rPr>
      <t xml:space="preserve"> </t>
    </r>
    <r>
      <rPr>
        <sz val="16"/>
        <color rgb="FF000000"/>
        <rFont val="Arial"/>
      </rPr>
      <t xml:space="preserve">Current-account balance (% of GDP) </t>
    </r>
    <r>
      <rPr>
        <sz val="16"/>
        <color theme="1"/>
        <rFont val="Arial"/>
      </rPr>
      <t xml:space="preserve"> </t>
    </r>
  </si>
  <si>
    <r>
      <rPr>
        <sz val="16"/>
        <color theme="1"/>
        <rFont val="Arial"/>
      </rPr>
      <t xml:space="preserve"> </t>
    </r>
    <r>
      <rPr>
        <sz val="16"/>
        <color rgb="FF000000"/>
        <rFont val="Arial"/>
      </rPr>
      <t xml:space="preserve">Exports of goods fob (US$ bn) </t>
    </r>
    <r>
      <rPr>
        <sz val="16"/>
        <color theme="1"/>
        <rFont val="Arial"/>
      </rPr>
      <t xml:space="preserve"> </t>
    </r>
  </si>
  <si>
    <r>
      <rPr>
        <sz val="16"/>
        <color theme="1"/>
        <rFont val="Arial"/>
      </rPr>
      <t xml:space="preserve"> </t>
    </r>
    <r>
      <rPr>
        <sz val="16"/>
        <color rgb="FF000000"/>
        <rFont val="Arial"/>
      </rPr>
      <t xml:space="preserve">Imports of goods cif (US$ bn) </t>
    </r>
    <r>
      <rPr>
        <sz val="16"/>
        <color theme="1"/>
        <rFont val="Arial"/>
      </rPr>
      <t xml:space="preserve"> </t>
    </r>
  </si>
  <si>
    <t xml:space="preserve"> Source: CIA world factbook, World bank, IMF, trading economis, spanish tax agency</t>
  </si>
  <si>
    <t>Regions in Germany</t>
  </si>
  <si>
    <r>
      <rPr>
        <sz val="16"/>
        <color rgb="FF000000"/>
        <rFont val="Arial"/>
      </rPr>
      <t xml:space="preserve"> </t>
    </r>
    <r>
      <rPr>
        <b/>
        <sz val="16"/>
        <color rgb="FF000000"/>
        <rFont val="Arial"/>
      </rPr>
      <t xml:space="preserve">Population (m) </t>
    </r>
    <r>
      <rPr>
        <sz val="16"/>
        <color rgb="FF000000"/>
        <rFont val="Arial"/>
      </rPr>
      <t xml:space="preserve"> </t>
    </r>
  </si>
  <si>
    <r>
      <rPr>
        <sz val="16"/>
        <color rgb="FF000000"/>
        <rFont val="Arial"/>
      </rPr>
      <t xml:space="preserve"> </t>
    </r>
    <r>
      <rPr>
        <b/>
        <sz val="16"/>
        <color rgb="FF000000"/>
        <rFont val="Arial"/>
      </rPr>
      <t xml:space="preserve">% of total </t>
    </r>
    <r>
      <rPr>
        <sz val="16"/>
        <color rgb="FF000000"/>
        <rFont val="Arial"/>
      </rPr>
      <t xml:space="preserve"> </t>
    </r>
  </si>
  <si>
    <r>
      <rPr>
        <sz val="16"/>
        <color theme="1"/>
        <rFont val="Arial"/>
      </rPr>
      <t xml:space="preserve"> </t>
    </r>
    <r>
      <rPr>
        <b/>
        <sz val="16"/>
        <color rgb="FF000000"/>
        <rFont val="Arial"/>
      </rPr>
      <t>GDP</t>
    </r>
    <r>
      <rPr>
        <sz val="16"/>
        <color rgb="FF000000"/>
        <rFont val="Arial"/>
      </rPr>
      <t xml:space="preserve">b </t>
    </r>
    <r>
      <rPr>
        <b/>
        <sz val="16"/>
        <color rgb="FF000000"/>
        <rFont val="Arial"/>
      </rPr>
      <t xml:space="preserve">(Rmb bn) </t>
    </r>
    <r>
      <rPr>
        <sz val="16"/>
        <color theme="1"/>
        <rFont val="Arial"/>
      </rPr>
      <t xml:space="preserve"> </t>
    </r>
  </si>
  <si>
    <r>
      <rPr>
        <sz val="16"/>
        <color theme="1"/>
        <rFont val="Arial"/>
      </rPr>
      <t xml:space="preserve"> </t>
    </r>
    <r>
      <rPr>
        <b/>
        <sz val="16"/>
        <color rgb="FF000000"/>
        <rFont val="Arial"/>
      </rPr>
      <t xml:space="preserve">% of total </t>
    </r>
    <r>
      <rPr>
        <sz val="16"/>
        <color theme="1"/>
        <rFont val="Arial"/>
      </rPr>
      <t xml:space="preserve"> </t>
    </r>
  </si>
  <si>
    <r>
      <rPr>
        <sz val="16"/>
        <color theme="1"/>
        <rFont val="Arial"/>
      </rPr>
      <t xml:space="preserve"> </t>
    </r>
    <r>
      <rPr>
        <b/>
        <sz val="16"/>
        <color rgb="FF000000"/>
        <rFont val="Arial"/>
      </rPr>
      <t>FDI</t>
    </r>
    <r>
      <rPr>
        <sz val="16"/>
        <color rgb="FF000000"/>
        <rFont val="Arial"/>
      </rPr>
      <t xml:space="preserve">bc </t>
    </r>
    <r>
      <rPr>
        <b/>
        <sz val="16"/>
        <color rgb="FF000000"/>
        <rFont val="Arial"/>
      </rPr>
      <t xml:space="preserve">(US$ m) </t>
    </r>
    <r>
      <rPr>
        <sz val="16"/>
        <color theme="1"/>
        <rFont val="Arial"/>
      </rPr>
      <t xml:space="preserve"> </t>
    </r>
  </si>
  <si>
    <r>
      <rPr>
        <sz val="16"/>
        <color rgb="FF000000"/>
        <rFont val="Arial"/>
      </rPr>
      <t xml:space="preserve"> </t>
    </r>
    <r>
      <rPr>
        <b/>
        <sz val="16"/>
        <color rgb="FF000000"/>
        <rFont val="Arial"/>
      </rPr>
      <t xml:space="preserve">Foreign trade (US$ m) </t>
    </r>
    <r>
      <rPr>
        <sz val="16"/>
        <color rgb="FF000000"/>
        <rFont val="Arial"/>
      </rPr>
      <t xml:space="preserve"> </t>
    </r>
  </si>
  <si>
    <t>Baden-WÃ¼rttemberg</t>
  </si>
  <si>
    <t>Bayern</t>
  </si>
  <si>
    <t>Berlin</t>
  </si>
  <si>
    <t>Brandenburg</t>
  </si>
  <si>
    <t>Bremen</t>
  </si>
  <si>
    <t>Hamburg</t>
  </si>
  <si>
    <t>Hessen</t>
  </si>
  <si>
    <t>Mecklenburg-Vorpommern</t>
  </si>
  <si>
    <t>Niedersachsen</t>
  </si>
  <si>
    <t>Nordrhein-Westfalen</t>
  </si>
  <si>
    <t>Rheinland-Pfalz</t>
  </si>
  <si>
    <t>Saarland</t>
  </si>
  <si>
    <t>Sachsen</t>
  </si>
  <si>
    <t>Sachsen-Anhalt</t>
  </si>
  <si>
    <t>Schleswig-Holstein</t>
  </si>
  <si>
    <t>ThÃ¼ringen</t>
  </si>
  <si>
    <t>Germany (Total)</t>
  </si>
  <si>
    <t>As % of Region</t>
  </si>
  <si>
    <t>NA</t>
  </si>
  <si>
    <t>Demographic Indicators:  2005 and 2025</t>
  </si>
  <si>
    <t>Births per 1,000 population....................   8          9</t>
  </si>
  <si>
    <t>Deaths per 1,000 population....................   10         11</t>
  </si>
  <si>
    <t>Rate of natural increase (percent).............  -0.2 appx   -0.2 appx</t>
  </si>
  <si>
    <t>Annual rate of growth (percent)................  0.0         0.0 (net migration)</t>
  </si>
  <si>
    <t>Life expectancy at birth (years)...............   79         82</t>
  </si>
  <si>
    <t>Infant deaths per 1,000 live births............   4          2</t>
  </si>
  <si>
    <t>Total fertility rate (per woman)...............  1.34         1.5</t>
  </si>
  <si>
    <t>Midyear Population Estimates and Average Annual Period Growth Rates:</t>
  </si>
  <si>
    <t xml:space="preserve">1950 to 2050 </t>
  </si>
  <si>
    <t xml:space="preserve">       (Population in thousands, rate in percent) </t>
  </si>
  <si>
    <t>Year</t>
  </si>
  <si>
    <t>Period</t>
  </si>
  <si>
    <t>Growth Rate (%)</t>
  </si>
  <si>
    <t>1950–1960</t>
  </si>
  <si>
    <t>1960–1970</t>
  </si>
  <si>
    <t>1970–1980</t>
  </si>
  <si>
    <t>1980–1990</t>
  </si>
  <si>
    <t>1990–2000</t>
  </si>
  <si>
    <t>2000–2010</t>
  </si>
  <si>
    <t>2010–2020</t>
  </si>
  <si>
    <t>2020–2030</t>
  </si>
  <si>
    <t>2030–2040</t>
  </si>
  <si>
    <t>2040–2050</t>
  </si>
  <si>
    <t>Midyear Population, by Age and Sex:  2005 and 2025</t>
  </si>
  <si>
    <t>(Population in thousands)</t>
  </si>
  <si>
    <t xml:space="preserve">                                    ------------2005-----------                                   ------------2025-----------</t>
  </si>
  <si>
    <t>Age group</t>
  </si>
  <si>
    <t>2005 Males</t>
  </si>
  <si>
    <t>2005 Females</t>
  </si>
  <si>
    <t>2005 Total</t>
  </si>
  <si>
    <t>2005 % comp.</t>
  </si>
  <si>
    <t>2025 Males</t>
  </si>
  <si>
    <t>2025 Females</t>
  </si>
  <si>
    <t>2025 Total</t>
  </si>
  <si>
    <t>2025 % comp.</t>
  </si>
  <si>
    <t>0–4</t>
  </si>
  <si>
    <t>1 840.2</t>
  </si>
  <si>
    <t>1 761.4</t>
  </si>
  <si>
    <t>3 601.6</t>
  </si>
  <si>
    <t>1 730.5</t>
  </si>
  <si>
    <t>1 654.2</t>
  </si>
  <si>
    <t>3 384.7</t>
  </si>
  <si>
    <t>5–9</t>
  </si>
  <si>
    <t>1 985.3</t>
  </si>
  <si>
    <t>1 914.1</t>
  </si>
  <si>
    <t>3 899.4</t>
  </si>
  <si>
    <t>1 880.2</t>
  </si>
  <si>
    <t>1 826.5</t>
  </si>
  <si>
    <t>3 706.7</t>
  </si>
  <si>
    <t>10–14</t>
  </si>
  <si>
    <t>2 110.7</t>
  </si>
  <si>
    <t>1 992.3</t>
  </si>
  <si>
    <t>4 103.0</t>
  </si>
  <si>
    <t>2 005.9</t>
  </si>
  <si>
    <t>1 965.1</t>
  </si>
  <si>
    <t>3 971.0</t>
  </si>
  <si>
    <t>15–19</t>
  </si>
  <si>
    <t>2 330.5</t>
  </si>
  <si>
    <t>2 267.1</t>
  </si>
  <si>
    <t>4 597.6</t>
  </si>
  <si>
    <t>2 214.8</t>
  </si>
  <si>
    <t>2 172.9</t>
  </si>
  <si>
    <t>4 387.7</t>
  </si>
  <si>
    <t>20–24</t>
  </si>
  <si>
    <t>2 575.8</t>
  </si>
  <si>
    <t>2 518.2</t>
  </si>
  <si>
    <t>5 094.0</t>
  </si>
  <si>
    <t>2 453.1</t>
  </si>
  <si>
    <t>2 404.5</t>
  </si>
  <si>
    <t>4 857.6</t>
  </si>
  <si>
    <t>25–29</t>
  </si>
  <si>
    <t>2 513.2</t>
  </si>
  <si>
    <t>2 488.0</t>
  </si>
  <si>
    <t>5 001.2</t>
  </si>
  <si>
    <t>2 387.4</t>
  </si>
  <si>
    <t>2 368.1</t>
  </si>
  <si>
    <t>4 755.5</t>
  </si>
  <si>
    <t>30–34</t>
  </si>
  <si>
    <t>2 746.7</t>
  </si>
  <si>
    <t>2 662.9</t>
  </si>
  <si>
    <t>5 409.6</t>
  </si>
  <si>
    <t>2 620.3</t>
  </si>
  <si>
    <t>2 542.8</t>
  </si>
  <si>
    <t>5 163.1</t>
  </si>
  <si>
    <t>35–39</t>
  </si>
  <si>
    <t>3 082.0</t>
  </si>
  <si>
    <t>2 921.3</t>
  </si>
  <si>
    <t>6 003.3</t>
  </si>
  <si>
    <t>2 934.5</t>
  </si>
  <si>
    <t>2 845.2</t>
  </si>
  <si>
    <t>5 779.7</t>
  </si>
  <si>
    <t>40–44</t>
  </si>
  <si>
    <t>3 040.6</t>
  </si>
  <si>
    <t>2 963.1</t>
  </si>
  <si>
    <t>6 003.7</t>
  </si>
  <si>
    <t>2 883.2</t>
  </si>
  <si>
    <t>2 832.7</t>
  </si>
  <si>
    <t>5 715.9</t>
  </si>
  <si>
    <t>45–49</t>
  </si>
  <si>
    <t>2 871.0</t>
  </si>
  <si>
    <t>5 805.5</t>
  </si>
  <si>
    <t>2 790.1</t>
  </si>
  <si>
    <t>2 757.3</t>
  </si>
  <si>
    <t>5 547.4</t>
  </si>
  <si>
    <t>50–54</t>
  </si>
  <si>
    <t>2 767.8</t>
  </si>
  <si>
    <t>2 731.3</t>
  </si>
  <si>
    <t>5 499.1</t>
  </si>
  <si>
    <t>2 675.2</t>
  </si>
  <si>
    <t>2 670.5</t>
  </si>
  <si>
    <t>5 345.7</t>
  </si>
  <si>
    <t>55–59</t>
  </si>
  <si>
    <t>2 731.2</t>
  </si>
  <si>
    <t>2 670.1</t>
  </si>
  <si>
    <t>5 401.3</t>
  </si>
  <si>
    <t>2 652.0</t>
  </si>
  <si>
    <t>2 694.8</t>
  </si>
  <si>
    <t>5 346.8</t>
  </si>
  <si>
    <t>60–64</t>
  </si>
  <si>
    <t>2 726.5</t>
  </si>
  <si>
    <t>2 672.3</t>
  </si>
  <si>
    <t>5 398.8</t>
  </si>
  <si>
    <t>2 654.7</t>
  </si>
  <si>
    <t>2 712.3</t>
  </si>
  <si>
    <t>5 367.0</t>
  </si>
  <si>
    <t>65–69</t>
  </si>
  <si>
    <t>2 413.9</t>
  </si>
  <si>
    <t>2 381.8</t>
  </si>
  <si>
    <t>4 795.7</t>
  </si>
  <si>
    <t>2 518.4</t>
  </si>
  <si>
    <t>2 601.9</t>
  </si>
  <si>
    <t>5 120.3</t>
  </si>
  <si>
    <t>70–74</t>
  </si>
  <si>
    <t>1 952.4</t>
  </si>
  <si>
    <t>1 954.6</t>
  </si>
  <si>
    <t>3 907.0</t>
  </si>
  <si>
    <t>2 217.6</t>
  </si>
  <si>
    <t>2 328.1</t>
  </si>
  <si>
    <t>4 545.7</t>
  </si>
  <si>
    <t>75–79</t>
  </si>
  <si>
    <t>1 452.7</t>
  </si>
  <si>
    <t>1 551.3</t>
  </si>
  <si>
    <t>3 004.0</t>
  </si>
  <si>
    <t>1 861.2</t>
  </si>
  <si>
    <t>2 097.5</t>
  </si>
  <si>
    <t>3 958.7</t>
  </si>
  <si>
    <t>80+</t>
  </si>
  <si>
    <t>1 947.3</t>
  </si>
  <si>
    <t>2 550.4</t>
  </si>
  <si>
    <t>4 497.7</t>
  </si>
  <si>
    <t>2 274.6</t>
  </si>
  <si>
    <t>3 056.8</t>
  </si>
  <si>
    <t>5 331.4</t>
  </si>
  <si>
    <t>Total</t>
  </si>
  <si>
    <t>41 218.8</t>
  </si>
  <si>
    <t>41 186.7</t>
  </si>
  <si>
    <t>82 405.5</t>
  </si>
  <si>
    <t>42 651.6</t>
  </si>
  <si>
    <t>42 814.0</t>
  </si>
  <si>
    <t>85 465.6</t>
  </si>
  <si>
    <t>Source:Statistisches Bundesamt (Federal Statistical Office of Germany)</t>
  </si>
  <si>
    <t>UN World Population Prospects 2022 Revision</t>
  </si>
  <si>
    <t>Eurostat Population Statistics</t>
  </si>
  <si>
    <t>German Federal Institute for Population Research (BiB)</t>
  </si>
  <si>
    <t>GDP COMPOSITION</t>
  </si>
  <si>
    <t>At Current Market Prices</t>
  </si>
  <si>
    <t>GDP by industrial origin</t>
  </si>
  <si>
    <t xml:space="preserve">     Agriculture</t>
  </si>
  <si>
    <t xml:space="preserve">2271.836	</t>
  </si>
  <si>
    <t xml:space="preserve">2892.807	</t>
  </si>
  <si>
    <t xml:space="preserve">3487.807	</t>
  </si>
  <si>
    <t xml:space="preserve">     Mining</t>
  </si>
  <si>
    <t xml:space="preserve">     Manufacturing</t>
  </si>
  <si>
    <t>Electricity, Gas, Water</t>
  </si>
  <si>
    <t>Construction</t>
  </si>
  <si>
    <t>Trade</t>
  </si>
  <si>
    <t>Transport &amp; Communication</t>
  </si>
  <si>
    <t>Finance</t>
  </si>
  <si>
    <t>Public Admin</t>
  </si>
  <si>
    <t>Others</t>
  </si>
  <si>
    <t>Net Factor Income from Abroad</t>
  </si>
  <si>
    <t>GNP</t>
  </si>
  <si>
    <t>Expenditure on GDP</t>
  </si>
  <si>
    <t>Private Consumption</t>
  </si>
  <si>
    <t>Government Consumption</t>
  </si>
  <si>
    <t>Gross Fixed Capital Formation</t>
  </si>
  <si>
    <t>Increase in Stocks</t>
  </si>
  <si>
    <t>Net Exports of Goods &amp; Services</t>
  </si>
  <si>
    <t>Statistical Discrepancy</t>
  </si>
  <si>
    <t>At Constant Prices</t>
  </si>
  <si>
    <t>Agriculture</t>
  </si>
  <si>
    <t>Mining</t>
  </si>
  <si>
    <t>Manufacturing</t>
  </si>
  <si>
    <t>Germany’s GDP data from 2007 to 2024 illustrates the journey of a mature, export-driven economy that experienced steady growth from €18,279 billion in 2007 to €35,014 billion in 2024 at current prices, but with real GDP growth slowing dramatically in recent years—rising from €1,331 billion to €15,043 billion at constant prices, and even contracting by 0.3% in 2023 and 0.2% in 2024. The services sector has consistently dominated, making up more than 70% of GDP by 2024, while manufacturing, though still significant, saw its share gradually decline as it grew from €6,281 billion to €11,121 billion, and agriculture remained minor, increasing modestly from €2,077 billion to €3,968 billion. Private consumption was the main engine of demand, climbing from €8,832 billion in 2007 to €28,595 billion in 2024, and government consumption also grew, especially during crisis years, from €1,948 billion to €4,272 billion. However, Germany’s reliance on exports, which historically fueled growth, turned into a vulnerability as global demand faltered due to trade tensions, supply chain disruptions, and especially the energy crisis triggered by the war in Ukraine, which sharply raised costs for industry. Combined with domestic challenges such as an aging population, skilled labor shortages, slow digitalization, and bureaucratic hurdles, these factors have led to weak investment and sluggish overall growth, resulting in a period of stagnation and contraction despite the country’s resilient service sector and strong domestic consumption.</t>
  </si>
  <si>
    <t xml:space="preserve">POPULATION IN THOUSANDS </t>
  </si>
  <si>
    <t>GDP Growth (%)</t>
  </si>
  <si>
    <t>Inflation (%)</t>
  </si>
  <si>
    <t>Unemployment (%)</t>
  </si>
  <si>
    <t>Industrial Production Index</t>
  </si>
  <si>
    <t>Trade Balance (EUR Bn)</t>
  </si>
  <si>
    <t>ECB Interest Rate (%)</t>
  </si>
  <si>
    <t>2003</t>
  </si>
  <si>
    <t>Best Case : Probability=30%</t>
  </si>
  <si>
    <t>Increased Consumer Spending
Increased Private Investment
High Trade surplus
Low interest rates</t>
  </si>
  <si>
    <t>Base Case : Probability=50%</t>
  </si>
  <si>
    <t xml:space="preserve">Moderate Rise in Interest rates
Fall in investment owing to rise in interest rates
Moderate rise in consumer spending
Rise in Trade surplus </t>
  </si>
  <si>
    <t>Worst Case : Probability=20%</t>
  </si>
  <si>
    <t>Sharp rise in Interest rates
Fall in consumer Spending
Fall in Investment Spending
Trade surplus falls owing to a stronger Yuan and weak demand
Global economy weakens</t>
  </si>
  <si>
    <t xml:space="preserve">Themes </t>
  </si>
  <si>
    <t xml:space="preserve">Globalization </t>
  </si>
  <si>
    <t>Shifting Societal Spatial Patterns</t>
  </si>
  <si>
    <t>Industrial Revolution Remembers</t>
  </si>
  <si>
    <t>China Growth</t>
  </si>
  <si>
    <t>1.1 Data Description</t>
  </si>
  <si>
    <t>The analysis employs 100 quarterly observations from 2000Q1 to 2024Q4, encompassing five core macroeconomic variables essential for monetary transmission analysis. 
The dataset includes real GDP growth rates, consumer price inflation, unemployment rates, ECB main refinancing rates, and EUR/USD exchange rates</t>
  </si>
  <si>
    <t>Dataset Summary Statistics</t>
  </si>
  <si>
    <t>Variable</t>
  </si>
  <si>
    <t>Mean</t>
  </si>
  <si>
    <t>Std Dev</t>
  </si>
  <si>
    <t>Min</t>
  </si>
  <si>
    <t>Max</t>
  </si>
  <si>
    <t>Observations</t>
  </si>
  <si>
    <t>Interest Rate (%)</t>
  </si>
  <si>
    <t>EUR/USD</t>
  </si>
  <si>
    <t>Correlation Analysis</t>
  </si>
  <si>
    <t>The correlation matrix reveals strong negative relationships between inflation and unemployment (-0.511), 
consistent with Phillips curve dynamics. The exchange rate shows significant negative correlation with GDP 
growth (-0.362), indicating the importance of external competitiveness for Germany's export-oriented economy</t>
  </si>
  <si>
    <t>Inflation</t>
  </si>
  <si>
    <t>Unemployment</t>
  </si>
  <si>
    <t>Interest Rate</t>
  </si>
  <si>
    <t>VAR(1) Estimation Results</t>
  </si>
  <si>
    <t>equation</t>
  </si>
  <si>
    <t>Coefficient</t>
  </si>
  <si>
    <t>Std Error</t>
  </si>
  <si>
    <t>T-Statistic</t>
  </si>
  <si>
    <t>The GDP growth equation demonstrates moderate persistence (0.542) and limited responsiveness to monetary policy variables. The inflation equation shows 
strong persistence (0.831), indicating that price dynamics in Germany are highly inertia</t>
  </si>
  <si>
    <t>GDP_Growth(-1)</t>
  </si>
  <si>
    <t>Inflation(-1)</t>
  </si>
  <si>
    <t>Interest_Rate(-1)</t>
  </si>
  <si>
    <t>Unemployment(-1)</t>
  </si>
  <si>
    <t>Impulse Response Functions</t>
  </si>
  <si>
    <t>The impulse response functions trace the dynamic effects of a 1 percentage point increase in the ECB's main refinancing rate over eight quarters</t>
  </si>
  <si>
    <t>The results show that unemployment responds most strongly to monetary policy shocks,
 rising by nearly 0.7 percentage points in the first quarter and reaching 2.7 percentage points after two years. GDP 
growth shows a modest initial decline of 0.08 percentage points, with effects persisting for several quarters. 
Inflation responds gradually, declining by only 0.04 percentage points initially but reaching -0.11 percentage points after five quarters.</t>
  </si>
  <si>
    <t>Monetary Transmission Channel Effectiveness</t>
  </si>
  <si>
    <t>Channel</t>
  </si>
  <si>
    <t>Mechanism</t>
  </si>
  <si>
    <t>Strength</t>
  </si>
  <si>
    <t>Evidence</t>
  </si>
  <si>
    <t>Policy rate → Market rates → Investment</t>
  </si>
  <si>
    <t>Weak</t>
  </si>
  <si>
    <t>Low elasticity of GDP</t>
  </si>
  <si>
    <t>Credit</t>
  </si>
  <si>
    <t>Policy rate → Bank lending → Activity</t>
  </si>
  <si>
    <t>Strong unemployment response</t>
  </si>
  <si>
    <t>Exchange Rate</t>
  </si>
  <si>
    <t>Policy rate → EUR/USD → Net exports</t>
  </si>
  <si>
    <t>Strong</t>
  </si>
  <si>
    <t>Significant impact on growth</t>
  </si>
  <si>
    <t>Asset Price</t>
  </si>
  <si>
    <t>Policy rate → Asset prices → Wealth</t>
  </si>
  <si>
    <t>Moderate inflation response</t>
  </si>
  <si>
    <t>Expectations</t>
  </si>
  <si>
    <t>Policy signals → Expectations → Behavior</t>
  </si>
  <si>
    <t>Persistent effects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</si>
</sst>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164" formatCode="_ * #,##0.00_ ;_ * \-#,##0.00_ ;_ * &quot;-&quot;??_ ;_ @_ "/>
    <numFmt numFmtId="165" formatCode="0.0"/>
    <numFmt numFmtId="166" formatCode="0.0%"/>
  </numFmts>
  <fonts count="117">
    <font>
      <sz val="10"/>
      <color rgb="FF000000"/>
      <name val="Arial"/>
      <scheme val="minor"/>
    </font>
    <font>
      <sz val="11"/>
      <color theme="1"/>
      <name val="Arial"/>
      <family val="2"/>
      <scheme val="minor"/>
    </font>
    <font>
      <b/>
      <i/>
      <sz val="12"/>
      <color rgb="FFFFFFFF"/>
      <name val="Verdana"/>
    </font>
    <font>
      <sz val="11"/>
      <color theme="1"/>
      <name val="Times New Roman"/>
    </font>
    <font>
      <sz val="10"/>
      <name val="Arial"/>
    </font>
    <font>
      <b/>
      <i/>
      <sz val="11"/>
      <color rgb="FF800000"/>
      <name val="Times New Roman"/>
    </font>
    <font>
      <b/>
      <i/>
      <u/>
      <sz val="11"/>
      <color rgb="FF0000FF"/>
      <name val="Times New Roman"/>
    </font>
    <font>
      <b/>
      <i/>
      <sz val="11"/>
      <color theme="1"/>
      <name val="Times New Roman"/>
    </font>
    <font>
      <b/>
      <i/>
      <u/>
      <sz val="12"/>
      <color rgb="FF0000FF"/>
      <name val="Times New Roman"/>
    </font>
    <font>
      <u/>
      <sz val="11"/>
      <color theme="1"/>
      <name val="Times New Roman"/>
    </font>
    <font>
      <b/>
      <sz val="11"/>
      <color rgb="FF0000FF"/>
      <name val="Times New Roman"/>
    </font>
    <font>
      <b/>
      <sz val="11"/>
      <color rgb="FFFFFFFF"/>
      <name val="Times New Roman"/>
    </font>
    <font>
      <sz val="12"/>
      <color theme="1"/>
      <name val="Times New Roman"/>
    </font>
    <font>
      <b/>
      <sz val="16"/>
      <color rgb="FFFFFFFF"/>
      <name val="Verdana"/>
    </font>
    <font>
      <sz val="12"/>
      <color rgb="FFFFFFFF"/>
      <name val="Verdana"/>
    </font>
    <font>
      <b/>
      <sz val="8"/>
      <color theme="1"/>
      <name val="Verdana"/>
    </font>
    <font>
      <sz val="8"/>
      <color theme="1"/>
      <name val="Verdana"/>
    </font>
    <font>
      <sz val="8"/>
      <color theme="1"/>
      <name val="Arial"/>
    </font>
    <font>
      <sz val="9"/>
      <color theme="1"/>
      <name val="Verdana"/>
    </font>
    <font>
      <b/>
      <sz val="12"/>
      <color theme="1"/>
      <name val="Times New Roman"/>
    </font>
    <font>
      <b/>
      <sz val="10"/>
      <color theme="1"/>
      <name val="Verdana"/>
    </font>
    <font>
      <sz val="10"/>
      <color theme="1"/>
      <name val="Verdana"/>
    </font>
    <font>
      <sz val="10"/>
      <color rgb="FFFFFF99"/>
      <name val="Verdana"/>
    </font>
    <font>
      <sz val="8"/>
      <color rgb="FFFFFF99"/>
      <name val="Verdana"/>
    </font>
    <font>
      <b/>
      <sz val="14"/>
      <color rgb="FFFFFFFF"/>
      <name val="Trebuchet MS"/>
    </font>
    <font>
      <b/>
      <u/>
      <sz val="10"/>
      <color theme="1"/>
      <name val="Verdana"/>
    </font>
    <font>
      <b/>
      <u/>
      <sz val="10"/>
      <color rgb="FFFFFF99"/>
      <name val="Verdana"/>
    </font>
    <font>
      <b/>
      <sz val="10"/>
      <color theme="1"/>
      <name val="Arial"/>
    </font>
    <font>
      <b/>
      <sz val="10"/>
      <color rgb="FFFFFF99"/>
      <name val="Arial"/>
    </font>
    <font>
      <sz val="10"/>
      <color theme="1"/>
      <name val="Arial"/>
      <scheme val="minor"/>
    </font>
    <font>
      <b/>
      <sz val="10"/>
      <color rgb="FFC0C0C0"/>
      <name val="Arial"/>
    </font>
    <font>
      <b/>
      <sz val="8"/>
      <color rgb="FFFFFF99"/>
      <name val="Verdana"/>
    </font>
    <font>
      <sz val="8"/>
      <color rgb="FF008000"/>
      <name val="Verdana"/>
    </font>
    <font>
      <sz val="14"/>
      <color rgb="FFFFFFFF"/>
      <name val="Trebuchet MS"/>
    </font>
    <font>
      <sz val="14"/>
      <color rgb="FFFFFF99"/>
      <name val="Trebuchet MS"/>
    </font>
    <font>
      <b/>
      <i/>
      <sz val="8"/>
      <color theme="1"/>
      <name val="Verdana"/>
    </font>
    <font>
      <sz val="8"/>
      <color rgb="FF800000"/>
      <name val="Verdana"/>
    </font>
    <font>
      <b/>
      <sz val="10"/>
      <color rgb="FFFFFFFF"/>
      <name val="Verdana"/>
    </font>
    <font>
      <sz val="10"/>
      <color theme="1"/>
      <name val="Arial"/>
    </font>
    <font>
      <b/>
      <sz val="16"/>
      <color rgb="FFFFFFFF"/>
      <name val="Calibri"/>
    </font>
    <font>
      <sz val="16"/>
      <color theme="1"/>
      <name val="Calibri"/>
    </font>
    <font>
      <b/>
      <sz val="16"/>
      <color theme="1"/>
      <name val="Calibri"/>
    </font>
    <font>
      <sz val="16"/>
      <color rgb="FFFFFF99"/>
      <name val="Calibri"/>
    </font>
    <font>
      <b/>
      <u/>
      <sz val="16"/>
      <color theme="1"/>
      <name val="Calibri"/>
    </font>
    <font>
      <b/>
      <u/>
      <sz val="16"/>
      <color rgb="FFFFFF99"/>
      <name val="Calibri"/>
    </font>
    <font>
      <b/>
      <sz val="16"/>
      <color rgb="FFFFFF99"/>
      <name val="Calibri"/>
    </font>
    <font>
      <b/>
      <sz val="16"/>
      <color rgb="FFC0C0C0"/>
      <name val="Calibri"/>
    </font>
    <font>
      <u/>
      <sz val="16"/>
      <color rgb="FFFFFF99"/>
      <name val="Calibri"/>
    </font>
    <font>
      <u/>
      <sz val="16"/>
      <color theme="1"/>
      <name val="Calibri"/>
    </font>
    <font>
      <b/>
      <i/>
      <sz val="16"/>
      <color theme="1"/>
      <name val="Calibri"/>
    </font>
    <font>
      <sz val="16"/>
      <color rgb="FF800000"/>
      <name val="Calibri"/>
    </font>
    <font>
      <sz val="16"/>
      <color rgb="FFFFFFFF"/>
      <name val="Calibri"/>
    </font>
    <font>
      <b/>
      <i/>
      <u/>
      <sz val="16"/>
      <color theme="1"/>
      <name val="Calibri"/>
    </font>
    <font>
      <b/>
      <sz val="10"/>
      <color rgb="FFFF0000"/>
      <name val="Arial"/>
    </font>
    <font>
      <i/>
      <sz val="10"/>
      <color theme="1"/>
      <name val="Arial"/>
    </font>
    <font>
      <b/>
      <sz val="10"/>
      <color theme="1"/>
      <name val="Tahoma"/>
    </font>
    <font>
      <b/>
      <sz val="8"/>
      <color rgb="FFFF0000"/>
      <name val="Times New Roman"/>
    </font>
    <font>
      <sz val="10"/>
      <color rgb="FFFF0000"/>
      <name val="Arial"/>
    </font>
    <font>
      <sz val="10"/>
      <color rgb="FFFF0000"/>
      <name val="Tahoma"/>
    </font>
    <font>
      <b/>
      <sz val="10"/>
      <color rgb="FFFFFFFF"/>
      <name val="Arial"/>
    </font>
    <font>
      <b/>
      <sz val="8"/>
      <color theme="1"/>
      <name val="Arial"/>
    </font>
    <font>
      <sz val="10"/>
      <color rgb="FF000000"/>
      <name val="Arial"/>
    </font>
    <font>
      <b/>
      <sz val="8"/>
      <color rgb="FF000000"/>
      <name val="Arial"/>
    </font>
    <font>
      <sz val="8"/>
      <color rgb="FF000000"/>
      <name val="Arial"/>
    </font>
    <font>
      <u/>
      <sz val="8"/>
      <color rgb="FF0000FF"/>
      <name val="Arial"/>
    </font>
    <font>
      <b/>
      <sz val="12"/>
      <color rgb="FF993300"/>
      <name val="Arial"/>
    </font>
    <font>
      <b/>
      <sz val="10"/>
      <color rgb="FF993300"/>
      <name val="Arial"/>
    </font>
    <font>
      <i/>
      <sz val="10"/>
      <color rgb="FFFF0000"/>
      <name val="Arial"/>
    </font>
    <font>
      <b/>
      <sz val="9"/>
      <color rgb="FF000000"/>
      <name val="Arial"/>
    </font>
    <font>
      <b/>
      <sz val="12"/>
      <color theme="1"/>
      <name val="Arial"/>
    </font>
    <font>
      <sz val="16"/>
      <color theme="1"/>
      <name val="Arial"/>
    </font>
    <font>
      <b/>
      <sz val="16"/>
      <color theme="1"/>
      <name val="Arial"/>
    </font>
    <font>
      <sz val="10"/>
      <color rgb="FFFFFFFF"/>
      <name val="Arial"/>
    </font>
    <font>
      <b/>
      <i/>
      <u/>
      <sz val="8"/>
      <color theme="1"/>
      <name val="Verdana"/>
    </font>
    <font>
      <u/>
      <sz val="10"/>
      <color theme="1"/>
      <name val="Verdana"/>
    </font>
    <font>
      <b/>
      <i/>
      <sz val="11"/>
      <color theme="1"/>
      <name val="Arial"/>
    </font>
    <font>
      <sz val="10"/>
      <color theme="1"/>
      <name val="Courier New"/>
    </font>
    <font>
      <b/>
      <sz val="10"/>
      <color rgb="FF0000FF"/>
      <name val="Arial"/>
    </font>
    <font>
      <sz val="10"/>
      <color theme="1"/>
      <name val="Times New Roman"/>
    </font>
    <font>
      <b/>
      <sz val="9"/>
      <color theme="1"/>
      <name val="Verdana"/>
    </font>
    <font>
      <sz val="8"/>
      <color rgb="FFFF0000"/>
      <name val="Times New Roman"/>
    </font>
    <font>
      <b/>
      <sz val="12"/>
      <color rgb="FF000000"/>
      <name val="Arial"/>
    </font>
    <font>
      <b/>
      <sz val="12"/>
      <color rgb="FF000000"/>
      <name val="Calibri"/>
    </font>
    <font>
      <sz val="10"/>
      <color rgb="FF000000"/>
      <name val="Calibri"/>
    </font>
    <font>
      <b/>
      <sz val="16"/>
      <color rgb="FF000000"/>
      <name val="Arial"/>
    </font>
    <font>
      <sz val="16"/>
      <color rgb="FF000000"/>
      <name val="Arial"/>
    </font>
    <font>
      <sz val="16"/>
      <color rgb="FF000000"/>
      <name val="Arial"/>
      <scheme val="major"/>
    </font>
    <font>
      <u/>
      <sz val="10"/>
      <color theme="10"/>
      <name val="Arial"/>
      <scheme val="minor"/>
    </font>
    <font>
      <sz val="12"/>
      <color rgb="FF000000"/>
      <name val="Calibri"/>
    </font>
    <font>
      <b/>
      <sz val="10"/>
      <color rgb="FF000000"/>
      <name val="Calibri"/>
    </font>
    <font>
      <sz val="12"/>
      <color rgb="FF000000"/>
      <name val="Arial"/>
    </font>
    <font>
      <sz val="12"/>
      <color rgb="FF000000"/>
      <name val="FkGroteskNeue"/>
      <charset val="1"/>
    </font>
    <font>
      <sz val="10"/>
      <color theme="1"/>
      <name val="Arial Black"/>
    </font>
    <font>
      <sz val="10"/>
      <color rgb="FF000000"/>
      <name val="Arial Black"/>
    </font>
    <font>
      <sz val="10"/>
      <color rgb="FF000000"/>
      <name val="Courier New"/>
      <charset val="1"/>
    </font>
    <font>
      <b/>
      <sz val="10"/>
      <color rgb="FF000000"/>
      <name val="Arial"/>
      <scheme val="minor"/>
    </font>
    <font>
      <sz val="10"/>
      <color theme="1"/>
      <name val="Arial"/>
      <family val="2"/>
    </font>
    <font>
      <b/>
      <u/>
      <sz val="10"/>
      <color theme="10"/>
      <name val="Arial"/>
      <scheme val="minor"/>
    </font>
    <font>
      <sz val="11"/>
      <color rgb="FF000000"/>
      <name val="Calibri"/>
      <family val="2"/>
    </font>
    <font>
      <sz val="10"/>
      <color rgb="FFFF0000"/>
      <name val="Arial"/>
      <scheme val="minor"/>
    </font>
    <font>
      <b/>
      <sz val="10"/>
      <color theme="1"/>
      <name val="Arial"/>
      <scheme val="minor"/>
    </font>
    <font>
      <sz val="10"/>
      <color rgb="FF000000"/>
      <name val="Arial"/>
      <scheme val="minor"/>
    </font>
    <font>
      <b/>
      <sz val="8"/>
      <color rgb="FF000000"/>
      <name val="Arial"/>
      <family val="2"/>
    </font>
    <font>
      <b/>
      <sz val="8"/>
      <color theme="1"/>
      <name val="Arial"/>
      <family val="2"/>
    </font>
    <font>
      <b/>
      <sz val="11"/>
      <color theme="0"/>
      <name val="Arial"/>
      <family val="2"/>
      <scheme val="minor"/>
    </font>
    <font>
      <b/>
      <sz val="11"/>
      <color theme="1"/>
      <name val="Arial"/>
      <family val="2"/>
      <scheme val="minor"/>
    </font>
    <font>
      <sz val="11"/>
      <color theme="0"/>
      <name val="Arial"/>
      <family val="2"/>
      <scheme val="minor"/>
    </font>
    <font>
      <sz val="10"/>
      <color theme="0"/>
      <name val="Arial"/>
      <family val="2"/>
      <scheme val="minor"/>
    </font>
    <font>
      <b/>
      <sz val="12"/>
      <color rgb="FF000000"/>
      <name val="Arial"/>
      <scheme val="minor"/>
    </font>
    <font>
      <b/>
      <sz val="18"/>
      <color rgb="FF000000"/>
      <name val="Arial"/>
      <scheme val="minor"/>
    </font>
    <font>
      <b/>
      <sz val="10"/>
      <color rgb="FF000000"/>
      <name val="Arial"/>
      <family val="2"/>
      <scheme val="minor"/>
    </font>
    <font>
      <b/>
      <sz val="18"/>
      <color rgb="FF000000"/>
      <name val="Arial"/>
      <family val="2"/>
      <scheme val="minor"/>
    </font>
    <font>
      <sz val="10"/>
      <color rgb="FF000000"/>
      <name val="Arial"/>
      <family val="2"/>
      <scheme val="minor"/>
    </font>
    <font>
      <sz val="14"/>
      <color theme="1"/>
      <name val="Arial"/>
    </font>
    <font>
      <sz val="16"/>
      <color rgb="FF000000"/>
      <name val="Calibri"/>
    </font>
    <font>
      <b/>
      <sz val="16"/>
      <color rgb="FF000000"/>
      <name val="Calibri"/>
    </font>
    <font>
      <b/>
      <sz val="16"/>
      <color rgb="FF000000"/>
      <name val="Calibri"/>
      <family val="2"/>
    </font>
  </fonts>
  <fills count="26">
    <fill>
      <patternFill patternType="none"/>
    </fill>
    <fill>
      <patternFill patternType="gray125"/>
    </fill>
    <fill>
      <patternFill patternType="solid">
        <fgColor rgb="FF3366FF"/>
        <bgColor rgb="FF3366FF"/>
      </patternFill>
    </fill>
    <fill>
      <patternFill patternType="solid">
        <fgColor rgb="FF99CCFF"/>
        <bgColor rgb="FF99CCFF"/>
      </patternFill>
    </fill>
    <fill>
      <patternFill patternType="solid">
        <fgColor rgb="FF808080"/>
        <bgColor rgb="FF808080"/>
      </patternFill>
    </fill>
    <fill>
      <patternFill patternType="solid">
        <fgColor rgb="FFFFFFFF"/>
        <bgColor rgb="FFFFFFFF"/>
      </patternFill>
    </fill>
    <fill>
      <patternFill patternType="solid">
        <fgColor rgb="FFFFFF99"/>
        <bgColor rgb="FFFFFF99"/>
      </patternFill>
    </fill>
    <fill>
      <patternFill patternType="solid">
        <fgColor rgb="FFC0C0C0"/>
        <bgColor rgb="FFC0C0C0"/>
      </patternFill>
    </fill>
    <fill>
      <patternFill patternType="solid">
        <fgColor rgb="FF00CCFF"/>
        <bgColor rgb="FF00CCFF"/>
      </patternFill>
    </fill>
    <fill>
      <patternFill patternType="solid">
        <fgColor rgb="FFFFFFCC"/>
        <bgColor rgb="FFFFFFCC"/>
      </patternFill>
    </fill>
    <fill>
      <patternFill patternType="solid">
        <fgColor rgb="FFCCFFFF"/>
        <bgColor rgb="FFCCFFFF"/>
      </patternFill>
    </fill>
    <fill>
      <patternFill patternType="solid">
        <fgColor rgb="FFCCFFCC"/>
        <bgColor rgb="FFCCFFCC"/>
      </patternFill>
    </fill>
    <fill>
      <patternFill patternType="solid">
        <fgColor rgb="FFFFFF00"/>
        <bgColor rgb="FFFFFF00"/>
      </patternFill>
    </fill>
    <fill>
      <patternFill patternType="solid">
        <fgColor rgb="FF969696"/>
        <bgColor rgb="FF969696"/>
      </patternFill>
    </fill>
    <fill>
      <patternFill patternType="solid">
        <fgColor rgb="FFFFCC99"/>
        <bgColor rgb="FFFFCC99"/>
      </patternFill>
    </fill>
    <fill>
      <patternFill patternType="solid">
        <fgColor rgb="FFFF99CC"/>
        <bgColor rgb="FFFF99CC"/>
      </patternFill>
    </fill>
    <fill>
      <patternFill patternType="solid">
        <fgColor theme="4" tint="0.59999389629810485"/>
        <bgColor indexed="64"/>
      </patternFill>
    </fill>
    <fill>
      <patternFill patternType="solid">
        <fgColor rgb="FFCCFFFF"/>
        <bgColor indexed="64"/>
      </patternFill>
    </fill>
    <fill>
      <patternFill patternType="solid">
        <fgColor rgb="FFFFFF99"/>
        <bgColor indexed="64"/>
      </patternFill>
    </fill>
    <fill>
      <patternFill patternType="solid">
        <fgColor rgb="FF99CCFF"/>
        <bgColor indexed="64"/>
      </patternFill>
    </fill>
    <fill>
      <patternFill patternType="solid">
        <fgColor theme="0"/>
        <bgColor indexed="64"/>
      </patternFill>
    </fill>
    <fill>
      <patternFill patternType="solid">
        <fgColor rgb="FF00CCFF"/>
        <bgColor indexed="64"/>
      </patternFill>
    </fill>
    <fill>
      <patternFill patternType="solid">
        <fgColor rgb="FFFFFFFF"/>
        <bgColor indexed="64"/>
      </patternFill>
    </fill>
    <fill>
      <patternFill patternType="solid">
        <fgColor rgb="FFFFFF00"/>
        <bgColor indexed="64"/>
      </patternFill>
    </fill>
    <fill>
      <patternFill patternType="solid">
        <fgColor theme="1" tint="0.499984740745262"/>
        <bgColor indexed="64"/>
      </patternFill>
    </fill>
    <fill>
      <patternFill patternType="solid">
        <fgColor theme="0"/>
        <bgColor rgb="FFB8CCE4"/>
      </patternFill>
    </fill>
  </fills>
  <borders count="40">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medium">
        <color rgb="FFCCFFCC"/>
      </left>
      <right style="medium">
        <color rgb="FFCCFFCC"/>
      </right>
      <top style="medium">
        <color rgb="FFCCFFCC"/>
      </top>
      <bottom/>
      <diagonal/>
    </border>
    <border>
      <left style="medium">
        <color rgb="FFCCFFCC"/>
      </left>
      <right style="medium">
        <color rgb="FFCCFFCC"/>
      </right>
      <top style="medium">
        <color rgb="FFCCFFCC"/>
      </top>
      <bottom style="medium">
        <color rgb="FFCCFFCC"/>
      </bottom>
      <diagonal/>
    </border>
    <border>
      <left style="medium">
        <color rgb="FFCCFFCC"/>
      </left>
      <right/>
      <top style="medium">
        <color rgb="FFCCFFCC"/>
      </top>
      <bottom style="medium">
        <color rgb="FFCCFFCC"/>
      </bottom>
      <diagonal/>
    </border>
    <border>
      <left/>
      <right/>
      <top style="medium">
        <color rgb="FFCCFFCC"/>
      </top>
      <bottom style="medium">
        <color rgb="FFCCFFCC"/>
      </bottom>
      <diagonal/>
    </border>
    <border>
      <left/>
      <right style="medium">
        <color rgb="FFCCFFCC"/>
      </right>
      <top style="medium">
        <color rgb="FFCCFFCC"/>
      </top>
      <bottom style="medium">
        <color rgb="FFCCFFCC"/>
      </bottom>
      <diagonal/>
    </border>
    <border>
      <left style="medium">
        <color rgb="FFCCFFCC"/>
      </left>
      <right style="medium">
        <color rgb="FFCCFFCC"/>
      </right>
      <top/>
      <bottom/>
      <diagonal/>
    </border>
    <border>
      <left style="medium">
        <color rgb="FFCCFFCC"/>
      </left>
      <right style="medium">
        <color rgb="FFCCFFCC"/>
      </right>
      <top/>
      <bottom style="medium">
        <color rgb="FFCCFFCC"/>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style="medium">
        <color rgb="FF000000"/>
      </right>
      <top/>
      <bottom style="medium">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right/>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rgb="FF000000"/>
      </left>
      <right style="thin">
        <color rgb="FF000000"/>
      </right>
      <top style="thin">
        <color rgb="FF000000"/>
      </top>
      <bottom/>
      <diagonal/>
    </border>
    <border>
      <left style="thin">
        <color rgb="FF000000"/>
      </left>
      <right/>
      <top/>
      <bottom/>
      <diagonal/>
    </border>
  </borders>
  <cellStyleXfs count="4">
    <xf numFmtId="0" fontId="0" fillId="0" borderId="0"/>
    <xf numFmtId="0" fontId="87" fillId="0" borderId="0" applyNumberFormat="0" applyFill="0" applyBorder="0" applyAlignment="0" applyProtection="0"/>
    <xf numFmtId="164" fontId="101" fillId="0" borderId="0" applyFont="0" applyFill="0" applyBorder="0" applyAlignment="0" applyProtection="0"/>
    <xf numFmtId="0" fontId="1" fillId="0" borderId="29"/>
  </cellStyleXfs>
  <cellXfs count="571">
    <xf numFmtId="0" fontId="0" fillId="0" borderId="0" xfId="0"/>
    <xf numFmtId="0" fontId="6" fillId="3" borderId="1" xfId="0" applyFont="1" applyFill="1" applyBorder="1" applyAlignment="1">
      <alignment vertical="top"/>
    </xf>
    <xf numFmtId="0" fontId="7" fillId="3" borderId="1" xfId="0" applyFont="1" applyFill="1" applyBorder="1" applyAlignment="1">
      <alignment vertical="top" wrapText="1"/>
    </xf>
    <xf numFmtId="0" fontId="8" fillId="3" borderId="1" xfId="0" applyFont="1" applyFill="1" applyBorder="1" applyAlignment="1">
      <alignment vertical="top"/>
    </xf>
    <xf numFmtId="0" fontId="3" fillId="3" borderId="1" xfId="0" applyFont="1" applyFill="1" applyBorder="1" applyAlignment="1">
      <alignment vertical="top" wrapText="1"/>
    </xf>
    <xf numFmtId="0" fontId="16" fillId="0" borderId="0" xfId="0" applyFont="1" applyAlignment="1">
      <alignment wrapText="1"/>
    </xf>
    <xf numFmtId="0" fontId="15" fillId="0" borderId="0" xfId="0" applyFont="1" applyAlignment="1">
      <alignment vertical="top" wrapText="1"/>
    </xf>
    <xf numFmtId="0" fontId="17" fillId="0" borderId="0" xfId="0" applyFont="1" applyAlignment="1">
      <alignment vertical="top" wrapText="1"/>
    </xf>
    <xf numFmtId="0" fontId="16" fillId="0" borderId="0" xfId="0" applyFont="1" applyAlignment="1">
      <alignment horizontal="left" vertical="top" wrapText="1"/>
    </xf>
    <xf numFmtId="0" fontId="19" fillId="0" borderId="0" xfId="0" applyFont="1" applyAlignment="1">
      <alignment vertical="top" wrapText="1"/>
    </xf>
    <xf numFmtId="0" fontId="15" fillId="0" borderId="0" xfId="0" applyFont="1" applyAlignment="1">
      <alignment horizontal="left" vertical="top" wrapText="1"/>
    </xf>
    <xf numFmtId="0" fontId="20" fillId="0" borderId="0" xfId="0" applyFont="1" applyAlignment="1">
      <alignment wrapText="1"/>
    </xf>
    <xf numFmtId="9" fontId="21" fillId="0" borderId="0" xfId="0" applyNumberFormat="1" applyFont="1" applyAlignment="1">
      <alignment horizontal="left" wrapText="1"/>
    </xf>
    <xf numFmtId="9" fontId="22" fillId="0" borderId="0" xfId="0" applyNumberFormat="1" applyFont="1" applyAlignment="1">
      <alignment horizontal="left" wrapText="1"/>
    </xf>
    <xf numFmtId="0" fontId="21" fillId="0" borderId="0" xfId="0" applyFont="1" applyAlignment="1">
      <alignment horizontal="left" wrapText="1"/>
    </xf>
    <xf numFmtId="0" fontId="21" fillId="0" borderId="0" xfId="0" applyFont="1" applyAlignment="1">
      <alignment wrapText="1"/>
    </xf>
    <xf numFmtId="0" fontId="23" fillId="0" borderId="0" xfId="0" applyFont="1" applyAlignment="1">
      <alignment horizontal="left" vertical="top" wrapText="1"/>
    </xf>
    <xf numFmtId="17" fontId="20" fillId="0" borderId="0" xfId="0" applyNumberFormat="1" applyFont="1" applyAlignment="1">
      <alignment wrapText="1"/>
    </xf>
    <xf numFmtId="17" fontId="21" fillId="0" borderId="0" xfId="0" applyNumberFormat="1" applyFont="1" applyAlignment="1">
      <alignment wrapText="1"/>
    </xf>
    <xf numFmtId="17" fontId="16" fillId="0" borderId="0" xfId="0" applyNumberFormat="1" applyFont="1" applyAlignment="1">
      <alignment wrapText="1"/>
    </xf>
    <xf numFmtId="0" fontId="29" fillId="0" borderId="0" xfId="0" applyFont="1"/>
    <xf numFmtId="0" fontId="15" fillId="0" borderId="0" xfId="0" applyFont="1" applyAlignment="1">
      <alignment wrapText="1"/>
    </xf>
    <xf numFmtId="0" fontId="24" fillId="0" borderId="0" xfId="0" applyFont="1" applyAlignment="1">
      <alignment vertical="top"/>
    </xf>
    <xf numFmtId="0" fontId="33" fillId="0" borderId="0" xfId="0" applyFont="1" applyAlignment="1">
      <alignment vertical="top"/>
    </xf>
    <xf numFmtId="0" fontId="20" fillId="0" borderId="4" xfId="0" applyFont="1" applyBorder="1" applyAlignment="1">
      <alignment wrapText="1"/>
    </xf>
    <xf numFmtId="2" fontId="21" fillId="6" borderId="4" xfId="0" applyNumberFormat="1" applyFont="1" applyFill="1" applyBorder="1" applyAlignment="1">
      <alignment horizontal="center" vertical="center" wrapText="1"/>
    </xf>
    <xf numFmtId="165" fontId="21" fillId="10" borderId="4" xfId="0" applyNumberFormat="1" applyFont="1" applyFill="1" applyBorder="1" applyAlignment="1">
      <alignment horizontal="center" wrapText="1"/>
    </xf>
    <xf numFmtId="2" fontId="22" fillId="6" borderId="4" xfId="0" applyNumberFormat="1" applyFont="1" applyFill="1" applyBorder="1" applyAlignment="1">
      <alignment horizontal="center" wrapText="1"/>
    </xf>
    <xf numFmtId="2" fontId="21" fillId="6" borderId="4" xfId="0" applyNumberFormat="1" applyFont="1" applyFill="1" applyBorder="1" applyAlignment="1">
      <alignment horizontal="center" wrapText="1"/>
    </xf>
    <xf numFmtId="166" fontId="21" fillId="6" borderId="4" xfId="0" applyNumberFormat="1" applyFont="1" applyFill="1" applyBorder="1" applyAlignment="1">
      <alignment horizontal="center" wrapText="1"/>
    </xf>
    <xf numFmtId="9" fontId="21" fillId="11" borderId="4" xfId="0" applyNumberFormat="1" applyFont="1" applyFill="1" applyBorder="1" applyAlignment="1">
      <alignment horizontal="center" wrapText="1"/>
    </xf>
    <xf numFmtId="0" fontId="40" fillId="0" borderId="0" xfId="0" applyFont="1" applyAlignment="1">
      <alignment wrapText="1"/>
    </xf>
    <xf numFmtId="0" fontId="41" fillId="0" borderId="0" xfId="0" applyFont="1" applyAlignment="1">
      <alignment wrapText="1"/>
    </xf>
    <xf numFmtId="9" fontId="40" fillId="0" borderId="0" xfId="0" applyNumberFormat="1" applyFont="1" applyAlignment="1">
      <alignment horizontal="left" wrapText="1"/>
    </xf>
    <xf numFmtId="0" fontId="39" fillId="0" borderId="0" xfId="0" applyFont="1" applyAlignment="1">
      <alignment vertical="top"/>
    </xf>
    <xf numFmtId="0" fontId="51" fillId="0" borderId="0" xfId="0" applyFont="1" applyAlignment="1">
      <alignment vertical="top"/>
    </xf>
    <xf numFmtId="0" fontId="51" fillId="0" borderId="0" xfId="0" applyFont="1"/>
    <xf numFmtId="0" fontId="54" fillId="0" borderId="0" xfId="0" applyFont="1"/>
    <xf numFmtId="0" fontId="27" fillId="0" borderId="0" xfId="0" applyFont="1" applyAlignment="1">
      <alignment horizontal="center"/>
    </xf>
    <xf numFmtId="0" fontId="27" fillId="0" borderId="0" xfId="0" applyFont="1"/>
    <xf numFmtId="10" fontId="38" fillId="0" borderId="0" xfId="0" applyNumberFormat="1" applyFont="1"/>
    <xf numFmtId="0" fontId="38" fillId="0" borderId="0" xfId="0" applyFont="1" applyAlignment="1">
      <alignment horizontal="left"/>
    </xf>
    <xf numFmtId="0" fontId="38" fillId="0" borderId="0" xfId="0" applyFont="1" applyAlignment="1">
      <alignment horizontal="center"/>
    </xf>
    <xf numFmtId="166" fontId="38" fillId="0" borderId="0" xfId="0" applyNumberFormat="1" applyFont="1" applyAlignment="1">
      <alignment horizontal="center"/>
    </xf>
    <xf numFmtId="10" fontId="38" fillId="0" borderId="0" xfId="0" applyNumberFormat="1" applyFont="1" applyAlignment="1">
      <alignment horizontal="center"/>
    </xf>
    <xf numFmtId="0" fontId="53" fillId="0" borderId="0" xfId="0" applyFont="1"/>
    <xf numFmtId="9" fontId="38" fillId="0" borderId="0" xfId="0" applyNumberFormat="1" applyFont="1" applyAlignment="1">
      <alignment horizontal="center"/>
    </xf>
    <xf numFmtId="0" fontId="55" fillId="0" borderId="17" xfId="0" applyFont="1" applyBorder="1"/>
    <xf numFmtId="10" fontId="15" fillId="0" borderId="18" xfId="0" applyNumberFormat="1" applyFont="1" applyBorder="1" applyAlignment="1">
      <alignment wrapText="1"/>
    </xf>
    <xf numFmtId="0" fontId="56" fillId="0" borderId="19" xfId="0" applyFont="1" applyBorder="1" applyAlignment="1">
      <alignment vertical="top" wrapText="1"/>
    </xf>
    <xf numFmtId="0" fontId="57" fillId="0" borderId="20" xfId="0" applyFont="1" applyBorder="1"/>
    <xf numFmtId="0" fontId="58" fillId="0" borderId="20" xfId="0" applyFont="1" applyBorder="1"/>
    <xf numFmtId="0" fontId="56" fillId="0" borderId="21" xfId="0" applyFont="1" applyBorder="1" applyAlignment="1">
      <alignment vertical="top" wrapText="1"/>
    </xf>
    <xf numFmtId="0" fontId="57" fillId="0" borderId="22" xfId="0" applyFont="1" applyBorder="1"/>
    <xf numFmtId="0" fontId="38" fillId="3" borderId="24" xfId="0" applyFont="1" applyFill="1" applyBorder="1" applyAlignment="1">
      <alignment horizontal="left" vertical="top" wrapText="1"/>
    </xf>
    <xf numFmtId="0" fontId="38" fillId="3" borderId="24" xfId="0" applyFont="1" applyFill="1" applyBorder="1" applyAlignment="1">
      <alignment horizontal="center" vertical="center" wrapText="1"/>
    </xf>
    <xf numFmtId="0" fontId="38" fillId="3" borderId="24" xfId="0" applyFont="1" applyFill="1" applyBorder="1" applyAlignment="1">
      <alignment horizontal="center" vertical="top" wrapText="1"/>
    </xf>
    <xf numFmtId="0" fontId="27" fillId="3" borderId="24" xfId="0" applyFont="1" applyFill="1" applyBorder="1" applyAlignment="1">
      <alignment horizontal="left" vertical="top" wrapText="1"/>
    </xf>
    <xf numFmtId="0" fontId="62" fillId="3" borderId="27" xfId="0" applyFont="1" applyFill="1" applyBorder="1" applyAlignment="1">
      <alignment horizontal="center"/>
    </xf>
    <xf numFmtId="0" fontId="60" fillId="3" borderId="28" xfId="0" applyFont="1" applyFill="1" applyBorder="1" applyAlignment="1">
      <alignment horizontal="center"/>
    </xf>
    <xf numFmtId="0" fontId="17" fillId="3" borderId="24" xfId="0" applyFont="1" applyFill="1" applyBorder="1" applyAlignment="1">
      <alignment horizontal="center"/>
    </xf>
    <xf numFmtId="0" fontId="17" fillId="0" borderId="0" xfId="0" applyFont="1" applyAlignment="1">
      <alignment horizontal="center"/>
    </xf>
    <xf numFmtId="0" fontId="60" fillId="0" borderId="0" xfId="0" applyFont="1" applyAlignment="1">
      <alignment wrapText="1"/>
    </xf>
    <xf numFmtId="0" fontId="17" fillId="0" borderId="0" xfId="0" applyFont="1" applyAlignment="1">
      <alignment wrapText="1"/>
    </xf>
    <xf numFmtId="0" fontId="64" fillId="0" borderId="0" xfId="0" applyFont="1" applyAlignment="1">
      <alignment wrapText="1"/>
    </xf>
    <xf numFmtId="9" fontId="38" fillId="0" borderId="0" xfId="0" applyNumberFormat="1" applyFont="1"/>
    <xf numFmtId="10" fontId="17" fillId="12" borderId="1" xfId="0" applyNumberFormat="1" applyFont="1" applyFill="1" applyBorder="1"/>
    <xf numFmtId="166" fontId="17" fillId="12" borderId="1" xfId="0" applyNumberFormat="1" applyFont="1" applyFill="1" applyBorder="1"/>
    <xf numFmtId="0" fontId="17" fillId="0" borderId="0" xfId="0" applyFont="1"/>
    <xf numFmtId="166" fontId="60" fillId="12" borderId="1" xfId="0" applyNumberFormat="1" applyFont="1" applyFill="1" applyBorder="1"/>
    <xf numFmtId="0" fontId="27" fillId="7" borderId="1" xfId="0" applyFont="1" applyFill="1" applyBorder="1" applyAlignment="1">
      <alignment horizontal="center" wrapText="1"/>
    </xf>
    <xf numFmtId="0" fontId="65" fillId="7" borderId="1" xfId="0" applyFont="1" applyFill="1" applyBorder="1" applyAlignment="1">
      <alignment horizontal="center" wrapText="1"/>
    </xf>
    <xf numFmtId="0" fontId="66" fillId="7" borderId="1" xfId="0" applyFont="1" applyFill="1" applyBorder="1" applyAlignment="1">
      <alignment horizontal="center" wrapText="1"/>
    </xf>
    <xf numFmtId="0" fontId="66" fillId="7" borderId="33" xfId="0" applyFont="1" applyFill="1" applyBorder="1" applyAlignment="1">
      <alignment horizontal="center" wrapText="1"/>
    </xf>
    <xf numFmtId="0" fontId="38" fillId="0" borderId="0" xfId="0" applyFont="1" applyAlignment="1">
      <alignment wrapText="1"/>
    </xf>
    <xf numFmtId="0" fontId="38" fillId="0" borderId="1" xfId="0" applyFont="1" applyBorder="1"/>
    <xf numFmtId="0" fontId="54" fillId="0" borderId="1" xfId="0" applyFont="1" applyBorder="1" applyAlignment="1">
      <alignment wrapText="1"/>
    </xf>
    <xf numFmtId="165" fontId="54" fillId="0" borderId="1" xfId="0" applyNumberFormat="1" applyFont="1" applyBorder="1" applyAlignment="1">
      <alignment wrapText="1"/>
    </xf>
    <xf numFmtId="0" fontId="38" fillId="12" borderId="1" xfId="0" applyFont="1" applyFill="1" applyBorder="1"/>
    <xf numFmtId="0" fontId="38" fillId="0" borderId="0" xfId="0" applyFont="1"/>
    <xf numFmtId="165" fontId="38" fillId="0" borderId="1" xfId="0" applyNumberFormat="1" applyFont="1" applyBorder="1"/>
    <xf numFmtId="2" fontId="38" fillId="0" borderId="1" xfId="0" applyNumberFormat="1" applyFont="1" applyBorder="1"/>
    <xf numFmtId="0" fontId="54" fillId="12" borderId="1" xfId="0" applyFont="1" applyFill="1" applyBorder="1" applyAlignment="1">
      <alignment wrapText="1"/>
    </xf>
    <xf numFmtId="0" fontId="54" fillId="0" borderId="1" xfId="0" applyFont="1" applyBorder="1"/>
    <xf numFmtId="0" fontId="67" fillId="0" borderId="1" xfId="0" applyFont="1" applyBorder="1"/>
    <xf numFmtId="0" fontId="54" fillId="12" borderId="1" xfId="0" applyFont="1" applyFill="1" applyBorder="1"/>
    <xf numFmtId="1" fontId="54" fillId="0" borderId="1" xfId="0" applyNumberFormat="1" applyFont="1" applyBorder="1"/>
    <xf numFmtId="166" fontId="38" fillId="0" borderId="1" xfId="0" applyNumberFormat="1" applyFont="1" applyBorder="1"/>
    <xf numFmtId="0" fontId="69" fillId="0" borderId="0" xfId="0" applyFont="1"/>
    <xf numFmtId="0" fontId="70" fillId="0" borderId="1" xfId="0" applyFont="1" applyBorder="1"/>
    <xf numFmtId="0" fontId="71" fillId="0" borderId="1" xfId="0" applyFont="1" applyBorder="1" applyAlignment="1">
      <alignment wrapText="1"/>
    </xf>
    <xf numFmtId="0" fontId="70" fillId="0" borderId="0" xfId="0" applyFont="1"/>
    <xf numFmtId="0" fontId="71" fillId="0" borderId="1" xfId="0" applyFont="1" applyBorder="1"/>
    <xf numFmtId="2" fontId="70" fillId="0" borderId="1" xfId="0" applyNumberFormat="1" applyFont="1" applyBorder="1"/>
    <xf numFmtId="0" fontId="71" fillId="0" borderId="0" xfId="0" applyFont="1"/>
    <xf numFmtId="2" fontId="70" fillId="0" borderId="0" xfId="0" applyNumberFormat="1" applyFont="1"/>
    <xf numFmtId="0" fontId="75" fillId="0" borderId="0" xfId="0" applyFont="1"/>
    <xf numFmtId="166" fontId="15" fillId="0" borderId="0" xfId="0" applyNumberFormat="1" applyFont="1" applyAlignment="1">
      <alignment wrapText="1"/>
    </xf>
    <xf numFmtId="166" fontId="27" fillId="0" borderId="0" xfId="0" applyNumberFormat="1" applyFont="1" applyAlignment="1">
      <alignment horizontal="center"/>
    </xf>
    <xf numFmtId="9" fontId="27" fillId="0" borderId="0" xfId="0" applyNumberFormat="1" applyFont="1" applyAlignment="1">
      <alignment horizontal="center"/>
    </xf>
    <xf numFmtId="2" fontId="77" fillId="0" borderId="0" xfId="0" applyNumberFormat="1" applyFont="1" applyAlignment="1">
      <alignment wrapText="1"/>
    </xf>
    <xf numFmtId="0" fontId="2" fillId="2" borderId="29" xfId="0" applyFont="1" applyFill="1" applyBorder="1"/>
    <xf numFmtId="0" fontId="3" fillId="2" borderId="29" xfId="0" applyFont="1" applyFill="1" applyBorder="1"/>
    <xf numFmtId="0" fontId="3" fillId="3" borderId="29" xfId="0" applyFont="1" applyFill="1" applyBorder="1"/>
    <xf numFmtId="0" fontId="5" fillId="3" borderId="29" xfId="0" applyFont="1" applyFill="1" applyBorder="1"/>
    <xf numFmtId="0" fontId="6" fillId="3" borderId="2" xfId="0" applyFont="1" applyFill="1" applyBorder="1"/>
    <xf numFmtId="0" fontId="9" fillId="3" borderId="29" xfId="0" applyFont="1" applyFill="1" applyBorder="1"/>
    <xf numFmtId="0" fontId="16" fillId="3" borderId="29" xfId="0" applyFont="1" applyFill="1" applyBorder="1" applyAlignment="1">
      <alignment horizontal="left" vertical="top" wrapText="1"/>
    </xf>
    <xf numFmtId="0" fontId="15" fillId="3" borderId="29" xfId="0" applyFont="1" applyFill="1" applyBorder="1" applyAlignment="1">
      <alignment horizontal="left" vertical="top" wrapText="1"/>
    </xf>
    <xf numFmtId="0" fontId="18" fillId="3" borderId="29" xfId="0" applyFont="1" applyFill="1" applyBorder="1" applyAlignment="1">
      <alignment horizontal="left" vertical="top" wrapText="1"/>
    </xf>
    <xf numFmtId="9" fontId="22" fillId="6" borderId="29" xfId="0" applyNumberFormat="1" applyFont="1" applyFill="1" applyBorder="1" applyAlignment="1">
      <alignment horizontal="left" wrapText="1"/>
    </xf>
    <xf numFmtId="9" fontId="21" fillId="6" borderId="29" xfId="0" applyNumberFormat="1" applyFont="1" applyFill="1" applyBorder="1" applyAlignment="1">
      <alignment horizontal="left" wrapText="1"/>
    </xf>
    <xf numFmtId="0" fontId="21" fillId="6" borderId="29" xfId="0" applyFont="1" applyFill="1" applyBorder="1" applyAlignment="1">
      <alignment horizontal="left" wrapText="1"/>
    </xf>
    <xf numFmtId="0" fontId="15" fillId="6" borderId="29" xfId="0" applyFont="1" applyFill="1" applyBorder="1" applyAlignment="1">
      <alignment vertical="top" wrapText="1"/>
    </xf>
    <xf numFmtId="0" fontId="16" fillId="6" borderId="29" xfId="0" applyFont="1" applyFill="1" applyBorder="1" applyAlignment="1">
      <alignment horizontal="left" vertical="top" wrapText="1"/>
    </xf>
    <xf numFmtId="0" fontId="23" fillId="6" borderId="29" xfId="0" applyFont="1" applyFill="1" applyBorder="1" applyAlignment="1">
      <alignment horizontal="left" vertical="top" wrapText="1"/>
    </xf>
    <xf numFmtId="0" fontId="15" fillId="7" borderId="29" xfId="0" applyFont="1" applyFill="1" applyBorder="1" applyAlignment="1">
      <alignment vertical="top" wrapText="1"/>
    </xf>
    <xf numFmtId="0" fontId="16" fillId="7" borderId="29" xfId="0" applyFont="1" applyFill="1" applyBorder="1" applyAlignment="1">
      <alignment horizontal="left" vertical="top" wrapText="1"/>
    </xf>
    <xf numFmtId="0" fontId="23" fillId="7" borderId="29" xfId="0" applyFont="1" applyFill="1" applyBorder="1" applyAlignment="1">
      <alignment horizontal="left" vertical="top" wrapText="1"/>
    </xf>
    <xf numFmtId="0" fontId="16" fillId="7" borderId="29" xfId="0" applyFont="1" applyFill="1" applyBorder="1" applyAlignment="1">
      <alignment wrapText="1"/>
    </xf>
    <xf numFmtId="17" fontId="20" fillId="3" borderId="29" xfId="0" applyNumberFormat="1" applyFont="1" applyFill="1" applyBorder="1" applyAlignment="1">
      <alignment wrapText="1"/>
    </xf>
    <xf numFmtId="1" fontId="25" fillId="3" borderId="29" xfId="0" applyNumberFormat="1" applyFont="1" applyFill="1" applyBorder="1" applyAlignment="1">
      <alignment horizontal="left" wrapText="1"/>
    </xf>
    <xf numFmtId="17" fontId="26" fillId="6" borderId="29" xfId="0" applyNumberFormat="1" applyFont="1" applyFill="1" applyBorder="1" applyAlignment="1">
      <alignment wrapText="1"/>
    </xf>
    <xf numFmtId="49" fontId="25" fillId="3" borderId="29" xfId="0" applyNumberFormat="1" applyFont="1" applyFill="1" applyBorder="1" applyAlignment="1">
      <alignment horizontal="left" wrapText="1"/>
    </xf>
    <xf numFmtId="17" fontId="25" fillId="6" borderId="29" xfId="0" applyNumberFormat="1" applyFont="1" applyFill="1" applyBorder="1" applyAlignment="1">
      <alignment wrapText="1"/>
    </xf>
    <xf numFmtId="17" fontId="21" fillId="9" borderId="29" xfId="0" applyNumberFormat="1" applyFont="1" applyFill="1" applyBorder="1" applyAlignment="1">
      <alignment wrapText="1"/>
    </xf>
    <xf numFmtId="2" fontId="27" fillId="6" borderId="29" xfId="0" applyNumberFormat="1" applyFont="1" applyFill="1" applyBorder="1" applyAlignment="1">
      <alignment wrapText="1"/>
    </xf>
    <xf numFmtId="10" fontId="27" fillId="10" borderId="29" xfId="0" applyNumberFormat="1" applyFont="1" applyFill="1" applyBorder="1" applyAlignment="1">
      <alignment wrapText="1"/>
    </xf>
    <xf numFmtId="17" fontId="15" fillId="3" borderId="29" xfId="0" applyNumberFormat="1" applyFont="1" applyFill="1" applyBorder="1" applyAlignment="1">
      <alignment wrapText="1"/>
    </xf>
    <xf numFmtId="0" fontId="15" fillId="3" borderId="29" xfId="0" applyFont="1" applyFill="1" applyBorder="1" applyAlignment="1">
      <alignment wrapText="1"/>
    </xf>
    <xf numFmtId="10" fontId="31" fillId="6" borderId="29" xfId="0" applyNumberFormat="1" applyFont="1" applyFill="1" applyBorder="1" applyAlignment="1">
      <alignment wrapText="1"/>
    </xf>
    <xf numFmtId="10" fontId="15" fillId="6" borderId="29" xfId="0" applyNumberFormat="1" applyFont="1" applyFill="1" applyBorder="1" applyAlignment="1">
      <alignment wrapText="1"/>
    </xf>
    <xf numFmtId="0" fontId="15" fillId="6" borderId="29" xfId="0" applyFont="1" applyFill="1" applyBorder="1" applyAlignment="1">
      <alignment wrapText="1"/>
    </xf>
    <xf numFmtId="0" fontId="16" fillId="6" borderId="29" xfId="0" applyFont="1" applyFill="1" applyBorder="1" applyAlignment="1">
      <alignment wrapText="1"/>
    </xf>
    <xf numFmtId="10" fontId="28" fillId="6" borderId="29" xfId="0" applyNumberFormat="1" applyFont="1" applyFill="1" applyBorder="1"/>
    <xf numFmtId="0" fontId="34" fillId="6" borderId="29" xfId="0" applyFont="1" applyFill="1" applyBorder="1" applyAlignment="1">
      <alignment vertical="top"/>
    </xf>
    <xf numFmtId="0" fontId="33" fillId="6" borderId="29" xfId="0" applyFont="1" applyFill="1" applyBorder="1" applyAlignment="1">
      <alignment vertical="top"/>
    </xf>
    <xf numFmtId="0" fontId="35" fillId="3" borderId="29" xfId="0" applyFont="1" applyFill="1" applyBorder="1" applyAlignment="1">
      <alignment wrapText="1"/>
    </xf>
    <xf numFmtId="1" fontId="25" fillId="3" borderId="29" xfId="0" applyNumberFormat="1" applyFont="1" applyFill="1" applyBorder="1" applyAlignment="1">
      <alignment horizontal="center" wrapText="1"/>
    </xf>
    <xf numFmtId="0" fontId="21" fillId="6" borderId="29" xfId="0" applyFont="1" applyFill="1" applyBorder="1" applyAlignment="1">
      <alignment wrapText="1"/>
    </xf>
    <xf numFmtId="0" fontId="31" fillId="6" borderId="29" xfId="0" applyFont="1" applyFill="1" applyBorder="1" applyAlignment="1">
      <alignment wrapText="1"/>
    </xf>
    <xf numFmtId="165" fontId="15" fillId="6" borderId="29" xfId="0" applyNumberFormat="1" applyFont="1" applyFill="1" applyBorder="1" applyAlignment="1">
      <alignment wrapText="1"/>
    </xf>
    <xf numFmtId="2" fontId="15" fillId="6" borderId="29" xfId="0" applyNumberFormat="1" applyFont="1" applyFill="1" applyBorder="1" applyAlignment="1">
      <alignment wrapText="1"/>
    </xf>
    <xf numFmtId="0" fontId="23" fillId="6" borderId="29" xfId="0" applyFont="1" applyFill="1" applyBorder="1" applyAlignment="1">
      <alignment wrapText="1"/>
    </xf>
    <xf numFmtId="17" fontId="15" fillId="6" borderId="29" xfId="0" applyNumberFormat="1" applyFont="1" applyFill="1" applyBorder="1" applyAlignment="1">
      <alignment wrapText="1"/>
    </xf>
    <xf numFmtId="17" fontId="23" fillId="6" borderId="29" xfId="0" applyNumberFormat="1" applyFont="1" applyFill="1" applyBorder="1" applyAlignment="1">
      <alignment wrapText="1"/>
    </xf>
    <xf numFmtId="17" fontId="16" fillId="6" borderId="29" xfId="0" applyNumberFormat="1" applyFont="1" applyFill="1" applyBorder="1" applyAlignment="1">
      <alignment wrapText="1"/>
    </xf>
    <xf numFmtId="166" fontId="16" fillId="6" borderId="29" xfId="0" applyNumberFormat="1" applyFont="1" applyFill="1" applyBorder="1" applyAlignment="1">
      <alignment wrapText="1"/>
    </xf>
    <xf numFmtId="0" fontId="27" fillId="6" borderId="29" xfId="0" applyFont="1" applyFill="1" applyBorder="1"/>
    <xf numFmtId="1" fontId="27" fillId="8" borderId="29" xfId="0" applyNumberFormat="1" applyFont="1" applyFill="1" applyBorder="1" applyAlignment="1">
      <alignment wrapText="1"/>
    </xf>
    <xf numFmtId="1" fontId="28" fillId="8" borderId="29" xfId="0" applyNumberFormat="1" applyFont="1" applyFill="1" applyBorder="1" applyAlignment="1">
      <alignment wrapText="1"/>
    </xf>
    <xf numFmtId="2" fontId="27" fillId="10" borderId="29" xfId="0" applyNumberFormat="1" applyFont="1" applyFill="1" applyBorder="1" applyAlignment="1">
      <alignment wrapText="1"/>
    </xf>
    <xf numFmtId="2" fontId="28" fillId="6" borderId="29" xfId="0" applyNumberFormat="1" applyFont="1" applyFill="1" applyBorder="1" applyAlignment="1">
      <alignment wrapText="1"/>
    </xf>
    <xf numFmtId="9" fontId="27" fillId="6" borderId="29" xfId="0" applyNumberFormat="1" applyFont="1" applyFill="1" applyBorder="1" applyAlignment="1">
      <alignment wrapText="1"/>
    </xf>
    <xf numFmtId="9" fontId="27" fillId="10" borderId="29" xfId="0" applyNumberFormat="1" applyFont="1" applyFill="1" applyBorder="1" applyAlignment="1">
      <alignment wrapText="1"/>
    </xf>
    <xf numFmtId="166" fontId="27" fillId="10" borderId="29" xfId="0" applyNumberFormat="1" applyFont="1" applyFill="1" applyBorder="1" applyAlignment="1">
      <alignment wrapText="1"/>
    </xf>
    <xf numFmtId="9" fontId="28" fillId="6" borderId="29" xfId="0" applyNumberFormat="1" applyFont="1" applyFill="1" applyBorder="1" applyAlignment="1">
      <alignment wrapText="1"/>
    </xf>
    <xf numFmtId="9" fontId="42" fillId="6" borderId="29" xfId="0" applyNumberFormat="1" applyFont="1" applyFill="1" applyBorder="1" applyAlignment="1">
      <alignment horizontal="left" wrapText="1"/>
    </xf>
    <xf numFmtId="9" fontId="40" fillId="6" borderId="29" xfId="0" applyNumberFormat="1" applyFont="1" applyFill="1" applyBorder="1" applyAlignment="1">
      <alignment horizontal="left" wrapText="1"/>
    </xf>
    <xf numFmtId="17" fontId="41" fillId="3" borderId="29" xfId="0" applyNumberFormat="1" applyFont="1" applyFill="1" applyBorder="1" applyAlignment="1">
      <alignment wrapText="1"/>
    </xf>
    <xf numFmtId="1" fontId="43" fillId="3" borderId="29" xfId="0" applyNumberFormat="1" applyFont="1" applyFill="1" applyBorder="1" applyAlignment="1">
      <alignment horizontal="left" wrapText="1"/>
    </xf>
    <xf numFmtId="17" fontId="44" fillId="6" borderId="29" xfId="0" applyNumberFormat="1" applyFont="1" applyFill="1" applyBorder="1" applyAlignment="1">
      <alignment wrapText="1"/>
    </xf>
    <xf numFmtId="49" fontId="43" fillId="3" borderId="29" xfId="0" applyNumberFormat="1" applyFont="1" applyFill="1" applyBorder="1" applyAlignment="1">
      <alignment horizontal="left" wrapText="1"/>
    </xf>
    <xf numFmtId="17" fontId="43" fillId="6" borderId="29" xfId="0" applyNumberFormat="1" applyFont="1" applyFill="1" applyBorder="1" applyAlignment="1">
      <alignment wrapText="1"/>
    </xf>
    <xf numFmtId="17" fontId="42" fillId="6" borderId="29" xfId="0" applyNumberFormat="1" applyFont="1" applyFill="1" applyBorder="1" applyAlignment="1">
      <alignment wrapText="1"/>
    </xf>
    <xf numFmtId="17" fontId="40" fillId="6" borderId="29" xfId="0" applyNumberFormat="1" applyFont="1" applyFill="1" applyBorder="1" applyAlignment="1">
      <alignment wrapText="1"/>
    </xf>
    <xf numFmtId="2" fontId="41" fillId="10" borderId="29" xfId="0" applyNumberFormat="1" applyFont="1" applyFill="1" applyBorder="1"/>
    <xf numFmtId="11" fontId="45" fillId="6" borderId="29" xfId="0" applyNumberFormat="1" applyFont="1" applyFill="1" applyBorder="1"/>
    <xf numFmtId="2" fontId="41" fillId="6" borderId="29" xfId="0" applyNumberFormat="1" applyFont="1" applyFill="1" applyBorder="1" applyAlignment="1">
      <alignment wrapText="1"/>
    </xf>
    <xf numFmtId="1" fontId="41" fillId="6" borderId="29" xfId="0" applyNumberFormat="1" applyFont="1" applyFill="1" applyBorder="1" applyAlignment="1">
      <alignment wrapText="1"/>
    </xf>
    <xf numFmtId="10" fontId="41" fillId="10" borderId="29" xfId="0" applyNumberFormat="1" applyFont="1" applyFill="1" applyBorder="1" applyAlignment="1">
      <alignment wrapText="1"/>
    </xf>
    <xf numFmtId="17" fontId="41" fillId="6" borderId="29" xfId="0" applyNumberFormat="1" applyFont="1" applyFill="1" applyBorder="1" applyAlignment="1">
      <alignment wrapText="1"/>
    </xf>
    <xf numFmtId="0" fontId="41" fillId="10" borderId="29" xfId="0" applyFont="1" applyFill="1" applyBorder="1"/>
    <xf numFmtId="17" fontId="45" fillId="6" borderId="29" xfId="0" applyNumberFormat="1" applyFont="1" applyFill="1" applyBorder="1" applyAlignment="1">
      <alignment wrapText="1"/>
    </xf>
    <xf numFmtId="166" fontId="41" fillId="6" borderId="29" xfId="0" applyNumberFormat="1" applyFont="1" applyFill="1" applyBorder="1" applyAlignment="1">
      <alignment wrapText="1"/>
    </xf>
    <xf numFmtId="0" fontId="45" fillId="6" borderId="29" xfId="0" applyFont="1" applyFill="1" applyBorder="1" applyAlignment="1">
      <alignment wrapText="1"/>
    </xf>
    <xf numFmtId="0" fontId="41" fillId="6" borderId="29" xfId="0" applyFont="1" applyFill="1" applyBorder="1" applyAlignment="1">
      <alignment wrapText="1"/>
    </xf>
    <xf numFmtId="1" fontId="46" fillId="10" borderId="29" xfId="0" applyNumberFormat="1" applyFont="1" applyFill="1" applyBorder="1" applyAlignment="1">
      <alignment wrapText="1"/>
    </xf>
    <xf numFmtId="1" fontId="41" fillId="10" borderId="29" xfId="0" applyNumberFormat="1" applyFont="1" applyFill="1" applyBorder="1" applyAlignment="1">
      <alignment wrapText="1"/>
    </xf>
    <xf numFmtId="0" fontId="41" fillId="10" borderId="29" xfId="0" applyFont="1" applyFill="1" applyBorder="1" applyAlignment="1">
      <alignment wrapText="1"/>
    </xf>
    <xf numFmtId="0" fontId="40" fillId="6" borderId="29" xfId="0" applyFont="1" applyFill="1" applyBorder="1" applyAlignment="1">
      <alignment wrapText="1"/>
    </xf>
    <xf numFmtId="1" fontId="43" fillId="3" borderId="29" xfId="0" applyNumberFormat="1" applyFont="1" applyFill="1" applyBorder="1" applyAlignment="1">
      <alignment horizontal="center" wrapText="1"/>
    </xf>
    <xf numFmtId="17" fontId="47" fillId="6" borderId="29" xfId="0" applyNumberFormat="1" applyFont="1" applyFill="1" applyBorder="1" applyAlignment="1">
      <alignment wrapText="1"/>
    </xf>
    <xf numFmtId="17" fontId="48" fillId="6" borderId="29" xfId="0" applyNumberFormat="1" applyFont="1" applyFill="1" applyBorder="1" applyAlignment="1">
      <alignment wrapText="1"/>
    </xf>
    <xf numFmtId="2" fontId="41" fillId="10" borderId="29" xfId="0" applyNumberFormat="1" applyFont="1" applyFill="1" applyBorder="1" applyAlignment="1">
      <alignment wrapText="1"/>
    </xf>
    <xf numFmtId="2" fontId="45" fillId="6" borderId="29" xfId="0" applyNumberFormat="1" applyFont="1" applyFill="1" applyBorder="1" applyAlignment="1">
      <alignment wrapText="1"/>
    </xf>
    <xf numFmtId="165" fontId="41" fillId="10" borderId="29" xfId="0" applyNumberFormat="1" applyFont="1" applyFill="1" applyBorder="1" applyAlignment="1">
      <alignment wrapText="1"/>
    </xf>
    <xf numFmtId="9" fontId="41" fillId="10" borderId="29" xfId="0" applyNumberFormat="1" applyFont="1" applyFill="1" applyBorder="1" applyAlignment="1">
      <alignment wrapText="1"/>
    </xf>
    <xf numFmtId="0" fontId="41" fillId="3" borderId="29" xfId="0" applyFont="1" applyFill="1" applyBorder="1" applyAlignment="1">
      <alignment wrapText="1"/>
    </xf>
    <xf numFmtId="10" fontId="45" fillId="6" borderId="29" xfId="0" applyNumberFormat="1" applyFont="1" applyFill="1" applyBorder="1" applyAlignment="1">
      <alignment wrapText="1"/>
    </xf>
    <xf numFmtId="10" fontId="41" fillId="6" borderId="29" xfId="0" applyNumberFormat="1" applyFont="1" applyFill="1" applyBorder="1" applyAlignment="1">
      <alignment wrapText="1"/>
    </xf>
    <xf numFmtId="10" fontId="41" fillId="10" borderId="29" xfId="0" applyNumberFormat="1" applyFont="1" applyFill="1" applyBorder="1"/>
    <xf numFmtId="10" fontId="42" fillId="6" borderId="29" xfId="0" applyNumberFormat="1" applyFont="1" applyFill="1" applyBorder="1" applyAlignment="1">
      <alignment wrapText="1"/>
    </xf>
    <xf numFmtId="10" fontId="40" fillId="6" borderId="29" xfId="0" applyNumberFormat="1" applyFont="1" applyFill="1" applyBorder="1" applyAlignment="1">
      <alignment wrapText="1"/>
    </xf>
    <xf numFmtId="10" fontId="45" fillId="6" borderId="29" xfId="0" applyNumberFormat="1" applyFont="1" applyFill="1" applyBorder="1"/>
    <xf numFmtId="0" fontId="49" fillId="3" borderId="29" xfId="0" applyFont="1" applyFill="1" applyBorder="1" applyAlignment="1">
      <alignment wrapText="1"/>
    </xf>
    <xf numFmtId="166" fontId="40" fillId="6" borderId="29" xfId="0" applyNumberFormat="1" applyFont="1" applyFill="1" applyBorder="1" applyAlignment="1">
      <alignment wrapText="1"/>
    </xf>
    <xf numFmtId="0" fontId="42" fillId="6" borderId="29" xfId="0" applyFont="1" applyFill="1" applyBorder="1" applyAlignment="1">
      <alignment wrapText="1"/>
    </xf>
    <xf numFmtId="0" fontId="42" fillId="6" borderId="29" xfId="0" applyFont="1" applyFill="1" applyBorder="1" applyAlignment="1">
      <alignment vertical="top"/>
    </xf>
    <xf numFmtId="0" fontId="51" fillId="6" borderId="29" xfId="0" applyFont="1" applyFill="1" applyBorder="1" applyAlignment="1">
      <alignment vertical="top"/>
    </xf>
    <xf numFmtId="165" fontId="41" fillId="6" borderId="29" xfId="0" applyNumberFormat="1" applyFont="1" applyFill="1" applyBorder="1" applyAlignment="1">
      <alignment wrapText="1"/>
    </xf>
    <xf numFmtId="0" fontId="41" fillId="6" borderId="29" xfId="0" applyFont="1" applyFill="1" applyBorder="1"/>
    <xf numFmtId="10" fontId="40" fillId="10" borderId="29" xfId="0" applyNumberFormat="1" applyFont="1" applyFill="1" applyBorder="1" applyAlignment="1">
      <alignment wrapText="1"/>
    </xf>
    <xf numFmtId="0" fontId="39" fillId="5" borderId="29" xfId="0" applyFont="1" applyFill="1" applyBorder="1"/>
    <xf numFmtId="0" fontId="51" fillId="5" borderId="29" xfId="0" applyFont="1" applyFill="1" applyBorder="1"/>
    <xf numFmtId="0" fontId="42" fillId="6" borderId="29" xfId="0" applyFont="1" applyFill="1" applyBorder="1"/>
    <xf numFmtId="0" fontId="51" fillId="6" borderId="29" xfId="0" applyFont="1" applyFill="1" applyBorder="1"/>
    <xf numFmtId="0" fontId="40" fillId="5" borderId="29" xfId="0" applyFont="1" applyFill="1" applyBorder="1" applyAlignment="1">
      <alignment wrapText="1"/>
    </xf>
    <xf numFmtId="2" fontId="40" fillId="6" borderId="29" xfId="0" applyNumberFormat="1" applyFont="1" applyFill="1" applyBorder="1" applyAlignment="1">
      <alignment wrapText="1"/>
    </xf>
    <xf numFmtId="165" fontId="40" fillId="6" borderId="29" xfId="0" applyNumberFormat="1" applyFont="1" applyFill="1" applyBorder="1" applyAlignment="1">
      <alignment wrapText="1"/>
    </xf>
    <xf numFmtId="17" fontId="52" fillId="3" borderId="29" xfId="0" applyNumberFormat="1" applyFont="1" applyFill="1" applyBorder="1" applyAlignment="1">
      <alignment wrapText="1"/>
    </xf>
    <xf numFmtId="9" fontId="45" fillId="6" borderId="29" xfId="0" applyNumberFormat="1" applyFont="1" applyFill="1" applyBorder="1" applyAlignment="1">
      <alignment wrapText="1"/>
    </xf>
    <xf numFmtId="9" fontId="41" fillId="6" borderId="29" xfId="0" applyNumberFormat="1" applyFont="1" applyFill="1" applyBorder="1" applyAlignment="1">
      <alignment wrapText="1"/>
    </xf>
    <xf numFmtId="0" fontId="41" fillId="8" borderId="29" xfId="0" applyFont="1" applyFill="1" applyBorder="1" applyAlignment="1">
      <alignment wrapText="1"/>
    </xf>
    <xf numFmtId="1" fontId="41" fillId="8" borderId="29" xfId="0" applyNumberFormat="1" applyFont="1" applyFill="1" applyBorder="1" applyAlignment="1">
      <alignment wrapText="1"/>
    </xf>
    <xf numFmtId="1" fontId="45" fillId="8" borderId="29" xfId="0" applyNumberFormat="1" applyFont="1" applyFill="1" applyBorder="1" applyAlignment="1">
      <alignment wrapText="1"/>
    </xf>
    <xf numFmtId="0" fontId="38" fillId="3" borderId="29" xfId="0" applyFont="1" applyFill="1" applyBorder="1"/>
    <xf numFmtId="0" fontId="59" fillId="2" borderId="29" xfId="0" applyFont="1" applyFill="1" applyBorder="1"/>
    <xf numFmtId="0" fontId="61" fillId="3" borderId="29" xfId="0" applyFont="1" applyFill="1" applyBorder="1"/>
    <xf numFmtId="0" fontId="63" fillId="3" borderId="29" xfId="0" applyFont="1" applyFill="1" applyBorder="1" applyAlignment="1">
      <alignment horizontal="center"/>
    </xf>
    <xf numFmtId="0" fontId="62" fillId="3" borderId="26" xfId="0" applyFont="1" applyFill="1" applyBorder="1"/>
    <xf numFmtId="14" fontId="38" fillId="12" borderId="29" xfId="0" applyNumberFormat="1" applyFont="1" applyFill="1" applyBorder="1" applyAlignment="1">
      <alignment vertical="center" wrapText="1"/>
    </xf>
    <xf numFmtId="14" fontId="38" fillId="12" borderId="29" xfId="0" applyNumberFormat="1" applyFont="1" applyFill="1" applyBorder="1"/>
    <xf numFmtId="0" fontId="27" fillId="7" borderId="30" xfId="0" applyFont="1" applyFill="1" applyBorder="1" applyAlignment="1">
      <alignment horizontal="center" wrapText="1"/>
    </xf>
    <xf numFmtId="0" fontId="21" fillId="5" borderId="29" xfId="0" applyFont="1" applyFill="1" applyBorder="1"/>
    <xf numFmtId="0" fontId="37" fillId="5" borderId="29" xfId="0" applyFont="1" applyFill="1" applyBorder="1"/>
    <xf numFmtId="0" fontId="72" fillId="5" borderId="29" xfId="0" applyFont="1" applyFill="1" applyBorder="1"/>
    <xf numFmtId="17" fontId="73" fillId="3" borderId="29" xfId="0" applyNumberFormat="1" applyFont="1" applyFill="1" applyBorder="1" applyAlignment="1">
      <alignment wrapText="1"/>
    </xf>
    <xf numFmtId="17" fontId="74" fillId="9" borderId="29" xfId="0" applyNumberFormat="1" applyFont="1" applyFill="1" applyBorder="1" applyAlignment="1">
      <alignment wrapText="1"/>
    </xf>
    <xf numFmtId="17" fontId="15" fillId="9" borderId="29" xfId="0" applyNumberFormat="1" applyFont="1" applyFill="1" applyBorder="1" applyAlignment="1">
      <alignment wrapText="1"/>
    </xf>
    <xf numFmtId="17" fontId="17" fillId="3" borderId="29" xfId="0" applyNumberFormat="1" applyFont="1" applyFill="1" applyBorder="1" applyAlignment="1">
      <alignment wrapText="1"/>
    </xf>
    <xf numFmtId="10" fontId="38" fillId="10" borderId="29" xfId="0" applyNumberFormat="1" applyFont="1" applyFill="1" applyBorder="1"/>
    <xf numFmtId="9" fontId="38" fillId="9" borderId="29" xfId="0" applyNumberFormat="1" applyFont="1" applyFill="1" applyBorder="1" applyAlignment="1">
      <alignment wrapText="1"/>
    </xf>
    <xf numFmtId="10" fontId="38" fillId="3" borderId="29" xfId="0" applyNumberFormat="1" applyFont="1" applyFill="1" applyBorder="1" applyAlignment="1">
      <alignment wrapText="1"/>
    </xf>
    <xf numFmtId="9" fontId="38" fillId="3" borderId="29" xfId="0" applyNumberFormat="1" applyFont="1" applyFill="1" applyBorder="1" applyAlignment="1">
      <alignment wrapText="1"/>
    </xf>
    <xf numFmtId="10" fontId="38" fillId="10" borderId="29" xfId="0" applyNumberFormat="1" applyFont="1" applyFill="1" applyBorder="1" applyAlignment="1">
      <alignment wrapText="1"/>
    </xf>
    <xf numFmtId="9" fontId="38" fillId="3" borderId="29" xfId="0" applyNumberFormat="1" applyFont="1" applyFill="1" applyBorder="1"/>
    <xf numFmtId="0" fontId="15" fillId="9" borderId="29" xfId="0" applyFont="1" applyFill="1" applyBorder="1" applyAlignment="1">
      <alignment wrapText="1"/>
    </xf>
    <xf numFmtId="17" fontId="16" fillId="9" borderId="29" xfId="0" applyNumberFormat="1" applyFont="1" applyFill="1" applyBorder="1" applyAlignment="1">
      <alignment wrapText="1"/>
    </xf>
    <xf numFmtId="0" fontId="20" fillId="5" borderId="29" xfId="0" applyFont="1" applyFill="1" applyBorder="1"/>
    <xf numFmtId="0" fontId="10" fillId="0" borderId="1" xfId="0" applyFont="1" applyBorder="1" applyAlignment="1">
      <alignment vertical="top" wrapText="1"/>
    </xf>
    <xf numFmtId="0" fontId="11" fillId="4" borderId="1" xfId="0" applyFont="1" applyFill="1" applyBorder="1" applyAlignment="1">
      <alignment vertical="top"/>
    </xf>
    <xf numFmtId="0" fontId="3" fillId="0" borderId="1" xfId="0" applyFont="1" applyBorder="1" applyAlignment="1">
      <alignment vertical="top"/>
    </xf>
    <xf numFmtId="0" fontId="12" fillId="0" borderId="1" xfId="0" applyFont="1" applyBorder="1"/>
    <xf numFmtId="0" fontId="3" fillId="0" borderId="1" xfId="0" applyFont="1" applyBorder="1" applyAlignment="1">
      <alignment vertical="top" wrapText="1"/>
    </xf>
    <xf numFmtId="0" fontId="3" fillId="0" borderId="1" xfId="0" applyFont="1" applyBorder="1" applyAlignment="1">
      <alignment horizontal="left" vertical="top"/>
    </xf>
    <xf numFmtId="0" fontId="12" fillId="0" borderId="1" xfId="0" applyFont="1" applyBorder="1" applyAlignment="1">
      <alignment horizontal="left"/>
    </xf>
    <xf numFmtId="0" fontId="0" fillId="0" borderId="29" xfId="0" applyBorder="1"/>
    <xf numFmtId="0" fontId="10" fillId="16" borderId="1" xfId="0" applyFont="1" applyFill="1" applyBorder="1" applyAlignment="1">
      <alignment vertical="top" wrapText="1"/>
    </xf>
    <xf numFmtId="0" fontId="0" fillId="0" borderId="0" xfId="0" applyAlignment="1">
      <alignment wrapText="1"/>
    </xf>
    <xf numFmtId="2" fontId="70" fillId="0" borderId="1" xfId="0" applyNumberFormat="1" applyFont="1" applyBorder="1" applyAlignment="1">
      <alignment wrapText="1"/>
    </xf>
    <xf numFmtId="0" fontId="71" fillId="0" borderId="0" xfId="0" applyFont="1" applyAlignment="1">
      <alignment vertical="center" wrapText="1"/>
    </xf>
    <xf numFmtId="0" fontId="85" fillId="0" borderId="1" xfId="0" applyFont="1" applyBorder="1"/>
    <xf numFmtId="3" fontId="70" fillId="0" borderId="1" xfId="0" applyNumberFormat="1" applyFont="1" applyBorder="1"/>
    <xf numFmtId="0" fontId="70" fillId="0" borderId="1" xfId="0" applyFont="1" applyBorder="1" applyAlignment="1">
      <alignment wrapText="1"/>
    </xf>
    <xf numFmtId="0" fontId="70" fillId="0" borderId="29" xfId="0" applyFont="1" applyBorder="1"/>
    <xf numFmtId="0" fontId="85" fillId="0" borderId="29" xfId="0" applyFont="1" applyBorder="1"/>
    <xf numFmtId="0" fontId="85" fillId="0" borderId="1" xfId="0" applyFont="1" applyBorder="1" applyAlignment="1">
      <alignment wrapText="1"/>
    </xf>
    <xf numFmtId="0" fontId="86" fillId="0" borderId="1" xfId="0" applyFont="1" applyBorder="1"/>
    <xf numFmtId="10" fontId="86" fillId="0" borderId="1" xfId="0" applyNumberFormat="1" applyFont="1" applyBorder="1"/>
    <xf numFmtId="4" fontId="86" fillId="0" borderId="1" xfId="0" applyNumberFormat="1" applyFont="1" applyBorder="1"/>
    <xf numFmtId="3" fontId="86" fillId="0" borderId="1" xfId="0" applyNumberFormat="1" applyFont="1" applyBorder="1"/>
    <xf numFmtId="2" fontId="41" fillId="17" borderId="29" xfId="0" applyNumberFormat="1" applyFont="1" applyFill="1" applyBorder="1" applyAlignment="1">
      <alignment wrapText="1"/>
    </xf>
    <xf numFmtId="0" fontId="41" fillId="17" borderId="29" xfId="0" applyFont="1" applyFill="1" applyBorder="1" applyAlignment="1">
      <alignment wrapText="1"/>
    </xf>
    <xf numFmtId="165" fontId="41" fillId="17" borderId="29" xfId="0" applyNumberFormat="1" applyFont="1" applyFill="1" applyBorder="1" applyAlignment="1">
      <alignment wrapText="1"/>
    </xf>
    <xf numFmtId="166" fontId="41" fillId="17" borderId="29" xfId="0" applyNumberFormat="1" applyFont="1" applyFill="1" applyBorder="1" applyAlignment="1">
      <alignment wrapText="1"/>
    </xf>
    <xf numFmtId="2" fontId="41" fillId="18" borderId="29" xfId="0" applyNumberFormat="1" applyFont="1" applyFill="1" applyBorder="1" applyAlignment="1">
      <alignment wrapText="1"/>
    </xf>
    <xf numFmtId="0" fontId="0" fillId="18" borderId="0" xfId="0" applyFill="1"/>
    <xf numFmtId="1" fontId="43" fillId="19" borderId="29" xfId="0" applyNumberFormat="1" applyFont="1" applyFill="1" applyBorder="1" applyAlignment="1">
      <alignment horizontal="left" wrapText="1"/>
    </xf>
    <xf numFmtId="10" fontId="41" fillId="17" borderId="29" xfId="0" applyNumberFormat="1" applyFont="1" applyFill="1" applyBorder="1" applyAlignment="1">
      <alignment wrapText="1"/>
    </xf>
    <xf numFmtId="17" fontId="41" fillId="20" borderId="29" xfId="0" applyNumberFormat="1" applyFont="1" applyFill="1" applyBorder="1" applyAlignment="1">
      <alignment wrapText="1"/>
    </xf>
    <xf numFmtId="0" fontId="40" fillId="20" borderId="0" xfId="0" applyFont="1" applyFill="1" applyAlignment="1">
      <alignment wrapText="1"/>
    </xf>
    <xf numFmtId="1" fontId="41" fillId="20" borderId="29" xfId="0" applyNumberFormat="1" applyFont="1" applyFill="1" applyBorder="1" applyAlignment="1">
      <alignment wrapText="1"/>
    </xf>
    <xf numFmtId="0" fontId="45" fillId="20" borderId="29" xfId="0" applyFont="1" applyFill="1" applyBorder="1" applyAlignment="1">
      <alignment wrapText="1"/>
    </xf>
    <xf numFmtId="0" fontId="41" fillId="20" borderId="29" xfId="0" applyFont="1" applyFill="1" applyBorder="1" applyAlignment="1">
      <alignment wrapText="1"/>
    </xf>
    <xf numFmtId="9" fontId="41" fillId="20" borderId="29" xfId="0" applyNumberFormat="1" applyFont="1" applyFill="1" applyBorder="1" applyAlignment="1">
      <alignment wrapText="1"/>
    </xf>
    <xf numFmtId="166" fontId="41" fillId="20" borderId="29" xfId="0" applyNumberFormat="1" applyFont="1" applyFill="1" applyBorder="1" applyAlignment="1">
      <alignment wrapText="1"/>
    </xf>
    <xf numFmtId="0" fontId="0" fillId="20" borderId="0" xfId="0" applyFill="1"/>
    <xf numFmtId="0" fontId="39" fillId="20" borderId="29" xfId="0" applyFont="1" applyFill="1" applyBorder="1" applyAlignment="1">
      <alignment horizontal="left" vertical="top"/>
    </xf>
    <xf numFmtId="0" fontId="41" fillId="20" borderId="0" xfId="0" applyFont="1" applyFill="1" applyAlignment="1">
      <alignment wrapText="1"/>
    </xf>
    <xf numFmtId="9" fontId="40" fillId="20" borderId="0" xfId="0" applyNumberFormat="1" applyFont="1" applyFill="1" applyAlignment="1">
      <alignment horizontal="left" wrapText="1"/>
    </xf>
    <xf numFmtId="0" fontId="41" fillId="18" borderId="0" xfId="0" applyFont="1" applyFill="1" applyAlignment="1">
      <alignment wrapText="1"/>
    </xf>
    <xf numFmtId="17" fontId="41" fillId="18" borderId="0" xfId="0" applyNumberFormat="1" applyFont="1" applyFill="1" applyAlignment="1">
      <alignment wrapText="1"/>
    </xf>
    <xf numFmtId="2" fontId="41" fillId="18" borderId="0" xfId="0" applyNumberFormat="1" applyFont="1" applyFill="1" applyAlignment="1">
      <alignment wrapText="1"/>
    </xf>
    <xf numFmtId="17" fontId="40" fillId="18" borderId="0" xfId="0" applyNumberFormat="1" applyFont="1" applyFill="1" applyAlignment="1">
      <alignment wrapText="1"/>
    </xf>
    <xf numFmtId="0" fontId="40" fillId="18" borderId="0" xfId="0" applyFont="1" applyFill="1" applyAlignment="1">
      <alignment wrapText="1"/>
    </xf>
    <xf numFmtId="0" fontId="39" fillId="18" borderId="29" xfId="0" applyFont="1" applyFill="1" applyBorder="1" applyAlignment="1">
      <alignment horizontal="left" vertical="top"/>
    </xf>
    <xf numFmtId="0" fontId="51" fillId="18" borderId="0" xfId="0" applyFont="1" applyFill="1" applyAlignment="1">
      <alignment vertical="top"/>
    </xf>
    <xf numFmtId="0" fontId="51" fillId="18" borderId="29" xfId="0" applyFont="1" applyFill="1" applyBorder="1"/>
    <xf numFmtId="0" fontId="41" fillId="18" borderId="29" xfId="0" applyFont="1" applyFill="1" applyBorder="1" applyAlignment="1">
      <alignment wrapText="1"/>
    </xf>
    <xf numFmtId="9" fontId="42" fillId="18" borderId="29" xfId="0" applyNumberFormat="1" applyFont="1" applyFill="1" applyBorder="1" applyAlignment="1">
      <alignment horizontal="left" wrapText="1"/>
    </xf>
    <xf numFmtId="9" fontId="40" fillId="18" borderId="29" xfId="0" applyNumberFormat="1" applyFont="1" applyFill="1" applyBorder="1" applyAlignment="1">
      <alignment horizontal="left" wrapText="1"/>
    </xf>
    <xf numFmtId="0" fontId="40" fillId="18" borderId="29" xfId="0" applyFont="1" applyFill="1" applyBorder="1" applyAlignment="1">
      <alignment horizontal="left" wrapText="1"/>
    </xf>
    <xf numFmtId="1" fontId="40" fillId="20" borderId="0" xfId="0" applyNumberFormat="1" applyFont="1" applyFill="1" applyAlignment="1">
      <alignment wrapText="1"/>
    </xf>
    <xf numFmtId="0" fontId="42" fillId="20" borderId="29" xfId="0" applyFont="1" applyFill="1" applyBorder="1" applyAlignment="1">
      <alignment wrapText="1"/>
    </xf>
    <xf numFmtId="0" fontId="40" fillId="20" borderId="29" xfId="0" applyFont="1" applyFill="1" applyBorder="1" applyAlignment="1">
      <alignment wrapText="1"/>
    </xf>
    <xf numFmtId="9" fontId="40" fillId="20" borderId="0" xfId="0" applyNumberFormat="1" applyFont="1" applyFill="1" applyAlignment="1">
      <alignment wrapText="1"/>
    </xf>
    <xf numFmtId="166" fontId="50" fillId="20" borderId="0" xfId="0" applyNumberFormat="1" applyFont="1" applyFill="1" applyAlignment="1">
      <alignment wrapText="1"/>
    </xf>
    <xf numFmtId="0" fontId="49" fillId="20" borderId="29" xfId="0" applyFont="1" applyFill="1" applyBorder="1" applyAlignment="1">
      <alignment wrapText="1"/>
    </xf>
    <xf numFmtId="10" fontId="41" fillId="10" borderId="29" xfId="0" applyNumberFormat="1" applyFont="1" applyFill="1" applyBorder="1" applyAlignment="1">
      <alignment horizontal="right"/>
    </xf>
    <xf numFmtId="10" fontId="42" fillId="6" borderId="29" xfId="0" applyNumberFormat="1" applyFont="1" applyFill="1" applyBorder="1" applyAlignment="1">
      <alignment horizontal="right" wrapText="1"/>
    </xf>
    <xf numFmtId="0" fontId="51" fillId="20" borderId="29" xfId="0" applyFont="1" applyFill="1" applyBorder="1"/>
    <xf numFmtId="0" fontId="39" fillId="20" borderId="29" xfId="0" applyFont="1" applyFill="1" applyBorder="1"/>
    <xf numFmtId="0" fontId="42" fillId="20" borderId="29" xfId="0" applyFont="1" applyFill="1" applyBorder="1"/>
    <xf numFmtId="0" fontId="41" fillId="0" borderId="29" xfId="0" applyFont="1" applyBorder="1" applyAlignment="1">
      <alignment wrapText="1"/>
    </xf>
    <xf numFmtId="9" fontId="41" fillId="0" borderId="29" xfId="0" applyNumberFormat="1" applyFont="1" applyBorder="1" applyAlignment="1">
      <alignment wrapText="1"/>
    </xf>
    <xf numFmtId="9" fontId="45" fillId="0" borderId="29" xfId="0" applyNumberFormat="1" applyFont="1" applyBorder="1" applyAlignment="1">
      <alignment wrapText="1"/>
    </xf>
    <xf numFmtId="10" fontId="41" fillId="0" borderId="29" xfId="0" applyNumberFormat="1" applyFont="1" applyBorder="1" applyAlignment="1">
      <alignment wrapText="1"/>
    </xf>
    <xf numFmtId="0" fontId="41" fillId="19" borderId="29" xfId="0" applyFont="1" applyFill="1" applyBorder="1" applyAlignment="1">
      <alignment wrapText="1"/>
    </xf>
    <xf numFmtId="1" fontId="41" fillId="19" borderId="29" xfId="0" applyNumberFormat="1" applyFont="1" applyFill="1" applyBorder="1" applyAlignment="1">
      <alignment wrapText="1"/>
    </xf>
    <xf numFmtId="0" fontId="41" fillId="21" borderId="29" xfId="0" applyFont="1" applyFill="1" applyBorder="1" applyAlignment="1">
      <alignment wrapText="1"/>
    </xf>
    <xf numFmtId="1" fontId="45" fillId="18" borderId="29" xfId="0" applyNumberFormat="1" applyFont="1" applyFill="1" applyBorder="1" applyAlignment="1">
      <alignment wrapText="1"/>
    </xf>
    <xf numFmtId="1" fontId="41" fillId="18" borderId="29" xfId="0" applyNumberFormat="1" applyFont="1" applyFill="1" applyBorder="1" applyAlignment="1">
      <alignment wrapText="1"/>
    </xf>
    <xf numFmtId="9" fontId="41" fillId="18" borderId="29" xfId="0" applyNumberFormat="1" applyFont="1" applyFill="1" applyBorder="1" applyAlignment="1">
      <alignment wrapText="1"/>
    </xf>
    <xf numFmtId="0" fontId="87" fillId="3" borderId="29" xfId="1" applyFill="1" applyBorder="1"/>
    <xf numFmtId="0" fontId="82" fillId="0" borderId="0" xfId="0" applyFont="1" applyAlignment="1">
      <alignment vertical="center" wrapText="1"/>
    </xf>
    <xf numFmtId="0" fontId="88" fillId="0" borderId="0" xfId="0" applyFont="1" applyAlignment="1">
      <alignment vertical="center" wrapText="1"/>
    </xf>
    <xf numFmtId="0" fontId="83" fillId="0" borderId="0" xfId="0" applyFont="1" applyAlignment="1">
      <alignment vertical="center" wrapText="1"/>
    </xf>
    <xf numFmtId="0" fontId="87" fillId="0" borderId="0" xfId="1" applyAlignment="1">
      <alignment vertical="center" wrapText="1"/>
    </xf>
    <xf numFmtId="0" fontId="81" fillId="0" borderId="0" xfId="0" applyFont="1" applyAlignment="1">
      <alignment vertical="center" wrapText="1"/>
    </xf>
    <xf numFmtId="0" fontId="76" fillId="20" borderId="29" xfId="0" applyFont="1" applyFill="1" applyBorder="1"/>
    <xf numFmtId="0" fontId="29" fillId="20" borderId="0" xfId="0" applyFont="1" applyFill="1"/>
    <xf numFmtId="0" fontId="91" fillId="0" borderId="35" xfId="0" applyFont="1" applyBorder="1" applyAlignment="1">
      <alignment wrapText="1"/>
    </xf>
    <xf numFmtId="0" fontId="91" fillId="0" borderId="36" xfId="0" applyFont="1" applyBorder="1" applyAlignment="1">
      <alignment wrapText="1"/>
    </xf>
    <xf numFmtId="0" fontId="91" fillId="0" borderId="37" xfId="0" applyFont="1" applyBorder="1" applyAlignment="1">
      <alignment wrapText="1"/>
    </xf>
    <xf numFmtId="0" fontId="92" fillId="20" borderId="29" xfId="0" applyFont="1" applyFill="1" applyBorder="1"/>
    <xf numFmtId="0" fontId="93" fillId="0" borderId="0" xfId="0" applyFont="1"/>
    <xf numFmtId="0" fontId="94" fillId="22" borderId="0" xfId="0" applyFont="1" applyFill="1"/>
    <xf numFmtId="0" fontId="95" fillId="0" borderId="0" xfId="0" applyFont="1"/>
    <xf numFmtId="10" fontId="0" fillId="0" borderId="0" xfId="0" applyNumberFormat="1"/>
    <xf numFmtId="10" fontId="95" fillId="0" borderId="0" xfId="0" applyNumberFormat="1" applyFont="1"/>
    <xf numFmtId="0" fontId="91" fillId="0" borderId="34" xfId="0" applyFont="1" applyBorder="1" applyAlignment="1">
      <alignment wrapText="1"/>
    </xf>
    <xf numFmtId="3" fontId="91" fillId="0" borderId="34" xfId="0" applyNumberFormat="1" applyFont="1" applyBorder="1" applyAlignment="1">
      <alignment wrapText="1"/>
    </xf>
    <xf numFmtId="0" fontId="62" fillId="3" borderId="29" xfId="0" applyFont="1" applyFill="1" applyBorder="1" applyAlignment="1">
      <alignment wrapText="1"/>
    </xf>
    <xf numFmtId="0" fontId="96" fillId="3" borderId="24" xfId="0" applyFont="1" applyFill="1" applyBorder="1" applyAlignment="1">
      <alignment horizontal="center" vertical="center" wrapText="1"/>
    </xf>
    <xf numFmtId="0" fontId="97" fillId="19" borderId="29" xfId="1" applyFont="1" applyFill="1" applyBorder="1" applyAlignment="1">
      <alignment horizontal="left" vertical="top"/>
    </xf>
    <xf numFmtId="0" fontId="99" fillId="0" borderId="29" xfId="0" applyFont="1" applyBorder="1"/>
    <xf numFmtId="0" fontId="99" fillId="0" borderId="0" xfId="0" applyFont="1"/>
    <xf numFmtId="0" fontId="95" fillId="0" borderId="29" xfId="0" applyFont="1" applyBorder="1"/>
    <xf numFmtId="0" fontId="29" fillId="3" borderId="29" xfId="0" applyFont="1" applyFill="1" applyBorder="1"/>
    <xf numFmtId="0" fontId="98" fillId="23" borderId="1" xfId="0" applyFont="1" applyFill="1" applyBorder="1"/>
    <xf numFmtId="0" fontId="98" fillId="24" borderId="1" xfId="0" applyFont="1" applyFill="1" applyBorder="1"/>
    <xf numFmtId="0" fontId="54" fillId="0" borderId="30" xfId="0" applyFont="1" applyBorder="1" applyAlignment="1">
      <alignment wrapText="1"/>
    </xf>
    <xf numFmtId="0" fontId="54" fillId="0" borderId="30" xfId="0" applyFont="1" applyBorder="1"/>
    <xf numFmtId="0" fontId="38" fillId="0" borderId="30" xfId="0" applyFont="1" applyBorder="1"/>
    <xf numFmtId="0" fontId="66" fillId="7" borderId="38" xfId="0" applyFont="1" applyFill="1" applyBorder="1" applyAlignment="1">
      <alignment horizontal="center" wrapText="1"/>
    </xf>
    <xf numFmtId="10" fontId="59" fillId="2" borderId="29" xfId="0" applyNumberFormat="1" applyFont="1" applyFill="1" applyBorder="1"/>
    <xf numFmtId="10" fontId="61" fillId="3" borderId="29" xfId="0" applyNumberFormat="1" applyFont="1" applyFill="1" applyBorder="1"/>
    <xf numFmtId="166" fontId="17" fillId="7" borderId="1" xfId="0" applyNumberFormat="1" applyFont="1" applyFill="1" applyBorder="1"/>
    <xf numFmtId="2" fontId="17" fillId="12" borderId="1" xfId="0" applyNumberFormat="1" applyFont="1" applyFill="1" applyBorder="1"/>
    <xf numFmtId="0" fontId="0" fillId="23" borderId="1" xfId="0" applyFill="1" applyBorder="1"/>
    <xf numFmtId="0" fontId="60" fillId="0" borderId="29" xfId="0" applyFont="1" applyBorder="1" applyAlignment="1">
      <alignment wrapText="1"/>
    </xf>
    <xf numFmtId="166" fontId="17" fillId="23" borderId="1" xfId="0" applyNumberFormat="1" applyFont="1" applyFill="1" applyBorder="1"/>
    <xf numFmtId="166" fontId="38" fillId="23" borderId="1" xfId="0" applyNumberFormat="1" applyFont="1" applyFill="1" applyBorder="1"/>
    <xf numFmtId="10" fontId="17" fillId="0" borderId="1" xfId="0" applyNumberFormat="1" applyFont="1" applyBorder="1"/>
    <xf numFmtId="0" fontId="17" fillId="12" borderId="1" xfId="0" applyFont="1" applyFill="1" applyBorder="1"/>
    <xf numFmtId="166" fontId="27" fillId="0" borderId="1" xfId="0" applyNumberFormat="1" applyFont="1" applyBorder="1" applyAlignment="1">
      <alignment horizontal="center"/>
    </xf>
    <xf numFmtId="166" fontId="0" fillId="0" borderId="1" xfId="0" applyNumberFormat="1" applyBorder="1"/>
    <xf numFmtId="0" fontId="17" fillId="0" borderId="1" xfId="0" applyFont="1" applyBorder="1"/>
    <xf numFmtId="0" fontId="0" fillId="0" borderId="1" xfId="0" applyBorder="1"/>
    <xf numFmtId="10" fontId="0" fillId="0" borderId="1" xfId="0" applyNumberFormat="1" applyBorder="1"/>
    <xf numFmtId="0" fontId="27" fillId="3" borderId="26" xfId="0" applyFont="1" applyFill="1" applyBorder="1" applyAlignment="1">
      <alignment horizontal="left" vertical="top" wrapText="1"/>
    </xf>
    <xf numFmtId="0" fontId="27" fillId="3" borderId="13" xfId="0" applyFont="1" applyFill="1" applyBorder="1" applyAlignment="1">
      <alignment horizontal="left" vertical="top" wrapText="1"/>
    </xf>
    <xf numFmtId="10" fontId="27" fillId="0" borderId="29" xfId="0" applyNumberFormat="1" applyFont="1" applyBorder="1" applyAlignment="1">
      <alignment horizontal="center"/>
    </xf>
    <xf numFmtId="0" fontId="60" fillId="0" borderId="38" xfId="0" applyFont="1" applyBorder="1" applyAlignment="1">
      <alignment wrapText="1"/>
    </xf>
    <xf numFmtId="10" fontId="0" fillId="0" borderId="29" xfId="0" applyNumberFormat="1" applyBorder="1"/>
    <xf numFmtId="0" fontId="60" fillId="13" borderId="39" xfId="0" applyFont="1" applyFill="1" applyBorder="1" applyAlignment="1">
      <alignment horizontal="center" vertical="top"/>
    </xf>
    <xf numFmtId="0" fontId="100" fillId="20" borderId="0" xfId="0" applyFont="1" applyFill="1"/>
    <xf numFmtId="0" fontId="27" fillId="20" borderId="29" xfId="0" applyFont="1" applyFill="1" applyBorder="1"/>
    <xf numFmtId="0" fontId="94" fillId="0" borderId="0" xfId="0" applyFont="1" applyAlignment="1">
      <alignment wrapText="1"/>
    </xf>
    <xf numFmtId="9" fontId="41" fillId="17" borderId="29" xfId="0" applyNumberFormat="1" applyFont="1" applyFill="1" applyBorder="1" applyAlignment="1">
      <alignment wrapText="1"/>
    </xf>
    <xf numFmtId="164" fontId="0" fillId="23" borderId="1" xfId="2" applyFont="1" applyFill="1" applyBorder="1"/>
    <xf numFmtId="0" fontId="1" fillId="0" borderId="29" xfId="3"/>
    <xf numFmtId="0" fontId="105" fillId="0" borderId="34" xfId="3" applyFont="1" applyBorder="1" applyAlignment="1">
      <alignment horizontal="left" vertical="top" indent="1"/>
    </xf>
    <xf numFmtId="0" fontId="0" fillId="0" borderId="0" xfId="0" applyAlignment="1">
      <alignment horizontal="left" indent="1"/>
    </xf>
    <xf numFmtId="0" fontId="104" fillId="0" borderId="34" xfId="3" applyFont="1" applyBorder="1" applyAlignment="1">
      <alignment horizontal="left" vertical="top" indent="1"/>
    </xf>
    <xf numFmtId="0" fontId="106" fillId="0" borderId="29" xfId="3" applyFont="1"/>
    <xf numFmtId="0" fontId="107" fillId="0" borderId="0" xfId="0" applyFont="1"/>
    <xf numFmtId="0" fontId="72" fillId="2" borderId="29" xfId="0" applyFont="1" applyFill="1" applyBorder="1"/>
    <xf numFmtId="0" fontId="38" fillId="3" borderId="26" xfId="0" applyFont="1" applyFill="1" applyBorder="1" applyAlignment="1">
      <alignment horizontal="center" vertical="top" wrapText="1"/>
    </xf>
    <xf numFmtId="166" fontId="38" fillId="3" borderId="26" xfId="0" applyNumberFormat="1" applyFont="1" applyFill="1" applyBorder="1" applyAlignment="1">
      <alignment horizontal="center" vertical="center" wrapText="1"/>
    </xf>
    <xf numFmtId="9" fontId="38" fillId="3" borderId="26" xfId="0" applyNumberFormat="1" applyFont="1" applyFill="1" applyBorder="1" applyAlignment="1">
      <alignment horizontal="center" vertical="center" wrapText="1"/>
    </xf>
    <xf numFmtId="0" fontId="38" fillId="3" borderId="26" xfId="0" applyFont="1" applyFill="1" applyBorder="1" applyAlignment="1">
      <alignment horizontal="center" vertical="center"/>
    </xf>
    <xf numFmtId="0" fontId="38" fillId="3" borderId="26" xfId="0" applyFont="1" applyFill="1" applyBorder="1" applyAlignment="1">
      <alignment horizontal="center" vertical="center" wrapText="1"/>
    </xf>
    <xf numFmtId="0" fontId="96" fillId="3" borderId="26" xfId="0" applyFont="1" applyFill="1" applyBorder="1" applyAlignment="1">
      <alignment horizontal="center" vertical="center" wrapText="1"/>
    </xf>
    <xf numFmtId="0" fontId="38" fillId="3" borderId="25" xfId="0" applyFont="1" applyFill="1" applyBorder="1" applyAlignment="1">
      <alignment horizontal="center" vertical="top" wrapText="1"/>
    </xf>
    <xf numFmtId="17" fontId="20" fillId="3" borderId="29" xfId="0" applyNumberFormat="1" applyFont="1" applyFill="1" applyBorder="1" applyAlignment="1">
      <alignment horizontal="center" wrapText="1"/>
    </xf>
    <xf numFmtId="17" fontId="20" fillId="0" borderId="0" xfId="0" applyNumberFormat="1" applyFont="1" applyAlignment="1">
      <alignment horizontal="center" wrapText="1"/>
    </xf>
    <xf numFmtId="17" fontId="26" fillId="6" borderId="29" xfId="0" applyNumberFormat="1" applyFont="1" applyFill="1" applyBorder="1" applyAlignment="1">
      <alignment horizontal="center" wrapText="1"/>
    </xf>
    <xf numFmtId="49" fontId="25" fillId="3" borderId="29" xfId="0" applyNumberFormat="1" applyFont="1" applyFill="1" applyBorder="1" applyAlignment="1">
      <alignment horizontal="center" wrapText="1"/>
    </xf>
    <xf numFmtId="17" fontId="25" fillId="6" borderId="29" xfId="0" applyNumberFormat="1" applyFont="1" applyFill="1" applyBorder="1" applyAlignment="1">
      <alignment horizontal="center" wrapText="1"/>
    </xf>
    <xf numFmtId="2" fontId="15" fillId="0" borderId="0" xfId="0" applyNumberFormat="1" applyFont="1" applyAlignment="1">
      <alignment horizontal="center" wrapText="1"/>
    </xf>
    <xf numFmtId="2" fontId="27" fillId="10" borderId="29" xfId="0" applyNumberFormat="1" applyFont="1" applyFill="1" applyBorder="1" applyAlignment="1">
      <alignment horizontal="center"/>
    </xf>
    <xf numFmtId="2" fontId="27" fillId="6" borderId="29" xfId="0" applyNumberFormat="1" applyFont="1" applyFill="1" applyBorder="1" applyAlignment="1">
      <alignment horizontal="center" wrapText="1"/>
    </xf>
    <xf numFmtId="1" fontId="27" fillId="6" borderId="29" xfId="0" applyNumberFormat="1" applyFont="1" applyFill="1" applyBorder="1" applyAlignment="1">
      <alignment horizontal="center" wrapText="1"/>
    </xf>
    <xf numFmtId="17" fontId="15" fillId="3" borderId="29" xfId="0" applyNumberFormat="1" applyFont="1" applyFill="1" applyBorder="1" applyAlignment="1">
      <alignment horizontal="center" wrapText="1"/>
    </xf>
    <xf numFmtId="17" fontId="27" fillId="6" borderId="29" xfId="0" applyNumberFormat="1" applyFont="1" applyFill="1" applyBorder="1" applyAlignment="1">
      <alignment horizontal="center" wrapText="1"/>
    </xf>
    <xf numFmtId="166" fontId="27" fillId="6" borderId="29" xfId="0" applyNumberFormat="1" applyFont="1" applyFill="1" applyBorder="1" applyAlignment="1">
      <alignment horizontal="center" wrapText="1"/>
    </xf>
    <xf numFmtId="0" fontId="28" fillId="6" borderId="29" xfId="0" applyFont="1" applyFill="1" applyBorder="1" applyAlignment="1">
      <alignment horizontal="center" wrapText="1"/>
    </xf>
    <xf numFmtId="0" fontId="27" fillId="6" borderId="29" xfId="0" applyFont="1" applyFill="1" applyBorder="1" applyAlignment="1">
      <alignment horizontal="center" wrapText="1"/>
    </xf>
    <xf numFmtId="0" fontId="16" fillId="0" borderId="0" xfId="0" applyFont="1" applyAlignment="1">
      <alignment horizontal="center" wrapText="1"/>
    </xf>
    <xf numFmtId="1" fontId="30" fillId="10" borderId="29" xfId="0" applyNumberFormat="1" applyFont="1" applyFill="1" applyBorder="1" applyAlignment="1">
      <alignment horizontal="center" wrapText="1"/>
    </xf>
    <xf numFmtId="1" fontId="27" fillId="10" borderId="29" xfId="0" applyNumberFormat="1" applyFont="1" applyFill="1" applyBorder="1" applyAlignment="1">
      <alignment horizontal="center" wrapText="1"/>
    </xf>
    <xf numFmtId="0" fontId="27" fillId="10" borderId="29" xfId="0" applyFont="1" applyFill="1" applyBorder="1" applyAlignment="1">
      <alignment horizontal="center" wrapText="1"/>
    </xf>
    <xf numFmtId="0" fontId="108" fillId="0" borderId="0" xfId="0" applyFont="1"/>
    <xf numFmtId="0" fontId="61" fillId="0" borderId="0" xfId="0" applyFont="1"/>
    <xf numFmtId="0" fontId="109" fillId="0" borderId="0" xfId="0" applyFont="1" applyAlignment="1">
      <alignment vertical="center"/>
    </xf>
    <xf numFmtId="0" fontId="95" fillId="0" borderId="0" xfId="0" applyFont="1" applyAlignment="1">
      <alignment vertical="top"/>
    </xf>
    <xf numFmtId="0" fontId="95" fillId="0" borderId="0" xfId="0" applyFont="1" applyAlignment="1">
      <alignment horizontal="center" vertical="center" wrapText="1"/>
    </xf>
    <xf numFmtId="0" fontId="0" fillId="0" borderId="0" xfId="0" applyAlignment="1">
      <alignment vertical="center" wrapText="1"/>
    </xf>
    <xf numFmtId="0" fontId="95" fillId="0" borderId="34" xfId="0" applyFont="1" applyBorder="1" applyAlignment="1">
      <alignment horizontal="center" vertical="center" wrapText="1"/>
    </xf>
    <xf numFmtId="0" fontId="0" fillId="0" borderId="34" xfId="0" applyBorder="1" applyAlignment="1">
      <alignment vertical="center" wrapText="1"/>
    </xf>
    <xf numFmtId="0" fontId="95" fillId="0" borderId="34" xfId="0" applyFont="1" applyBorder="1" applyAlignment="1">
      <alignment vertical="top"/>
    </xf>
    <xf numFmtId="0" fontId="111" fillId="0" borderId="0" xfId="0" applyFont="1"/>
    <xf numFmtId="0" fontId="112" fillId="0" borderId="0" xfId="0" applyFont="1" applyAlignment="1">
      <alignment vertical="center" wrapText="1"/>
    </xf>
    <xf numFmtId="0" fontId="110" fillId="0" borderId="0" xfId="0" applyFont="1" applyAlignment="1">
      <alignment horizontal="center" vertical="center" wrapText="1"/>
    </xf>
    <xf numFmtId="0" fontId="111" fillId="0" borderId="0" xfId="0" applyFont="1" applyAlignment="1">
      <alignment vertical="center"/>
    </xf>
    <xf numFmtId="0" fontId="112" fillId="0" borderId="0" xfId="0" applyFont="1"/>
    <xf numFmtId="0" fontId="110" fillId="0" borderId="0" xfId="0" applyFont="1"/>
    <xf numFmtId="0" fontId="113" fillId="3" borderId="24" xfId="0" applyFont="1" applyFill="1" applyBorder="1" applyAlignment="1">
      <alignment horizontal="left" vertical="top" wrapText="1"/>
    </xf>
    <xf numFmtId="17" fontId="15" fillId="3" borderId="0" xfId="0" applyNumberFormat="1" applyFont="1" applyFill="1" applyAlignment="1">
      <alignment horizontal="center" wrapText="1"/>
    </xf>
    <xf numFmtId="2" fontId="15" fillId="3" borderId="0" xfId="0" applyNumberFormat="1" applyFont="1" applyFill="1" applyAlignment="1">
      <alignment horizontal="center" wrapText="1"/>
    </xf>
    <xf numFmtId="10" fontId="29" fillId="0" borderId="0" xfId="0" applyNumberFormat="1" applyFont="1"/>
    <xf numFmtId="0" fontId="20" fillId="25" borderId="29" xfId="0" applyFont="1" applyFill="1" applyBorder="1" applyAlignment="1">
      <alignment horizontal="center" wrapText="1"/>
    </xf>
    <xf numFmtId="10" fontId="41" fillId="17" borderId="0" xfId="0" applyNumberFormat="1" applyFont="1" applyFill="1" applyAlignment="1">
      <alignment wrapText="1"/>
    </xf>
    <xf numFmtId="2" fontId="15" fillId="0" borderId="29" xfId="0" applyNumberFormat="1" applyFont="1" applyBorder="1" applyAlignment="1">
      <alignment horizontal="center" wrapText="1"/>
    </xf>
    <xf numFmtId="17" fontId="15" fillId="0" borderId="29" xfId="0" applyNumberFormat="1" applyFont="1" applyBorder="1" applyAlignment="1">
      <alignment horizontal="center" wrapText="1"/>
    </xf>
    <xf numFmtId="0" fontId="29" fillId="0" borderId="29" xfId="0" applyFont="1" applyBorder="1" applyAlignment="1">
      <alignment horizontal="center"/>
    </xf>
    <xf numFmtId="10" fontId="15" fillId="0" borderId="29" xfId="0" applyNumberFormat="1" applyFont="1" applyBorder="1" applyAlignment="1">
      <alignment horizontal="center" wrapText="1"/>
    </xf>
    <xf numFmtId="0" fontId="15" fillId="0" borderId="29" xfId="0" applyFont="1" applyBorder="1" applyAlignment="1">
      <alignment horizontal="center" wrapText="1"/>
    </xf>
    <xf numFmtId="0" fontId="16" fillId="0" borderId="29" xfId="0" applyFont="1" applyBorder="1" applyAlignment="1">
      <alignment horizontal="center" wrapText="1"/>
    </xf>
    <xf numFmtId="0" fontId="21" fillId="0" borderId="29" xfId="0" applyFont="1" applyBorder="1" applyAlignment="1">
      <alignment wrapText="1"/>
    </xf>
    <xf numFmtId="0" fontId="15" fillId="0" borderId="29" xfId="0" applyFont="1" applyBorder="1" applyAlignment="1">
      <alignment wrapText="1"/>
    </xf>
    <xf numFmtId="0" fontId="16" fillId="0" borderId="29" xfId="0" applyFont="1" applyBorder="1" applyAlignment="1">
      <alignment wrapText="1"/>
    </xf>
    <xf numFmtId="9" fontId="41" fillId="17" borderId="0" xfId="0" applyNumberFormat="1" applyFont="1" applyFill="1" applyAlignment="1">
      <alignment wrapText="1"/>
    </xf>
    <xf numFmtId="0" fontId="29" fillId="0" borderId="29" xfId="0" applyFont="1" applyBorder="1"/>
    <xf numFmtId="0" fontId="21" fillId="0" borderId="29" xfId="0" applyFont="1" applyBorder="1" applyAlignment="1">
      <alignment horizontal="center" wrapText="1"/>
    </xf>
    <xf numFmtId="0" fontId="0" fillId="19" borderId="0" xfId="0" applyFill="1"/>
    <xf numFmtId="0" fontId="0" fillId="17" borderId="0" xfId="0" applyFill="1"/>
    <xf numFmtId="1" fontId="43" fillId="19" borderId="29" xfId="0" applyNumberFormat="1" applyFont="1" applyFill="1" applyBorder="1" applyAlignment="1">
      <alignment horizontal="center" wrapText="1"/>
    </xf>
    <xf numFmtId="0" fontId="114" fillId="19" borderId="0" xfId="0" applyFont="1" applyFill="1"/>
    <xf numFmtId="1" fontId="43" fillId="19" borderId="0" xfId="0" applyNumberFormat="1" applyFont="1" applyFill="1" applyAlignment="1">
      <alignment horizontal="center" wrapText="1"/>
    </xf>
    <xf numFmtId="0" fontId="105" fillId="0" borderId="34" xfId="0" applyFont="1" applyBorder="1" applyAlignment="1">
      <alignment horizontal="center" vertical="top"/>
    </xf>
    <xf numFmtId="2" fontId="41" fillId="19" borderId="29" xfId="0" applyNumberFormat="1" applyFont="1" applyFill="1" applyBorder="1" applyAlignment="1">
      <alignment wrapText="1"/>
    </xf>
    <xf numFmtId="17" fontId="41" fillId="19" borderId="29" xfId="0" applyNumberFormat="1" applyFont="1" applyFill="1" applyBorder="1" applyAlignment="1">
      <alignment wrapText="1"/>
    </xf>
    <xf numFmtId="1" fontId="27" fillId="17" borderId="29" xfId="0" applyNumberFormat="1" applyFont="1" applyFill="1" applyBorder="1" applyAlignment="1">
      <alignment horizontal="center" wrapText="1"/>
    </xf>
    <xf numFmtId="166" fontId="27" fillId="17" borderId="29" xfId="0" applyNumberFormat="1" applyFont="1" applyFill="1" applyBorder="1" applyAlignment="1">
      <alignment horizontal="center" wrapText="1"/>
    </xf>
    <xf numFmtId="0" fontId="0" fillId="17" borderId="29" xfId="0" applyFill="1" applyBorder="1" applyAlignment="1">
      <alignment vertical="center" wrapText="1"/>
    </xf>
    <xf numFmtId="11" fontId="28" fillId="6" borderId="29" xfId="0" applyNumberFormat="1" applyFont="1" applyFill="1" applyBorder="1" applyAlignment="1">
      <alignment horizontal="center"/>
    </xf>
    <xf numFmtId="3" fontId="0" fillId="17" borderId="29" xfId="0" applyNumberFormat="1" applyFill="1" applyBorder="1" applyAlignment="1">
      <alignment vertical="center" wrapText="1"/>
    </xf>
    <xf numFmtId="17" fontId="28" fillId="6" borderId="29" xfId="0" applyNumberFormat="1" applyFont="1" applyFill="1" applyBorder="1" applyAlignment="1">
      <alignment horizontal="center" wrapText="1"/>
    </xf>
    <xf numFmtId="10" fontId="0" fillId="17" borderId="29" xfId="0" applyNumberFormat="1" applyFill="1" applyBorder="1" applyAlignment="1">
      <alignment vertical="center" wrapText="1"/>
    </xf>
    <xf numFmtId="17" fontId="16" fillId="0" borderId="29" xfId="0" applyNumberFormat="1" applyFont="1" applyBorder="1" applyAlignment="1">
      <alignment horizontal="center" wrapText="1"/>
    </xf>
    <xf numFmtId="10" fontId="23" fillId="6" borderId="29" xfId="0" applyNumberFormat="1" applyFont="1" applyFill="1" applyBorder="1" applyAlignment="1">
      <alignment wrapText="1"/>
    </xf>
    <xf numFmtId="10" fontId="16" fillId="6" borderId="29" xfId="0" applyNumberFormat="1" applyFont="1" applyFill="1" applyBorder="1" applyAlignment="1">
      <alignment wrapText="1"/>
    </xf>
    <xf numFmtId="0" fontId="0" fillId="19" borderId="29" xfId="0" applyFill="1" applyBorder="1"/>
    <xf numFmtId="17" fontId="16" fillId="0" borderId="29" xfId="0" applyNumberFormat="1" applyFont="1" applyBorder="1" applyAlignment="1">
      <alignment wrapText="1"/>
    </xf>
    <xf numFmtId="0" fontId="25" fillId="20" borderId="29" xfId="0" applyFont="1" applyFill="1" applyBorder="1" applyAlignment="1">
      <alignment horizontal="center" wrapText="1"/>
    </xf>
    <xf numFmtId="10" fontId="27" fillId="20" borderId="29" xfId="0" applyNumberFormat="1" applyFont="1" applyFill="1" applyBorder="1" applyAlignment="1">
      <alignment horizontal="center" wrapText="1"/>
    </xf>
    <xf numFmtId="3" fontId="29" fillId="20" borderId="0" xfId="0" applyNumberFormat="1" applyFont="1" applyFill="1" applyAlignment="1">
      <alignment horizontal="center"/>
    </xf>
    <xf numFmtId="17" fontId="15" fillId="20" borderId="29" xfId="0" applyNumberFormat="1" applyFont="1" applyFill="1" applyBorder="1" applyAlignment="1">
      <alignment wrapText="1"/>
    </xf>
    <xf numFmtId="2" fontId="32" fillId="20" borderId="0" xfId="0" applyNumberFormat="1" applyFont="1" applyFill="1" applyAlignment="1">
      <alignment wrapText="1"/>
    </xf>
    <xf numFmtId="2" fontId="32" fillId="20" borderId="29" xfId="0" applyNumberFormat="1" applyFont="1" applyFill="1" applyBorder="1" applyAlignment="1">
      <alignment wrapText="1"/>
    </xf>
    <xf numFmtId="10" fontId="29" fillId="20" borderId="0" xfId="0" applyNumberFormat="1" applyFont="1" applyFill="1"/>
    <xf numFmtId="166" fontId="36" fillId="20" borderId="29" xfId="0" applyNumberFormat="1" applyFont="1" applyFill="1" applyBorder="1" applyAlignment="1">
      <alignment wrapText="1"/>
    </xf>
    <xf numFmtId="1" fontId="25" fillId="20" borderId="29" xfId="0" applyNumberFormat="1" applyFont="1" applyFill="1" applyBorder="1" applyAlignment="1">
      <alignment horizontal="center" wrapText="1"/>
    </xf>
    <xf numFmtId="0" fontId="21" fillId="20" borderId="29" xfId="0" applyFont="1" applyFill="1" applyBorder="1" applyAlignment="1">
      <alignment wrapText="1"/>
    </xf>
    <xf numFmtId="10" fontId="45" fillId="18" borderId="29" xfId="0" applyNumberFormat="1" applyFont="1" applyFill="1" applyBorder="1" applyAlignment="1">
      <alignment wrapText="1"/>
    </xf>
    <xf numFmtId="3" fontId="115" fillId="17" borderId="0" xfId="0" applyNumberFormat="1" applyFont="1" applyFill="1" applyAlignment="1">
      <alignment vertical="center" wrapText="1"/>
    </xf>
    <xf numFmtId="0" fontId="115" fillId="17" borderId="0" xfId="0" applyFont="1" applyFill="1" applyAlignment="1">
      <alignment vertical="center" wrapText="1"/>
    </xf>
    <xf numFmtId="3" fontId="116" fillId="17" borderId="0" xfId="0" applyNumberFormat="1" applyFont="1" applyFill="1" applyAlignment="1">
      <alignment vertical="center" wrapText="1"/>
    </xf>
    <xf numFmtId="0" fontId="116" fillId="17" borderId="0" xfId="0" applyFont="1" applyFill="1" applyAlignment="1">
      <alignment vertical="center" wrapText="1"/>
    </xf>
    <xf numFmtId="0" fontId="87" fillId="19" borderId="0" xfId="1" applyFill="1"/>
    <xf numFmtId="10" fontId="0" fillId="18" borderId="0" xfId="0" applyNumberFormat="1" applyFill="1"/>
    <xf numFmtId="0" fontId="3" fillId="3" borderId="29" xfId="0" applyFont="1" applyFill="1" applyBorder="1" applyAlignment="1">
      <alignment wrapText="1"/>
    </xf>
    <xf numFmtId="0" fontId="13" fillId="2" borderId="29" xfId="0" applyFont="1" applyFill="1" applyBorder="1" applyAlignment="1">
      <alignment horizontal="left" vertical="top" wrapText="1"/>
    </xf>
    <xf numFmtId="0" fontId="14" fillId="2" borderId="29" xfId="0" applyFont="1" applyFill="1" applyBorder="1" applyAlignment="1">
      <alignment horizontal="left" vertical="top" wrapText="1"/>
    </xf>
    <xf numFmtId="0" fontId="15" fillId="3" borderId="29" xfId="0" applyFont="1" applyFill="1" applyBorder="1" applyAlignment="1">
      <alignment vertical="top" wrapText="1"/>
    </xf>
    <xf numFmtId="0" fontId="16" fillId="3" borderId="29" xfId="0" applyFont="1" applyFill="1" applyBorder="1" applyAlignment="1">
      <alignment horizontal="left" vertical="top" wrapText="1"/>
    </xf>
    <xf numFmtId="0" fontId="15" fillId="3" borderId="29" xfId="0" applyFont="1" applyFill="1" applyBorder="1" applyAlignment="1">
      <alignment horizontal="left" vertical="top" wrapText="1"/>
    </xf>
    <xf numFmtId="0" fontId="15" fillId="6" borderId="29" xfId="0" applyFont="1" applyFill="1" applyBorder="1" applyAlignment="1">
      <alignment vertical="top" wrapText="1"/>
    </xf>
    <xf numFmtId="0" fontId="37" fillId="8" borderId="3" xfId="0" applyFont="1" applyFill="1" applyBorder="1" applyAlignment="1">
      <alignment vertical="center" wrapText="1"/>
    </xf>
    <xf numFmtId="9" fontId="20" fillId="8" borderId="5" xfId="0" applyNumberFormat="1" applyFont="1" applyFill="1" applyBorder="1" applyAlignment="1">
      <alignment horizontal="center" vertical="center"/>
    </xf>
    <xf numFmtId="0" fontId="24" fillId="8" borderId="29" xfId="0" applyFont="1" applyFill="1" applyBorder="1" applyAlignment="1">
      <alignment horizontal="center" vertical="top"/>
    </xf>
    <xf numFmtId="0" fontId="4" fillId="0" borderId="0" xfId="0" applyFont="1" applyAlignment="1">
      <alignment horizontal="center"/>
    </xf>
    <xf numFmtId="0" fontId="24" fillId="8" borderId="29" xfId="0" applyFont="1" applyFill="1" applyBorder="1" applyAlignment="1">
      <alignment vertical="top"/>
    </xf>
    <xf numFmtId="0" fontId="16" fillId="6" borderId="29" xfId="0" applyFont="1" applyFill="1" applyBorder="1" applyAlignment="1">
      <alignment horizontal="left" vertical="top" wrapText="1"/>
    </xf>
    <xf numFmtId="0" fontId="15" fillId="6" borderId="29" xfId="0" applyFont="1" applyFill="1" applyBorder="1" applyAlignment="1">
      <alignment horizontal="left" vertical="top" wrapText="1"/>
    </xf>
    <xf numFmtId="2" fontId="41" fillId="17" borderId="29" xfId="0" applyNumberFormat="1" applyFont="1" applyFill="1" applyBorder="1" applyAlignment="1">
      <alignment wrapText="1"/>
    </xf>
    <xf numFmtId="10" fontId="41" fillId="17" borderId="29" xfId="0" applyNumberFormat="1" applyFont="1" applyFill="1" applyBorder="1" applyAlignment="1">
      <alignment horizontal="right"/>
    </xf>
    <xf numFmtId="10" fontId="41" fillId="17" borderId="29" xfId="0" applyNumberFormat="1" applyFont="1" applyFill="1" applyBorder="1" applyAlignment="1">
      <alignment horizontal="left"/>
    </xf>
    <xf numFmtId="0" fontId="41" fillId="17" borderId="29" xfId="0" applyFont="1" applyFill="1" applyBorder="1" applyAlignment="1">
      <alignment horizontal="right"/>
    </xf>
    <xf numFmtId="0" fontId="41" fillId="17" borderId="29" xfId="0" applyFont="1" applyFill="1" applyBorder="1" applyAlignment="1">
      <alignment horizontal="left"/>
    </xf>
    <xf numFmtId="10" fontId="41" fillId="17" borderId="29" xfId="0" applyNumberFormat="1" applyFont="1" applyFill="1" applyBorder="1" applyAlignment="1">
      <alignment wrapText="1"/>
    </xf>
    <xf numFmtId="0" fontId="43" fillId="19" borderId="0" xfId="0" applyFont="1" applyFill="1" applyAlignment="1">
      <alignment wrapText="1"/>
    </xf>
    <xf numFmtId="0" fontId="41" fillId="17" borderId="29" xfId="0" applyFont="1" applyFill="1" applyBorder="1" applyAlignment="1">
      <alignment wrapText="1"/>
    </xf>
    <xf numFmtId="0" fontId="39" fillId="8" borderId="29" xfId="0" applyFont="1" applyFill="1" applyBorder="1" applyAlignment="1">
      <alignment vertical="top"/>
    </xf>
    <xf numFmtId="2" fontId="41" fillId="10" borderId="29" xfId="0" applyNumberFormat="1" applyFont="1" applyFill="1" applyBorder="1" applyAlignment="1">
      <alignment horizontal="right"/>
    </xf>
    <xf numFmtId="0" fontId="41" fillId="10" borderId="29" xfId="0" applyFont="1" applyFill="1" applyBorder="1" applyAlignment="1">
      <alignment horizontal="right"/>
    </xf>
    <xf numFmtId="17" fontId="41" fillId="17" borderId="29" xfId="0" applyNumberFormat="1" applyFont="1" applyFill="1" applyBorder="1" applyAlignment="1">
      <alignment wrapText="1"/>
    </xf>
    <xf numFmtId="1" fontId="43" fillId="3" borderId="29" xfId="0" applyNumberFormat="1" applyFont="1" applyFill="1" applyBorder="1" applyAlignment="1">
      <alignment horizontal="left" wrapText="1"/>
    </xf>
    <xf numFmtId="165" fontId="41" fillId="17" borderId="29" xfId="0" applyNumberFormat="1" applyFont="1" applyFill="1" applyBorder="1" applyAlignment="1">
      <alignment wrapText="1"/>
    </xf>
    <xf numFmtId="0" fontId="41" fillId="3" borderId="29" xfId="0" applyFont="1" applyFill="1" applyBorder="1" applyAlignment="1">
      <alignment horizontal="center" wrapText="1"/>
    </xf>
    <xf numFmtId="0" fontId="39" fillId="8" borderId="29" xfId="0" applyFont="1" applyFill="1" applyBorder="1" applyAlignment="1">
      <alignment horizontal="left" vertical="top"/>
    </xf>
    <xf numFmtId="1" fontId="43" fillId="3" borderId="29" xfId="0" applyNumberFormat="1" applyFont="1" applyFill="1" applyBorder="1" applyAlignment="1">
      <alignment horizontal="center" wrapText="1"/>
    </xf>
    <xf numFmtId="2" fontId="41" fillId="10" borderId="29" xfId="0" applyNumberFormat="1" applyFont="1" applyFill="1" applyBorder="1" applyAlignment="1">
      <alignment horizontal="left"/>
    </xf>
    <xf numFmtId="0" fontId="41" fillId="10" borderId="29" xfId="0" applyFont="1" applyFill="1" applyBorder="1" applyAlignment="1">
      <alignment horizontal="left"/>
    </xf>
    <xf numFmtId="0" fontId="41" fillId="10" borderId="29" xfId="0" applyFont="1" applyFill="1" applyBorder="1" applyAlignment="1">
      <alignment horizontal="left" wrapText="1"/>
    </xf>
    <xf numFmtId="166" fontId="41" fillId="17" borderId="29" xfId="0" applyNumberFormat="1" applyFont="1" applyFill="1" applyBorder="1" applyAlignment="1">
      <alignment wrapText="1"/>
    </xf>
    <xf numFmtId="0" fontId="41" fillId="19" borderId="29" xfId="0" applyFont="1" applyFill="1" applyBorder="1" applyAlignment="1">
      <alignment horizontal="center" wrapText="1"/>
    </xf>
    <xf numFmtId="2" fontId="41" fillId="17" borderId="29" xfId="0" applyNumberFormat="1" applyFont="1" applyFill="1" applyBorder="1" applyAlignment="1">
      <alignment horizontal="right" wrapText="1"/>
    </xf>
    <xf numFmtId="1" fontId="43" fillId="3" borderId="0" xfId="0" applyNumberFormat="1" applyFont="1" applyFill="1" applyAlignment="1">
      <alignment horizontal="left" wrapText="1"/>
    </xf>
    <xf numFmtId="165" fontId="41" fillId="17" borderId="0" xfId="0" applyNumberFormat="1" applyFont="1" applyFill="1" applyAlignment="1">
      <alignment wrapText="1"/>
    </xf>
    <xf numFmtId="2" fontId="41" fillId="17" borderId="0" xfId="0" applyNumberFormat="1" applyFont="1" applyFill="1" applyAlignment="1">
      <alignment wrapText="1"/>
    </xf>
    <xf numFmtId="10" fontId="41" fillId="10" borderId="29" xfId="0" applyNumberFormat="1" applyFont="1" applyFill="1" applyBorder="1" applyAlignment="1">
      <alignment horizontal="left"/>
    </xf>
    <xf numFmtId="10" fontId="41" fillId="10" borderId="29" xfId="0" applyNumberFormat="1" applyFont="1" applyFill="1" applyBorder="1" applyAlignment="1">
      <alignment horizontal="right"/>
    </xf>
    <xf numFmtId="10" fontId="41" fillId="17" borderId="0" xfId="0" applyNumberFormat="1" applyFont="1" applyFill="1" applyAlignment="1">
      <alignment wrapText="1"/>
    </xf>
    <xf numFmtId="166" fontId="41" fillId="17" borderId="0" xfId="0" applyNumberFormat="1" applyFont="1" applyFill="1" applyAlignment="1">
      <alignment wrapText="1"/>
    </xf>
    <xf numFmtId="0" fontId="41" fillId="17" borderId="0" xfId="0" applyFont="1" applyFill="1" applyAlignment="1">
      <alignment horizontal="right"/>
    </xf>
    <xf numFmtId="10" fontId="41" fillId="17" borderId="0" xfId="0" applyNumberFormat="1" applyFont="1" applyFill="1" applyAlignment="1">
      <alignment horizontal="right"/>
    </xf>
    <xf numFmtId="0" fontId="17" fillId="0" borderId="10" xfId="0" applyFont="1" applyBorder="1" applyAlignment="1">
      <alignment horizontal="left" vertical="top" wrapText="1"/>
    </xf>
    <xf numFmtId="0" fontId="53" fillId="0" borderId="23" xfId="0" applyFont="1" applyBorder="1" applyAlignment="1">
      <alignment horizontal="center"/>
    </xf>
    <xf numFmtId="0" fontId="53" fillId="0" borderId="27" xfId="0" applyFont="1" applyBorder="1" applyAlignment="1">
      <alignment horizontal="center"/>
    </xf>
    <xf numFmtId="0" fontId="17" fillId="0" borderId="11" xfId="0" applyFont="1" applyBorder="1" applyAlignment="1">
      <alignment horizontal="left" vertical="top" wrapText="1"/>
    </xf>
    <xf numFmtId="0" fontId="17" fillId="0" borderId="12" xfId="0" applyFont="1" applyBorder="1" applyAlignment="1">
      <alignment horizontal="left" vertical="top" wrapText="1"/>
    </xf>
    <xf numFmtId="0" fontId="17" fillId="0" borderId="13" xfId="0" applyFont="1" applyBorder="1" applyAlignment="1">
      <alignment horizontal="left" vertical="top" wrapText="1"/>
    </xf>
    <xf numFmtId="0" fontId="17" fillId="0" borderId="29" xfId="0" applyFont="1" applyBorder="1" applyAlignment="1">
      <alignment horizontal="left" vertical="top" wrapText="1"/>
    </xf>
    <xf numFmtId="0" fontId="17" fillId="0" borderId="14" xfId="0" applyFont="1" applyBorder="1" applyAlignment="1">
      <alignment horizontal="left" vertical="top" wrapText="1"/>
    </xf>
    <xf numFmtId="0" fontId="17" fillId="0" borderId="15" xfId="0" applyFont="1" applyBorder="1" applyAlignment="1">
      <alignment horizontal="left" vertical="top" wrapText="1"/>
    </xf>
    <xf numFmtId="0" fontId="17" fillId="0" borderId="23" xfId="0" applyFont="1" applyBorder="1" applyAlignment="1">
      <alignment horizontal="left" vertical="top" wrapText="1"/>
    </xf>
    <xf numFmtId="0" fontId="17" fillId="0" borderId="16" xfId="0" applyFont="1" applyBorder="1" applyAlignment="1">
      <alignment horizontal="left" vertical="top" wrapText="1"/>
    </xf>
    <xf numFmtId="44" fontId="38" fillId="0" borderId="0" xfId="0" applyNumberFormat="1" applyFont="1" applyAlignment="1">
      <alignment horizontal="left" wrapText="1"/>
    </xf>
    <xf numFmtId="0" fontId="16" fillId="3" borderId="23" xfId="0" applyFont="1" applyFill="1" applyBorder="1" applyAlignment="1">
      <alignment horizontal="left" vertical="top" wrapText="1"/>
    </xf>
    <xf numFmtId="0" fontId="62" fillId="3" borderId="26" xfId="0" applyFont="1" applyFill="1" applyBorder="1" applyAlignment="1">
      <alignment horizontal="center"/>
    </xf>
    <xf numFmtId="0" fontId="102" fillId="3" borderId="26" xfId="0" applyFont="1" applyFill="1" applyBorder="1" applyAlignment="1">
      <alignment horizontal="center"/>
    </xf>
    <xf numFmtId="0" fontId="103" fillId="3" borderId="26" xfId="0" applyFont="1" applyFill="1" applyBorder="1" applyAlignment="1">
      <alignment horizontal="center"/>
    </xf>
    <xf numFmtId="0" fontId="38" fillId="3" borderId="30" xfId="0" applyFont="1" applyFill="1" applyBorder="1" applyAlignment="1">
      <alignment horizontal="center"/>
    </xf>
    <xf numFmtId="0" fontId="38" fillId="14" borderId="30" xfId="0" applyFont="1" applyFill="1" applyBorder="1" applyAlignment="1">
      <alignment horizontal="center"/>
    </xf>
    <xf numFmtId="0" fontId="38" fillId="15" borderId="30" xfId="0" applyFont="1" applyFill="1" applyBorder="1" applyAlignment="1">
      <alignment horizontal="center"/>
    </xf>
    <xf numFmtId="0" fontId="38" fillId="0" borderId="0" xfId="0" applyFont="1" applyAlignment="1">
      <alignment wrapText="1"/>
    </xf>
    <xf numFmtId="0" fontId="24" fillId="8" borderId="29" xfId="0" applyFont="1" applyFill="1" applyBorder="1" applyAlignment="1">
      <alignment horizontal="left" vertical="top"/>
    </xf>
    <xf numFmtId="0" fontId="21" fillId="5" borderId="29" xfId="0" applyFont="1" applyFill="1" applyBorder="1" applyAlignment="1">
      <alignment wrapText="1"/>
    </xf>
    <xf numFmtId="0" fontId="95" fillId="0" borderId="34" xfId="0" applyFont="1" applyBorder="1" applyAlignment="1">
      <alignment horizontal="center" vertical="top" wrapText="1"/>
    </xf>
    <xf numFmtId="0" fontId="110" fillId="0" borderId="34" xfId="0" applyFont="1" applyBorder="1" applyAlignment="1">
      <alignment horizontal="center" vertical="center" wrapText="1"/>
    </xf>
    <xf numFmtId="0" fontId="111" fillId="0" borderId="0" xfId="0" applyFont="1" applyAlignment="1">
      <alignment horizontal="center"/>
    </xf>
    <xf numFmtId="0" fontId="110" fillId="0" borderId="34" xfId="0" applyFont="1" applyBorder="1" applyAlignment="1">
      <alignment horizontal="center" wrapText="1"/>
    </xf>
    <xf numFmtId="0" fontId="109" fillId="0" borderId="0" xfId="0" applyFont="1" applyAlignment="1">
      <alignment horizontal="center" vertical="center"/>
    </xf>
    <xf numFmtId="0" fontId="95" fillId="0" borderId="0" xfId="0" applyFont="1" applyAlignment="1">
      <alignment horizontal="center" vertical="top" wrapText="1"/>
    </xf>
    <xf numFmtId="0" fontId="4" fillId="0" borderId="29" xfId="0" applyFont="1" applyBorder="1" applyAlignment="1"/>
    <xf numFmtId="0" fontId="4" fillId="0" borderId="0" xfId="0" applyFont="1" applyAlignment="1"/>
    <xf numFmtId="0" fontId="4" fillId="0" borderId="6" xfId="0" applyFont="1" applyBorder="1" applyAlignment="1"/>
    <xf numFmtId="0" fontId="4" fillId="0" borderId="7" xfId="0" applyFont="1" applyBorder="1" applyAlignment="1"/>
    <xf numFmtId="0" fontId="4" fillId="0" borderId="8" xfId="0" applyFont="1" applyBorder="1" applyAlignment="1"/>
    <xf numFmtId="0" fontId="4" fillId="0" borderId="9" xfId="0" applyFont="1" applyBorder="1" applyAlignment="1"/>
    <xf numFmtId="0" fontId="41" fillId="17" borderId="29" xfId="0" applyFont="1" applyFill="1" applyBorder="1" applyAlignment="1"/>
    <xf numFmtId="2" fontId="41" fillId="17" borderId="29" xfId="0" applyNumberFormat="1" applyFont="1" applyFill="1" applyBorder="1" applyAlignment="1"/>
    <xf numFmtId="10" fontId="41" fillId="17" borderId="29" xfId="0" applyNumberFormat="1" applyFont="1" applyFill="1" applyBorder="1" applyAlignment="1"/>
    <xf numFmtId="0" fontId="41" fillId="17" borderId="0" xfId="0" applyFont="1" applyFill="1" applyAlignment="1"/>
    <xf numFmtId="10" fontId="41" fillId="17" borderId="0" xfId="0" applyNumberFormat="1" applyFont="1" applyFill="1" applyAlignment="1"/>
    <xf numFmtId="0" fontId="4" fillId="0" borderId="23" xfId="0" applyFont="1" applyBorder="1" applyAlignment="1"/>
    <xf numFmtId="0" fontId="4" fillId="0" borderId="11" xfId="0" applyFont="1" applyBorder="1" applyAlignment="1"/>
    <xf numFmtId="0" fontId="4" fillId="0" borderId="12" xfId="0" applyFont="1" applyBorder="1" applyAlignment="1"/>
    <xf numFmtId="0" fontId="4" fillId="0" borderId="13" xfId="0" applyFont="1" applyBorder="1" applyAlignment="1"/>
    <xf numFmtId="0" fontId="0" fillId="0" borderId="0" xfId="0" applyAlignment="1"/>
    <xf numFmtId="0" fontId="4" fillId="0" borderId="14" xfId="0" applyFont="1" applyBorder="1" applyAlignment="1"/>
    <xf numFmtId="0" fontId="4" fillId="0" borderId="15" xfId="0" applyFont="1" applyBorder="1" applyAlignment="1"/>
    <xf numFmtId="0" fontId="4" fillId="0" borderId="16" xfId="0" applyFont="1" applyBorder="1" applyAlignment="1"/>
    <xf numFmtId="0" fontId="4" fillId="0" borderId="27" xfId="0" applyFont="1" applyBorder="1" applyAlignment="1"/>
    <xf numFmtId="0" fontId="4" fillId="0" borderId="28" xfId="0" applyFont="1" applyBorder="1" applyAlignment="1"/>
    <xf numFmtId="0" fontId="4" fillId="0" borderId="31" xfId="0" applyFont="1" applyBorder="1" applyAlignment="1"/>
    <xf numFmtId="0" fontId="4" fillId="0" borderId="32" xfId="0" applyFont="1" applyBorder="1" applyAlignment="1"/>
  </cellXfs>
  <cellStyles count="4">
    <cellStyle name="Comma" xfId="2" builtinId="3"/>
    <cellStyle name="Hyperlink" xfId="1" builtinId="8"/>
    <cellStyle name="Normal" xfId="0" builtinId="0"/>
    <cellStyle name="Normal 2" xfId="3" xr:uid="{F5809C5E-7591-4E42-AA3C-3E66730334E8}"/>
  </cellStyles>
  <dxfs count="0"/>
  <tableStyles count="0" defaultTableStyle="TableStyleMedium2" defaultPivotStyle="PivotStyleLight16"/>
  <colors>
    <mruColors>
      <color rgb="FF99CCFF"/>
      <color rgb="FFCCFFFF"/>
      <color rgb="FFFFFF99"/>
      <color rgb="FF00CCFF"/>
      <color rgb="FF60AFCC"/>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4.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5.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6.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7.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200" b="1" i="0">
                <a:solidFill>
                  <a:srgbClr val="000000"/>
                </a:solidFill>
                <a:latin typeface="Arial"/>
              </a:defRPr>
            </a:pPr>
            <a:r>
              <a:rPr lang="en-US" sz="1200" b="1" i="0">
                <a:solidFill>
                  <a:srgbClr val="000000"/>
                </a:solidFill>
                <a:latin typeface="Arial"/>
              </a:rPr>
              <a:t>Projected Growth rate (2025-2029)</a:t>
            </a:r>
          </a:p>
        </c:rich>
      </c:tx>
      <c:layout>
        <c:manualLayout>
          <c:xMode val="edge"/>
          <c:yMode val="edge"/>
          <c:x val="0.37272764039579431"/>
          <c:y val="3.3419023136246784E-2"/>
        </c:manualLayout>
      </c:layout>
      <c:overlay val="0"/>
    </c:title>
    <c:autoTitleDeleted val="0"/>
    <c:plotArea>
      <c:layout>
        <c:manualLayout>
          <c:xMode val="edge"/>
          <c:yMode val="edge"/>
          <c:x val="0.10808091469471534"/>
          <c:y val="0.13367609254498714"/>
          <c:w val="0.88787966370705451"/>
          <c:h val="0.36503856041131105"/>
        </c:manualLayout>
      </c:layout>
      <c:barChart>
        <c:barDir val="col"/>
        <c:grouping val="clustered"/>
        <c:varyColors val="1"/>
        <c:ser>
          <c:idx val="0"/>
          <c:order val="0"/>
          <c:tx>
            <c:v>Average (5 year)</c:v>
          </c:tx>
          <c:spPr>
            <a:solidFill>
              <a:srgbClr val="9999FF"/>
            </a:solidFill>
            <a:ln cmpd="sng">
              <a:solidFill>
                <a:srgbClr val="000000"/>
              </a:solidFill>
            </a:ln>
          </c:spPr>
          <c:invertIfNegative val="1"/>
          <c:cat>
            <c:strRef>
              <c:f>'Sector Growth Projections'!$A$5:$A$25</c:f>
              <c:strCache>
                <c:ptCount val="21"/>
                <c:pt idx="0">
                  <c:v>Automotive Sector</c:v>
                </c:pt>
                <c:pt idx="1">
                  <c:v>Automotive Suppliers</c:v>
                </c:pt>
                <c:pt idx="2">
                  <c:v>EV investors</c:v>
                </c:pt>
                <c:pt idx="3">
                  <c:v>Healthcare Services</c:v>
                </c:pt>
                <c:pt idx="4">
                  <c:v>Green Energy investors</c:v>
                </c:pt>
                <c:pt idx="5">
                  <c:v>OEMs</c:v>
                </c:pt>
                <c:pt idx="6">
                  <c:v>Auto Parts and Components</c:v>
                </c:pt>
                <c:pt idx="7">
                  <c:v>Battery Systems</c:v>
                </c:pt>
                <c:pt idx="8">
                  <c:v>Charging Infrastructure</c:v>
                </c:pt>
                <c:pt idx="9">
                  <c:v>Mobility Services</c:v>
                </c:pt>
                <c:pt idx="10">
                  <c:v>Autonomous and Connected Vehicle Tech</c:v>
                </c:pt>
                <c:pt idx="11">
                  <c:v>Automotive Software and Simulation</c:v>
                </c:pt>
                <c:pt idx="12">
                  <c:v>Aftermarket Services</c:v>
                </c:pt>
                <c:pt idx="13">
                  <c:v>Green Building and Efficiency</c:v>
                </c:pt>
                <c:pt idx="14">
                  <c:v>Renewable Project Development</c:v>
                </c:pt>
                <c:pt idx="15">
                  <c:v>Hydrogen Mobility</c:v>
                </c:pt>
                <c:pt idx="16">
                  <c:v>EV Battery recycling</c:v>
                </c:pt>
                <c:pt idx="17">
                  <c:v>Vehicle to Grid (V2G)</c:v>
                </c:pt>
                <c:pt idx="18">
                  <c:v>Carbon capture and CSS Tech</c:v>
                </c:pt>
                <c:pt idx="19">
                  <c:v>Bioenergy and Biogas</c:v>
                </c:pt>
                <c:pt idx="20">
                  <c:v>Hydrogen Energy</c:v>
                </c:pt>
              </c:strCache>
            </c:strRef>
          </c:cat>
          <c:val>
            <c:numRef>
              <c:f>'Sector Growth Projections'!$U$5:$U$25</c:f>
              <c:numCache>
                <c:formatCode>General</c:formatCode>
                <c:ptCount val="21"/>
                <c:pt idx="0">
                  <c:v>4.4260000000000002</c:v>
                </c:pt>
                <c:pt idx="2">
                  <c:v>28.365999999999996</c:v>
                </c:pt>
                <c:pt idx="3">
                  <c:v>4.9419999999999993</c:v>
                </c:pt>
                <c:pt idx="4">
                  <c:v>13.837999999999999</c:v>
                </c:pt>
                <c:pt idx="5">
                  <c:v>3.6539999999999999</c:v>
                </c:pt>
                <c:pt idx="6">
                  <c:v>3.9539999999999997</c:v>
                </c:pt>
                <c:pt idx="7">
                  <c:v>23.553999999999998</c:v>
                </c:pt>
                <c:pt idx="8">
                  <c:v>27.937999999999999</c:v>
                </c:pt>
                <c:pt idx="9">
                  <c:v>11.862</c:v>
                </c:pt>
                <c:pt idx="10">
                  <c:v>28.538</c:v>
                </c:pt>
                <c:pt idx="11">
                  <c:v>16.161999999999999</c:v>
                </c:pt>
                <c:pt idx="12">
                  <c:v>5.5860000000000003</c:v>
                </c:pt>
                <c:pt idx="13">
                  <c:v>10.83</c:v>
                </c:pt>
                <c:pt idx="14">
                  <c:v>16.118000000000002</c:v>
                </c:pt>
                <c:pt idx="15">
                  <c:v>24.42</c:v>
                </c:pt>
                <c:pt idx="16">
                  <c:v>20.868000000000002</c:v>
                </c:pt>
                <c:pt idx="17">
                  <c:v>23.708000000000002</c:v>
                </c:pt>
                <c:pt idx="18">
                  <c:v>16.445999999999998</c:v>
                </c:pt>
                <c:pt idx="19">
                  <c:v>11.581999999999999</c:v>
                </c:pt>
                <c:pt idx="20">
                  <c:v>25.948</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35ED-4129-9C2D-A9BEEEA794F8}"/>
            </c:ext>
          </c:extLst>
        </c:ser>
        <c:dLbls>
          <c:showLegendKey val="0"/>
          <c:showVal val="0"/>
          <c:showCatName val="0"/>
          <c:showSerName val="0"/>
          <c:showPercent val="0"/>
          <c:showBubbleSize val="0"/>
        </c:dLbls>
        <c:gapWidth val="150"/>
        <c:axId val="2068349802"/>
        <c:axId val="1295608886"/>
      </c:barChart>
      <c:catAx>
        <c:axId val="2068349802"/>
        <c:scaling>
          <c:orientation val="minMax"/>
        </c:scaling>
        <c:delete val="0"/>
        <c:axPos val="b"/>
        <c:title>
          <c:tx>
            <c:rich>
              <a:bodyPr/>
              <a:lstStyle/>
              <a:p>
                <a:pPr lvl="0">
                  <a:defRPr sz="1200" b="1" i="0">
                    <a:solidFill>
                      <a:srgbClr val="000000"/>
                    </a:solidFill>
                    <a:latin typeface="Arial"/>
                  </a:defRPr>
                </a:pPr>
                <a:r>
                  <a:rPr lang="en-US" sz="1200" b="1" i="0">
                    <a:solidFill>
                      <a:srgbClr val="000000"/>
                    </a:solidFill>
                    <a:latin typeface="Arial"/>
                  </a:rPr>
                  <a:t>Sectors</a:t>
                </a:r>
              </a:p>
            </c:rich>
          </c:tx>
          <c:layout>
            <c:manualLayout>
              <c:xMode val="edge"/>
              <c:yMode val="edge"/>
              <c:x val="0.51919243133723059"/>
              <c:y val="0.88431876606683757"/>
            </c:manualLayout>
          </c:layout>
          <c:overlay val="0"/>
        </c:title>
        <c:numFmt formatCode="General" sourceLinked="1"/>
        <c:majorTickMark val="out"/>
        <c:minorTickMark val="none"/>
        <c:tickLblPos val="nextTo"/>
        <c:txPr>
          <a:bodyPr rot="-5400000"/>
          <a:lstStyle/>
          <a:p>
            <a:pPr lvl="0">
              <a:defRPr sz="1200" b="0" i="0">
                <a:solidFill>
                  <a:srgbClr val="000000"/>
                </a:solidFill>
                <a:latin typeface="Arial"/>
              </a:defRPr>
            </a:pPr>
            <a:endParaRPr lang="en-US"/>
          </a:p>
        </c:txPr>
        <c:crossAx val="1295608886"/>
        <c:crosses val="autoZero"/>
        <c:auto val="1"/>
        <c:lblAlgn val="ctr"/>
        <c:lblOffset val="100"/>
        <c:noMultiLvlLbl val="1"/>
      </c:catAx>
      <c:valAx>
        <c:axId val="1295608886"/>
        <c:scaling>
          <c:orientation val="minMax"/>
        </c:scaling>
        <c:delete val="0"/>
        <c:axPos val="l"/>
        <c:majorGridlines>
          <c:spPr>
            <a:ln>
              <a:solidFill>
                <a:srgbClr val="B7B7B7"/>
              </a:solidFill>
            </a:ln>
          </c:spPr>
        </c:majorGridlines>
        <c:title>
          <c:tx>
            <c:rich>
              <a:bodyPr/>
              <a:lstStyle/>
              <a:p>
                <a:pPr lvl="0">
                  <a:defRPr sz="1200" b="1" i="0">
                    <a:solidFill>
                      <a:srgbClr val="000000"/>
                    </a:solidFill>
                    <a:latin typeface="Arial"/>
                  </a:defRPr>
                </a:pPr>
                <a:r>
                  <a:rPr lang="en-US" sz="1200" b="1" i="0">
                    <a:solidFill>
                      <a:srgbClr val="000000"/>
                    </a:solidFill>
                    <a:latin typeface="Arial"/>
                  </a:rPr>
                  <a:t>Growth rate</a:t>
                </a:r>
              </a:p>
            </c:rich>
          </c:tx>
          <c:layout>
            <c:manualLayout>
              <c:xMode val="edge"/>
              <c:yMode val="edge"/>
              <c:x val="1.7171734110375345E-2"/>
              <c:y val="0.19537275064267337"/>
            </c:manualLayout>
          </c:layout>
          <c:overlay val="0"/>
        </c:title>
        <c:numFmt formatCode="General" sourceLinked="1"/>
        <c:majorTickMark val="out"/>
        <c:minorTickMark val="none"/>
        <c:tickLblPos val="nextTo"/>
        <c:spPr>
          <a:ln/>
        </c:spPr>
        <c:txPr>
          <a:bodyPr rot="0"/>
          <a:lstStyle/>
          <a:p>
            <a:pPr lvl="0">
              <a:defRPr sz="1200" b="0" i="0">
                <a:solidFill>
                  <a:srgbClr val="000000"/>
                </a:solidFill>
                <a:latin typeface="Arial"/>
              </a:defRPr>
            </a:pPr>
            <a:endParaRPr lang="en-US"/>
          </a:p>
        </c:txPr>
        <c:crossAx val="2068349802"/>
        <c:crosses val="autoZero"/>
        <c:crossBetween val="between"/>
      </c:valAx>
      <c:spPr>
        <a:solidFill>
          <a:srgbClr val="C0C0C0"/>
        </a:solidFill>
      </c:spPr>
    </c:plotArea>
    <c:plotVisOnly val="1"/>
    <c:dispBlanksAs val="zero"/>
    <c:showDLblsOverMax val="1"/>
  </c:chart>
  <c:spPr>
    <a:solidFill>
      <a:srgbClr val="C0C0C0"/>
    </a:solidFill>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Theme Ranking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3"/>
          <c:order val="3"/>
          <c:tx>
            <c:strRef>
              <c:f>'Country Summary'!$M$75</c:f>
              <c:strCache>
                <c:ptCount val="1"/>
                <c:pt idx="0">
                  <c:v>Score</c:v>
                </c:pt>
              </c:strCache>
            </c:strRef>
          </c:tx>
          <c:spPr>
            <a:solidFill>
              <a:schemeClr val="accent4"/>
            </a:solidFill>
            <a:ln>
              <a:noFill/>
            </a:ln>
            <a:effectLst/>
          </c:spPr>
          <c:invertIfNegative val="0"/>
          <c:cat>
            <c:strRef>
              <c:f>'Country Summary'!$I$76:$I$89</c:f>
              <c:strCache>
                <c:ptCount val="14"/>
                <c:pt idx="0">
                  <c:v>Globalization</c:v>
                </c:pt>
                <c:pt idx="1">
                  <c:v>Shifting Societal Spatial Paterns</c:v>
                </c:pt>
                <c:pt idx="2">
                  <c:v>Property Industry Consolidation</c:v>
                </c:pt>
                <c:pt idx="3">
                  <c:v>Real Estate Securitization</c:v>
                </c:pt>
                <c:pt idx="4">
                  <c:v>Institutionalization</c:v>
                </c:pt>
                <c:pt idx="5">
                  <c:v>Industrial Revolution</c:v>
                </c:pt>
                <c:pt idx="6">
                  <c:v>Market Primacy</c:v>
                </c:pt>
                <c:pt idx="7">
                  <c:v>Urban Form</c:v>
                </c:pt>
                <c:pt idx="8">
                  <c:v>Capital Flows</c:v>
                </c:pt>
                <c:pt idx="9">
                  <c:v>Market Inefficiency</c:v>
                </c:pt>
                <c:pt idx="10">
                  <c:v>Land Value Growth Cycle</c:v>
                </c:pt>
                <c:pt idx="11">
                  <c:v>Privatization</c:v>
                </c:pt>
                <c:pt idx="12">
                  <c:v>Eurasia Growth</c:v>
                </c:pt>
                <c:pt idx="13">
                  <c:v>Place Strategy</c:v>
                </c:pt>
              </c:strCache>
            </c:strRef>
          </c:cat>
          <c:val>
            <c:numRef>
              <c:f>'Country Summary'!$M$76:$M$89</c:f>
              <c:numCache>
                <c:formatCode>General</c:formatCode>
                <c:ptCount val="14"/>
                <c:pt idx="0">
                  <c:v>9</c:v>
                </c:pt>
                <c:pt idx="1">
                  <c:v>6.5</c:v>
                </c:pt>
                <c:pt idx="2">
                  <c:v>7</c:v>
                </c:pt>
                <c:pt idx="3">
                  <c:v>6</c:v>
                </c:pt>
                <c:pt idx="4">
                  <c:v>8</c:v>
                </c:pt>
                <c:pt idx="5">
                  <c:v>8.5</c:v>
                </c:pt>
                <c:pt idx="6">
                  <c:v>7.5</c:v>
                </c:pt>
                <c:pt idx="7">
                  <c:v>7</c:v>
                </c:pt>
                <c:pt idx="8">
                  <c:v>8</c:v>
                </c:pt>
                <c:pt idx="9">
                  <c:v>4</c:v>
                </c:pt>
                <c:pt idx="10">
                  <c:v>6.5</c:v>
                </c:pt>
                <c:pt idx="11">
                  <c:v>7</c:v>
                </c:pt>
                <c:pt idx="12">
                  <c:v>6</c:v>
                </c:pt>
                <c:pt idx="13">
                  <c:v>7.5</c:v>
                </c:pt>
              </c:numCache>
            </c:numRef>
          </c:val>
          <c:extLst>
            <c:ext xmlns:c16="http://schemas.microsoft.com/office/drawing/2014/chart" uri="{C3380CC4-5D6E-409C-BE32-E72D297353CC}">
              <c16:uniqueId val="{00000003-AD2E-40BC-8ACD-651C665DD355}"/>
            </c:ext>
          </c:extLst>
        </c:ser>
        <c:dLbls>
          <c:showLegendKey val="0"/>
          <c:showVal val="0"/>
          <c:showCatName val="0"/>
          <c:showSerName val="0"/>
          <c:showPercent val="0"/>
          <c:showBubbleSize val="0"/>
        </c:dLbls>
        <c:gapWidth val="219"/>
        <c:overlap val="-27"/>
        <c:axId val="429003808"/>
        <c:axId val="428997088"/>
        <c:extLst>
          <c:ext xmlns:c15="http://schemas.microsoft.com/office/drawing/2012/chart" uri="{02D57815-91ED-43cb-92C2-25804820EDAC}">
            <c15:filteredBarSeries>
              <c15:ser>
                <c:idx val="0"/>
                <c:order val="0"/>
                <c:tx>
                  <c:strRef>
                    <c:extLst>
                      <c:ext uri="{02D57815-91ED-43cb-92C2-25804820EDAC}">
                        <c15:formulaRef>
                          <c15:sqref>'Country Summary'!$J$75</c15:sqref>
                        </c15:formulaRef>
                      </c:ext>
                    </c:extLst>
                    <c:strCache>
                      <c:ptCount val="1"/>
                    </c:strCache>
                  </c:strRef>
                </c:tx>
                <c:spPr>
                  <a:solidFill>
                    <a:schemeClr val="accent1"/>
                  </a:solidFill>
                  <a:ln>
                    <a:noFill/>
                  </a:ln>
                  <a:effectLst/>
                </c:spPr>
                <c:invertIfNegative val="0"/>
                <c:cat>
                  <c:strRef>
                    <c:extLst>
                      <c:ext uri="{02D57815-91ED-43cb-92C2-25804820EDAC}">
                        <c15:formulaRef>
                          <c15:sqref>'Country Summary'!$I$76:$I$89</c15:sqref>
                        </c15:formulaRef>
                      </c:ext>
                    </c:extLst>
                    <c:strCache>
                      <c:ptCount val="14"/>
                      <c:pt idx="0">
                        <c:v>Globalization</c:v>
                      </c:pt>
                      <c:pt idx="1">
                        <c:v>Shifting Societal Spatial Paterns</c:v>
                      </c:pt>
                      <c:pt idx="2">
                        <c:v>Property Industry Consolidation</c:v>
                      </c:pt>
                      <c:pt idx="3">
                        <c:v>Real Estate Securitization</c:v>
                      </c:pt>
                      <c:pt idx="4">
                        <c:v>Institutionalization</c:v>
                      </c:pt>
                      <c:pt idx="5">
                        <c:v>Industrial Revolution</c:v>
                      </c:pt>
                      <c:pt idx="6">
                        <c:v>Market Primacy</c:v>
                      </c:pt>
                      <c:pt idx="7">
                        <c:v>Urban Form</c:v>
                      </c:pt>
                      <c:pt idx="8">
                        <c:v>Capital Flows</c:v>
                      </c:pt>
                      <c:pt idx="9">
                        <c:v>Market Inefficiency</c:v>
                      </c:pt>
                      <c:pt idx="10">
                        <c:v>Land Value Growth Cycle</c:v>
                      </c:pt>
                      <c:pt idx="11">
                        <c:v>Privatization</c:v>
                      </c:pt>
                      <c:pt idx="12">
                        <c:v>Eurasia Growth</c:v>
                      </c:pt>
                      <c:pt idx="13">
                        <c:v>Place Strategy</c:v>
                      </c:pt>
                    </c:strCache>
                  </c:strRef>
                </c:cat>
                <c:val>
                  <c:numRef>
                    <c:extLst>
                      <c:ext uri="{02D57815-91ED-43cb-92C2-25804820EDAC}">
                        <c15:formulaRef>
                          <c15:sqref>'Country Summary'!$J$76:$J$89</c15:sqref>
                        </c15:formulaRef>
                      </c:ext>
                    </c:extLst>
                    <c:numCache>
                      <c:formatCode>General</c:formatCode>
                      <c:ptCount val="14"/>
                    </c:numCache>
                  </c:numRef>
                </c:val>
                <c:extLst>
                  <c:ext xmlns:c16="http://schemas.microsoft.com/office/drawing/2014/chart" uri="{C3380CC4-5D6E-409C-BE32-E72D297353CC}">
                    <c16:uniqueId val="{00000000-AD2E-40BC-8ACD-651C665DD355}"/>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'Country Summary'!$K$75</c15:sqref>
                        </c15:formulaRef>
                      </c:ext>
                    </c:extLst>
                    <c:strCache>
                      <c:ptCount val="1"/>
                    </c:strCache>
                  </c:strRef>
                </c:tx>
                <c:spPr>
                  <a:solidFill>
                    <a:schemeClr val="accent2"/>
                  </a:solidFill>
                  <a:ln>
                    <a:noFill/>
                  </a:ln>
                  <a:effectLst/>
                </c:spPr>
                <c:invertIfNegative val="0"/>
                <c:cat>
                  <c:strRef>
                    <c:extLst xmlns:c15="http://schemas.microsoft.com/office/drawing/2012/chart">
                      <c:ext xmlns:c15="http://schemas.microsoft.com/office/drawing/2012/chart" uri="{02D57815-91ED-43cb-92C2-25804820EDAC}">
                        <c15:formulaRef>
                          <c15:sqref>'Country Summary'!$I$76:$I$89</c15:sqref>
                        </c15:formulaRef>
                      </c:ext>
                    </c:extLst>
                    <c:strCache>
                      <c:ptCount val="14"/>
                      <c:pt idx="0">
                        <c:v>Globalization</c:v>
                      </c:pt>
                      <c:pt idx="1">
                        <c:v>Shifting Societal Spatial Paterns</c:v>
                      </c:pt>
                      <c:pt idx="2">
                        <c:v>Property Industry Consolidation</c:v>
                      </c:pt>
                      <c:pt idx="3">
                        <c:v>Real Estate Securitization</c:v>
                      </c:pt>
                      <c:pt idx="4">
                        <c:v>Institutionalization</c:v>
                      </c:pt>
                      <c:pt idx="5">
                        <c:v>Industrial Revolution</c:v>
                      </c:pt>
                      <c:pt idx="6">
                        <c:v>Market Primacy</c:v>
                      </c:pt>
                      <c:pt idx="7">
                        <c:v>Urban Form</c:v>
                      </c:pt>
                      <c:pt idx="8">
                        <c:v>Capital Flows</c:v>
                      </c:pt>
                      <c:pt idx="9">
                        <c:v>Market Inefficiency</c:v>
                      </c:pt>
                      <c:pt idx="10">
                        <c:v>Land Value Growth Cycle</c:v>
                      </c:pt>
                      <c:pt idx="11">
                        <c:v>Privatization</c:v>
                      </c:pt>
                      <c:pt idx="12">
                        <c:v>Eurasia Growth</c:v>
                      </c:pt>
                      <c:pt idx="13">
                        <c:v>Place Strategy</c:v>
                      </c:pt>
                    </c:strCache>
                  </c:strRef>
                </c:cat>
                <c:val>
                  <c:numRef>
                    <c:extLst xmlns:c15="http://schemas.microsoft.com/office/drawing/2012/chart">
                      <c:ext xmlns:c15="http://schemas.microsoft.com/office/drawing/2012/chart" uri="{02D57815-91ED-43cb-92C2-25804820EDAC}">
                        <c15:formulaRef>
                          <c15:sqref>'Country Summary'!$K$76:$K$89</c15:sqref>
                        </c15:formulaRef>
                      </c:ext>
                    </c:extLst>
                    <c:numCache>
                      <c:formatCode>General</c:formatCode>
                      <c:ptCount val="14"/>
                    </c:numCache>
                  </c:numRef>
                </c:val>
                <c:extLst xmlns:c15="http://schemas.microsoft.com/office/drawing/2012/chart">
                  <c:ext xmlns:c16="http://schemas.microsoft.com/office/drawing/2014/chart" uri="{C3380CC4-5D6E-409C-BE32-E72D297353CC}">
                    <c16:uniqueId val="{00000001-AD2E-40BC-8ACD-651C665DD355}"/>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'Country Summary'!$L$75</c15:sqref>
                        </c15:formulaRef>
                      </c:ext>
                    </c:extLst>
                    <c:strCache>
                      <c:ptCount val="1"/>
                    </c:strCache>
                  </c:strRef>
                </c:tx>
                <c:spPr>
                  <a:solidFill>
                    <a:schemeClr val="accent3"/>
                  </a:solidFill>
                  <a:ln>
                    <a:noFill/>
                  </a:ln>
                  <a:effectLst/>
                </c:spPr>
                <c:invertIfNegative val="0"/>
                <c:cat>
                  <c:strRef>
                    <c:extLst xmlns:c15="http://schemas.microsoft.com/office/drawing/2012/chart">
                      <c:ext xmlns:c15="http://schemas.microsoft.com/office/drawing/2012/chart" uri="{02D57815-91ED-43cb-92C2-25804820EDAC}">
                        <c15:formulaRef>
                          <c15:sqref>'Country Summary'!$I$76:$I$89</c15:sqref>
                        </c15:formulaRef>
                      </c:ext>
                    </c:extLst>
                    <c:strCache>
                      <c:ptCount val="14"/>
                      <c:pt idx="0">
                        <c:v>Globalization</c:v>
                      </c:pt>
                      <c:pt idx="1">
                        <c:v>Shifting Societal Spatial Paterns</c:v>
                      </c:pt>
                      <c:pt idx="2">
                        <c:v>Property Industry Consolidation</c:v>
                      </c:pt>
                      <c:pt idx="3">
                        <c:v>Real Estate Securitization</c:v>
                      </c:pt>
                      <c:pt idx="4">
                        <c:v>Institutionalization</c:v>
                      </c:pt>
                      <c:pt idx="5">
                        <c:v>Industrial Revolution</c:v>
                      </c:pt>
                      <c:pt idx="6">
                        <c:v>Market Primacy</c:v>
                      </c:pt>
                      <c:pt idx="7">
                        <c:v>Urban Form</c:v>
                      </c:pt>
                      <c:pt idx="8">
                        <c:v>Capital Flows</c:v>
                      </c:pt>
                      <c:pt idx="9">
                        <c:v>Market Inefficiency</c:v>
                      </c:pt>
                      <c:pt idx="10">
                        <c:v>Land Value Growth Cycle</c:v>
                      </c:pt>
                      <c:pt idx="11">
                        <c:v>Privatization</c:v>
                      </c:pt>
                      <c:pt idx="12">
                        <c:v>Eurasia Growth</c:v>
                      </c:pt>
                      <c:pt idx="13">
                        <c:v>Place Strategy</c:v>
                      </c:pt>
                    </c:strCache>
                  </c:strRef>
                </c:cat>
                <c:val>
                  <c:numRef>
                    <c:extLst xmlns:c15="http://schemas.microsoft.com/office/drawing/2012/chart">
                      <c:ext xmlns:c15="http://schemas.microsoft.com/office/drawing/2012/chart" uri="{02D57815-91ED-43cb-92C2-25804820EDAC}">
                        <c15:formulaRef>
                          <c15:sqref>'Country Summary'!$L$76:$L$89</c15:sqref>
                        </c15:formulaRef>
                      </c:ext>
                    </c:extLst>
                    <c:numCache>
                      <c:formatCode>General</c:formatCode>
                      <c:ptCount val="14"/>
                    </c:numCache>
                  </c:numRef>
                </c:val>
                <c:extLst xmlns:c15="http://schemas.microsoft.com/office/drawing/2012/chart">
                  <c:ext xmlns:c16="http://schemas.microsoft.com/office/drawing/2014/chart" uri="{C3380CC4-5D6E-409C-BE32-E72D297353CC}">
                    <c16:uniqueId val="{00000002-AD2E-40BC-8ACD-651C665DD355}"/>
                  </c:ext>
                </c:extLst>
              </c15:ser>
            </c15:filteredBarSeries>
          </c:ext>
        </c:extLst>
      </c:barChart>
      <c:catAx>
        <c:axId val="4290038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8997088"/>
        <c:crosses val="autoZero"/>
        <c:auto val="1"/>
        <c:lblAlgn val="ctr"/>
        <c:lblOffset val="100"/>
        <c:noMultiLvlLbl val="0"/>
      </c:catAx>
      <c:valAx>
        <c:axId val="4289970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900380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200" b="1" i="0">
                <a:solidFill>
                  <a:srgbClr val="000000"/>
                </a:solidFill>
                <a:latin typeface="Arial"/>
              </a:defRPr>
            </a:pPr>
            <a:r>
              <a:rPr lang="en-US" sz="1200" b="1" i="0">
                <a:solidFill>
                  <a:srgbClr val="000000"/>
                </a:solidFill>
                <a:latin typeface="Arial"/>
              </a:rPr>
              <a:t>Growth Rate Scenarios</a:t>
            </a:r>
          </a:p>
        </c:rich>
      </c:tx>
      <c:layout>
        <c:manualLayout>
          <c:xMode val="edge"/>
          <c:yMode val="edge"/>
          <c:x val="0.37126626071458613"/>
          <c:y val="2.9585855803623901E-2"/>
        </c:manualLayout>
      </c:layout>
      <c:overlay val="0"/>
    </c:title>
    <c:autoTitleDeleted val="0"/>
    <c:plotArea>
      <c:layout>
        <c:manualLayout>
          <c:xMode val="edge"/>
          <c:yMode val="edge"/>
          <c:x val="0.12091046804881149"/>
          <c:y val="8.8757567410871777E-2"/>
          <c:w val="0.84921822853106421"/>
          <c:h val="0.79290093553712004"/>
        </c:manualLayout>
      </c:layout>
      <c:lineChart>
        <c:grouping val="standard"/>
        <c:varyColors val="1"/>
        <c:ser>
          <c:idx val="0"/>
          <c:order val="0"/>
          <c:spPr>
            <a:ln w="19050" cmpd="sng">
              <a:solidFill>
                <a:srgbClr val="FF00FF">
                  <a:alpha val="100000"/>
                </a:srgbClr>
              </a:solidFill>
              <a:prstDash val="solid"/>
            </a:ln>
          </c:spPr>
          <c:marker>
            <c:symbol val="none"/>
          </c:marker>
          <c:cat>
            <c:numRef>
              <c:f>'Scenario Template'!$B$3:$I$3</c:f>
              <c:numCache>
                <c:formatCode>General</c:formatCode>
                <c:ptCount val="8"/>
                <c:pt idx="0">
                  <c:v>2022</c:v>
                </c:pt>
                <c:pt idx="1">
                  <c:v>2023</c:v>
                </c:pt>
                <c:pt idx="2">
                  <c:v>2024</c:v>
                </c:pt>
                <c:pt idx="3">
                  <c:v>2025</c:v>
                </c:pt>
                <c:pt idx="4">
                  <c:v>2026</c:v>
                </c:pt>
                <c:pt idx="5">
                  <c:v>2027</c:v>
                </c:pt>
                <c:pt idx="6">
                  <c:v>2028</c:v>
                </c:pt>
                <c:pt idx="7">
                  <c:v>2029</c:v>
                </c:pt>
              </c:numCache>
            </c:numRef>
          </c:cat>
          <c:val>
            <c:numRef>
              <c:f>'Scenario Template'!$B$4:$I$4</c:f>
              <c:numCache>
                <c:formatCode>0.00%</c:formatCode>
                <c:ptCount val="8"/>
                <c:pt idx="0">
                  <c:v>1.4E-2</c:v>
                </c:pt>
                <c:pt idx="1">
                  <c:v>5.0000000000000001E-3</c:v>
                </c:pt>
                <c:pt idx="2">
                  <c:v>8.0000000000000002E-3</c:v>
                </c:pt>
                <c:pt idx="3">
                  <c:v>1.2E-2</c:v>
                </c:pt>
                <c:pt idx="4">
                  <c:v>1.6E-2</c:v>
                </c:pt>
                <c:pt idx="5">
                  <c:v>0.02</c:v>
                </c:pt>
                <c:pt idx="6">
                  <c:v>2.5000000000000001E-2</c:v>
                </c:pt>
                <c:pt idx="7">
                  <c:v>0.03</c:v>
                </c:pt>
              </c:numCache>
            </c:numRef>
          </c:val>
          <c:smooth val="0"/>
          <c:extLst>
            <c:ext xmlns:c16="http://schemas.microsoft.com/office/drawing/2014/chart" uri="{C3380CC4-5D6E-409C-BE32-E72D297353CC}">
              <c16:uniqueId val="{00000000-E2D5-45C5-B53C-38AA78BBDBE5}"/>
            </c:ext>
          </c:extLst>
        </c:ser>
        <c:ser>
          <c:idx val="1"/>
          <c:order val="1"/>
          <c:spPr>
            <a:ln w="19050" cmpd="sng">
              <a:solidFill>
                <a:srgbClr val="FFFF00">
                  <a:alpha val="100000"/>
                </a:srgbClr>
              </a:solidFill>
              <a:prstDash val="solid"/>
            </a:ln>
          </c:spPr>
          <c:marker>
            <c:symbol val="none"/>
          </c:marker>
          <c:dLbls>
            <c:spPr>
              <a:noFill/>
              <a:ln>
                <a:noFill/>
              </a:ln>
              <a:effectLst/>
            </c:spPr>
            <c:txPr>
              <a:bodyPr/>
              <a:lstStyle/>
              <a:p>
                <a:pPr lvl="0">
                  <a:defRPr sz="800" b="1" i="0">
                    <a:solidFill>
                      <a:srgbClr val="000000"/>
                    </a:solidFill>
                    <a:latin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'Scenario Template'!$B$3:$I$3</c:f>
              <c:numCache>
                <c:formatCode>General</c:formatCode>
                <c:ptCount val="8"/>
                <c:pt idx="0">
                  <c:v>2022</c:v>
                </c:pt>
                <c:pt idx="1">
                  <c:v>2023</c:v>
                </c:pt>
                <c:pt idx="2">
                  <c:v>2024</c:v>
                </c:pt>
                <c:pt idx="3">
                  <c:v>2025</c:v>
                </c:pt>
                <c:pt idx="4">
                  <c:v>2026</c:v>
                </c:pt>
                <c:pt idx="5">
                  <c:v>2027</c:v>
                </c:pt>
                <c:pt idx="6">
                  <c:v>2028</c:v>
                </c:pt>
                <c:pt idx="7">
                  <c:v>2029</c:v>
                </c:pt>
              </c:numCache>
            </c:numRef>
          </c:cat>
          <c:val>
            <c:numRef>
              <c:f>'Scenario Template'!$B$5:$I$5</c:f>
              <c:numCache>
                <c:formatCode>0.00%</c:formatCode>
                <c:ptCount val="8"/>
                <c:pt idx="0">
                  <c:v>1.4E-2</c:v>
                </c:pt>
                <c:pt idx="1">
                  <c:v>3.0000000000000001E-3</c:v>
                </c:pt>
                <c:pt idx="2">
                  <c:v>5.0000000000000001E-3</c:v>
                </c:pt>
                <c:pt idx="3">
                  <c:v>5.0000000000000001E-3</c:v>
                </c:pt>
                <c:pt idx="4">
                  <c:v>5.0000000000000001E-3</c:v>
                </c:pt>
                <c:pt idx="5">
                  <c:v>5.0000000000000001E-3</c:v>
                </c:pt>
                <c:pt idx="6">
                  <c:v>5.0000000000000001E-3</c:v>
                </c:pt>
                <c:pt idx="7">
                  <c:v>5.0000000000000001E-3</c:v>
                </c:pt>
              </c:numCache>
            </c:numRef>
          </c:val>
          <c:smooth val="0"/>
          <c:extLst>
            <c:ext xmlns:c16="http://schemas.microsoft.com/office/drawing/2014/chart" uri="{C3380CC4-5D6E-409C-BE32-E72D297353CC}">
              <c16:uniqueId val="{00000001-E2D5-45C5-B53C-38AA78BBDBE5}"/>
            </c:ext>
          </c:extLst>
        </c:ser>
        <c:ser>
          <c:idx val="2"/>
          <c:order val="2"/>
          <c:spPr>
            <a:ln cmpd="sng">
              <a:solidFill>
                <a:srgbClr val="9BBB59"/>
              </a:solidFill>
            </a:ln>
          </c:spPr>
          <c:marker>
            <c:symbol val="none"/>
          </c:marker>
          <c:cat>
            <c:numRef>
              <c:f>'Scenario Template'!$B$3:$I$3</c:f>
              <c:numCache>
                <c:formatCode>General</c:formatCode>
                <c:ptCount val="8"/>
                <c:pt idx="0">
                  <c:v>2022</c:v>
                </c:pt>
                <c:pt idx="1">
                  <c:v>2023</c:v>
                </c:pt>
                <c:pt idx="2">
                  <c:v>2024</c:v>
                </c:pt>
                <c:pt idx="3">
                  <c:v>2025</c:v>
                </c:pt>
                <c:pt idx="4">
                  <c:v>2026</c:v>
                </c:pt>
                <c:pt idx="5">
                  <c:v>2027</c:v>
                </c:pt>
                <c:pt idx="6">
                  <c:v>2028</c:v>
                </c:pt>
                <c:pt idx="7">
                  <c:v>2029</c:v>
                </c:pt>
              </c:numCache>
            </c:numRef>
          </c:cat>
          <c:val>
            <c:numRef>
              <c:f>'Scenario Template'!$B$6:$I$6</c:f>
              <c:numCache>
                <c:formatCode>0.00%</c:formatCode>
                <c:ptCount val="8"/>
                <c:pt idx="0">
                  <c:v>1.4E-2</c:v>
                </c:pt>
                <c:pt idx="1">
                  <c:v>2E-3</c:v>
                </c:pt>
                <c:pt idx="2">
                  <c:v>-2E-3</c:v>
                </c:pt>
                <c:pt idx="3">
                  <c:v>-4.0000000000000001E-3</c:v>
                </c:pt>
                <c:pt idx="4">
                  <c:v>-7.0000000000000001E-3</c:v>
                </c:pt>
                <c:pt idx="5">
                  <c:v>-0.01</c:v>
                </c:pt>
                <c:pt idx="6">
                  <c:v>-1.2E-2</c:v>
                </c:pt>
                <c:pt idx="7">
                  <c:v>-1.4999999999999999E-2</c:v>
                </c:pt>
              </c:numCache>
            </c:numRef>
          </c:val>
          <c:smooth val="0"/>
          <c:extLst>
            <c:ext xmlns:c16="http://schemas.microsoft.com/office/drawing/2014/chart" uri="{C3380CC4-5D6E-409C-BE32-E72D297353CC}">
              <c16:uniqueId val="{00000002-E2D5-45C5-B53C-38AA78BBDBE5}"/>
            </c:ext>
          </c:extLst>
        </c:ser>
        <c:dLbls>
          <c:showLegendKey val="0"/>
          <c:showVal val="0"/>
          <c:showCatName val="0"/>
          <c:showSerName val="0"/>
          <c:showPercent val="0"/>
          <c:showBubbleSize val="0"/>
        </c:dLbls>
        <c:smooth val="0"/>
        <c:axId val="933511090"/>
        <c:axId val="1434247701"/>
      </c:lineChart>
      <c:catAx>
        <c:axId val="933511090"/>
        <c:scaling>
          <c:orientation val="minMax"/>
        </c:scaling>
        <c:delete val="0"/>
        <c:axPos val="b"/>
        <c:title>
          <c:tx>
            <c:rich>
              <a:bodyPr/>
              <a:lstStyle/>
              <a:p>
                <a:pPr lvl="0">
                  <a:defRPr sz="1100" b="1" i="0">
                    <a:solidFill>
                      <a:srgbClr val="000000"/>
                    </a:solidFill>
                    <a:latin typeface="Arial"/>
                  </a:defRPr>
                </a:pPr>
                <a:r>
                  <a:rPr lang="en-US" sz="1100" b="1" i="0">
                    <a:solidFill>
                      <a:srgbClr val="000000"/>
                    </a:solidFill>
                    <a:latin typeface="Arial"/>
                  </a:rPr>
                  <a:t>Year</a:t>
                </a:r>
              </a:p>
            </c:rich>
          </c:tx>
          <c:layout>
            <c:manualLayout>
              <c:xMode val="edge"/>
              <c:yMode val="edge"/>
              <c:x val="0.51920377456254341"/>
              <c:y val="0.93688543378142353"/>
            </c:manualLayout>
          </c:layout>
          <c:overlay val="0"/>
        </c:title>
        <c:numFmt formatCode="General" sourceLinked="1"/>
        <c:majorTickMark val="out"/>
        <c:minorTickMark val="none"/>
        <c:tickLblPos val="nextTo"/>
        <c:txPr>
          <a:bodyPr rot="0"/>
          <a:lstStyle/>
          <a:p>
            <a:pPr lvl="0">
              <a:defRPr sz="900" b="0" i="0">
                <a:solidFill>
                  <a:srgbClr val="000000"/>
                </a:solidFill>
                <a:latin typeface="Arial"/>
              </a:defRPr>
            </a:pPr>
            <a:endParaRPr lang="en-US"/>
          </a:p>
        </c:txPr>
        <c:crossAx val="1434247701"/>
        <c:crosses val="autoZero"/>
        <c:auto val="1"/>
        <c:lblAlgn val="ctr"/>
        <c:lblOffset val="100"/>
        <c:noMultiLvlLbl val="1"/>
      </c:catAx>
      <c:valAx>
        <c:axId val="1434247701"/>
        <c:scaling>
          <c:orientation val="minMax"/>
        </c:scaling>
        <c:delete val="0"/>
        <c:axPos val="l"/>
        <c:title>
          <c:tx>
            <c:rich>
              <a:bodyPr/>
              <a:lstStyle/>
              <a:p>
                <a:pPr lvl="0">
                  <a:defRPr sz="1100" b="1" i="0">
                    <a:solidFill>
                      <a:srgbClr val="000000"/>
                    </a:solidFill>
                    <a:latin typeface="Arial"/>
                  </a:defRPr>
                </a:pPr>
                <a:r>
                  <a:rPr lang="en-US" sz="1100" b="1" i="0">
                    <a:solidFill>
                      <a:srgbClr val="000000"/>
                    </a:solidFill>
                    <a:latin typeface="Arial"/>
                  </a:rPr>
                  <a:t>Growth rate (%)</a:t>
                </a:r>
              </a:p>
            </c:rich>
          </c:tx>
          <c:layout>
            <c:manualLayout>
              <c:xMode val="edge"/>
              <c:yMode val="edge"/>
              <c:x val="2.8449521893837971E-2"/>
              <c:y val="0.37278178312566157"/>
            </c:manualLayout>
          </c:layout>
          <c:overlay val="0"/>
        </c:title>
        <c:numFmt formatCode="0%" sourceLinked="0"/>
        <c:majorTickMark val="out"/>
        <c:minorTickMark val="none"/>
        <c:tickLblPos val="nextTo"/>
        <c:spPr>
          <a:ln/>
        </c:spPr>
        <c:txPr>
          <a:bodyPr rot="0"/>
          <a:lstStyle/>
          <a:p>
            <a:pPr lvl="0">
              <a:defRPr sz="900" b="0" i="0">
                <a:solidFill>
                  <a:srgbClr val="000000"/>
                </a:solidFill>
                <a:latin typeface="Arial"/>
              </a:defRPr>
            </a:pPr>
            <a:endParaRPr lang="en-US"/>
          </a:p>
        </c:txPr>
        <c:crossAx val="933511090"/>
        <c:crosses val="autoZero"/>
        <c:crossBetween val="between"/>
      </c:valAx>
      <c:spPr>
        <a:solidFill>
          <a:srgbClr val="C0C0C0"/>
        </a:solidFill>
      </c:spPr>
    </c:plotArea>
    <c:plotVisOnly val="1"/>
    <c:dispBlanksAs val="zero"/>
    <c:showDLblsOverMax val="1"/>
  </c:chart>
  <c:spPr>
    <a:solidFill>
      <a:srgbClr val="FFFFFF"/>
    </a:solidFill>
  </c:sp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charts!$B$1</c:f>
              <c:strCache>
                <c:ptCount val="1"/>
                <c:pt idx="0">
                  <c:v>GDP Growth (%)</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charts!$A$2:$A$12</c:f>
              <c:numCache>
                <c:formatCode>General</c:formatCode>
                <c:ptCount val="11"/>
                <c:pt idx="0">
                  <c:v>2019</c:v>
                </c:pt>
                <c:pt idx="1">
                  <c:v>2020</c:v>
                </c:pt>
                <c:pt idx="2">
                  <c:v>2021</c:v>
                </c:pt>
                <c:pt idx="3">
                  <c:v>2022</c:v>
                </c:pt>
                <c:pt idx="4">
                  <c:v>2023</c:v>
                </c:pt>
                <c:pt idx="5">
                  <c:v>2024</c:v>
                </c:pt>
                <c:pt idx="6">
                  <c:v>2025</c:v>
                </c:pt>
                <c:pt idx="7">
                  <c:v>2026</c:v>
                </c:pt>
                <c:pt idx="8">
                  <c:v>2027</c:v>
                </c:pt>
                <c:pt idx="9">
                  <c:v>2028</c:v>
                </c:pt>
                <c:pt idx="10">
                  <c:v>2029</c:v>
                </c:pt>
              </c:numCache>
            </c:numRef>
          </c:xVal>
          <c:yVal>
            <c:numRef>
              <c:f>charts!$B$2:$B$12</c:f>
              <c:numCache>
                <c:formatCode>General</c:formatCode>
                <c:ptCount val="11"/>
                <c:pt idx="0">
                  <c:v>0.6</c:v>
                </c:pt>
                <c:pt idx="1">
                  <c:v>-4.9000000000000004</c:v>
                </c:pt>
                <c:pt idx="2">
                  <c:v>2.9</c:v>
                </c:pt>
                <c:pt idx="3">
                  <c:v>1.8</c:v>
                </c:pt>
                <c:pt idx="4">
                  <c:v>0.5</c:v>
                </c:pt>
                <c:pt idx="5">
                  <c:v>0.2</c:v>
                </c:pt>
                <c:pt idx="6">
                  <c:v>1.1000000000000001</c:v>
                </c:pt>
                <c:pt idx="7">
                  <c:v>1.3</c:v>
                </c:pt>
                <c:pt idx="8">
                  <c:v>1.4</c:v>
                </c:pt>
                <c:pt idx="9">
                  <c:v>1.5</c:v>
                </c:pt>
                <c:pt idx="10">
                  <c:v>1.5</c:v>
                </c:pt>
              </c:numCache>
            </c:numRef>
          </c:yVal>
          <c:smooth val="0"/>
          <c:extLst>
            <c:ext xmlns:c16="http://schemas.microsoft.com/office/drawing/2014/chart" uri="{C3380CC4-5D6E-409C-BE32-E72D297353CC}">
              <c16:uniqueId val="{00000000-C34D-4F0E-A576-2EEA43DF0549}"/>
            </c:ext>
          </c:extLst>
        </c:ser>
        <c:dLbls>
          <c:showLegendKey val="0"/>
          <c:showVal val="0"/>
          <c:showCatName val="0"/>
          <c:showSerName val="0"/>
          <c:showPercent val="0"/>
          <c:showBubbleSize val="0"/>
        </c:dLbls>
        <c:axId val="154897440"/>
        <c:axId val="154897920"/>
      </c:scatterChart>
      <c:valAx>
        <c:axId val="15489744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897920"/>
        <c:crosses val="autoZero"/>
        <c:crossBetween val="midCat"/>
      </c:valAx>
      <c:valAx>
        <c:axId val="1548979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89744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5666885389326338E-2"/>
          <c:y val="0.21805555555555556"/>
          <c:w val="0.87986089238845144"/>
          <c:h val="0.68032626130067075"/>
        </c:manualLayout>
      </c:layout>
      <c:scatterChart>
        <c:scatterStyle val="lineMarker"/>
        <c:varyColors val="0"/>
        <c:ser>
          <c:idx val="0"/>
          <c:order val="0"/>
          <c:tx>
            <c:strRef>
              <c:f>charts!$B$1</c:f>
              <c:strCache>
                <c:ptCount val="1"/>
                <c:pt idx="0">
                  <c:v>GDP Growth (%)</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charts!$A$2:$A$12</c:f>
              <c:numCache>
                <c:formatCode>General</c:formatCode>
                <c:ptCount val="11"/>
                <c:pt idx="0">
                  <c:v>2019</c:v>
                </c:pt>
                <c:pt idx="1">
                  <c:v>2020</c:v>
                </c:pt>
                <c:pt idx="2">
                  <c:v>2021</c:v>
                </c:pt>
                <c:pt idx="3">
                  <c:v>2022</c:v>
                </c:pt>
                <c:pt idx="4">
                  <c:v>2023</c:v>
                </c:pt>
                <c:pt idx="5">
                  <c:v>2024</c:v>
                </c:pt>
                <c:pt idx="6">
                  <c:v>2025</c:v>
                </c:pt>
                <c:pt idx="7">
                  <c:v>2026</c:v>
                </c:pt>
                <c:pt idx="8">
                  <c:v>2027</c:v>
                </c:pt>
                <c:pt idx="9">
                  <c:v>2028</c:v>
                </c:pt>
                <c:pt idx="10">
                  <c:v>2029</c:v>
                </c:pt>
              </c:numCache>
            </c:numRef>
          </c:xVal>
          <c:yVal>
            <c:numRef>
              <c:f>charts!$B$2:$B$12</c:f>
              <c:numCache>
                <c:formatCode>General</c:formatCode>
                <c:ptCount val="11"/>
                <c:pt idx="0">
                  <c:v>0.6</c:v>
                </c:pt>
                <c:pt idx="1">
                  <c:v>-4.9000000000000004</c:v>
                </c:pt>
                <c:pt idx="2">
                  <c:v>2.9</c:v>
                </c:pt>
                <c:pt idx="3">
                  <c:v>1.8</c:v>
                </c:pt>
                <c:pt idx="4">
                  <c:v>0.5</c:v>
                </c:pt>
                <c:pt idx="5">
                  <c:v>0.2</c:v>
                </c:pt>
                <c:pt idx="6">
                  <c:v>1.1000000000000001</c:v>
                </c:pt>
                <c:pt idx="7">
                  <c:v>1.3</c:v>
                </c:pt>
                <c:pt idx="8">
                  <c:v>1.4</c:v>
                </c:pt>
                <c:pt idx="9">
                  <c:v>1.5</c:v>
                </c:pt>
                <c:pt idx="10">
                  <c:v>1.5</c:v>
                </c:pt>
              </c:numCache>
            </c:numRef>
          </c:yVal>
          <c:smooth val="0"/>
          <c:extLst>
            <c:ext xmlns:c16="http://schemas.microsoft.com/office/drawing/2014/chart" uri="{C3380CC4-5D6E-409C-BE32-E72D297353CC}">
              <c16:uniqueId val="{00000000-5836-4474-B795-8C7F218380A2}"/>
            </c:ext>
          </c:extLst>
        </c:ser>
        <c:ser>
          <c:idx val="1"/>
          <c:order val="1"/>
          <c:tx>
            <c:strRef>
              <c:f>charts!$C$1</c:f>
              <c:strCache>
                <c:ptCount val="1"/>
                <c:pt idx="0">
                  <c:v>Inflation (%)</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charts!$A$2:$A$12</c:f>
              <c:numCache>
                <c:formatCode>General</c:formatCode>
                <c:ptCount val="11"/>
                <c:pt idx="0">
                  <c:v>2019</c:v>
                </c:pt>
                <c:pt idx="1">
                  <c:v>2020</c:v>
                </c:pt>
                <c:pt idx="2">
                  <c:v>2021</c:v>
                </c:pt>
                <c:pt idx="3">
                  <c:v>2022</c:v>
                </c:pt>
                <c:pt idx="4">
                  <c:v>2023</c:v>
                </c:pt>
                <c:pt idx="5">
                  <c:v>2024</c:v>
                </c:pt>
                <c:pt idx="6">
                  <c:v>2025</c:v>
                </c:pt>
                <c:pt idx="7">
                  <c:v>2026</c:v>
                </c:pt>
                <c:pt idx="8">
                  <c:v>2027</c:v>
                </c:pt>
                <c:pt idx="9">
                  <c:v>2028</c:v>
                </c:pt>
                <c:pt idx="10">
                  <c:v>2029</c:v>
                </c:pt>
              </c:numCache>
            </c:numRef>
          </c:xVal>
          <c:yVal>
            <c:numRef>
              <c:f>charts!$C$2:$C$12</c:f>
              <c:numCache>
                <c:formatCode>General</c:formatCode>
                <c:ptCount val="11"/>
                <c:pt idx="0">
                  <c:v>1.4</c:v>
                </c:pt>
                <c:pt idx="1">
                  <c:v>0.5</c:v>
                </c:pt>
                <c:pt idx="2">
                  <c:v>3.1</c:v>
                </c:pt>
                <c:pt idx="3">
                  <c:v>6.9</c:v>
                </c:pt>
                <c:pt idx="4">
                  <c:v>5.9</c:v>
                </c:pt>
                <c:pt idx="5">
                  <c:v>2.8</c:v>
                </c:pt>
                <c:pt idx="6">
                  <c:v>2.2000000000000002</c:v>
                </c:pt>
                <c:pt idx="7">
                  <c:v>2</c:v>
                </c:pt>
                <c:pt idx="8">
                  <c:v>2</c:v>
                </c:pt>
                <c:pt idx="9">
                  <c:v>2</c:v>
                </c:pt>
                <c:pt idx="10">
                  <c:v>2</c:v>
                </c:pt>
              </c:numCache>
            </c:numRef>
          </c:yVal>
          <c:smooth val="0"/>
          <c:extLst>
            <c:ext xmlns:c16="http://schemas.microsoft.com/office/drawing/2014/chart" uri="{C3380CC4-5D6E-409C-BE32-E72D297353CC}">
              <c16:uniqueId val="{00000001-5836-4474-B795-8C7F218380A2}"/>
            </c:ext>
          </c:extLst>
        </c:ser>
        <c:ser>
          <c:idx val="2"/>
          <c:order val="2"/>
          <c:tx>
            <c:strRef>
              <c:f>charts!$D$1</c:f>
              <c:strCache>
                <c:ptCount val="1"/>
                <c:pt idx="0">
                  <c:v>Unemployment (%)</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charts!$A$2:$A$12</c:f>
              <c:numCache>
                <c:formatCode>General</c:formatCode>
                <c:ptCount val="11"/>
                <c:pt idx="0">
                  <c:v>2019</c:v>
                </c:pt>
                <c:pt idx="1">
                  <c:v>2020</c:v>
                </c:pt>
                <c:pt idx="2">
                  <c:v>2021</c:v>
                </c:pt>
                <c:pt idx="3">
                  <c:v>2022</c:v>
                </c:pt>
                <c:pt idx="4">
                  <c:v>2023</c:v>
                </c:pt>
                <c:pt idx="5">
                  <c:v>2024</c:v>
                </c:pt>
                <c:pt idx="6">
                  <c:v>2025</c:v>
                </c:pt>
                <c:pt idx="7">
                  <c:v>2026</c:v>
                </c:pt>
                <c:pt idx="8">
                  <c:v>2027</c:v>
                </c:pt>
                <c:pt idx="9">
                  <c:v>2028</c:v>
                </c:pt>
                <c:pt idx="10">
                  <c:v>2029</c:v>
                </c:pt>
              </c:numCache>
            </c:numRef>
          </c:xVal>
          <c:yVal>
            <c:numRef>
              <c:f>charts!$D$2:$D$12</c:f>
              <c:numCache>
                <c:formatCode>General</c:formatCode>
                <c:ptCount val="11"/>
                <c:pt idx="0">
                  <c:v>3.2</c:v>
                </c:pt>
                <c:pt idx="1">
                  <c:v>4</c:v>
                </c:pt>
                <c:pt idx="2">
                  <c:v>3.6</c:v>
                </c:pt>
                <c:pt idx="3">
                  <c:v>3</c:v>
                </c:pt>
                <c:pt idx="4">
                  <c:v>3.1</c:v>
                </c:pt>
                <c:pt idx="5">
                  <c:v>3.2</c:v>
                </c:pt>
                <c:pt idx="6">
                  <c:v>3</c:v>
                </c:pt>
                <c:pt idx="7">
                  <c:v>2.9</c:v>
                </c:pt>
                <c:pt idx="8">
                  <c:v>2.8</c:v>
                </c:pt>
                <c:pt idx="9">
                  <c:v>2.7</c:v>
                </c:pt>
                <c:pt idx="10">
                  <c:v>2.7</c:v>
                </c:pt>
              </c:numCache>
            </c:numRef>
          </c:yVal>
          <c:smooth val="0"/>
          <c:extLst>
            <c:ext xmlns:c16="http://schemas.microsoft.com/office/drawing/2014/chart" uri="{C3380CC4-5D6E-409C-BE32-E72D297353CC}">
              <c16:uniqueId val="{00000002-5836-4474-B795-8C7F218380A2}"/>
            </c:ext>
          </c:extLst>
        </c:ser>
        <c:dLbls>
          <c:showLegendKey val="0"/>
          <c:showVal val="0"/>
          <c:showCatName val="0"/>
          <c:showSerName val="0"/>
          <c:showPercent val="0"/>
          <c:showBubbleSize val="0"/>
        </c:dLbls>
        <c:axId val="153747104"/>
        <c:axId val="154896960"/>
      </c:scatterChart>
      <c:valAx>
        <c:axId val="15374710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896960"/>
        <c:crosses val="autoZero"/>
        <c:crossBetween val="midCat"/>
      </c:valAx>
      <c:valAx>
        <c:axId val="1548969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747104"/>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charts!$J$1</c:f>
              <c:strCache>
                <c:ptCount val="1"/>
                <c:pt idx="0">
                  <c:v>Industrial Production Index</c:v>
                </c:pt>
              </c:strCache>
            </c:strRef>
          </c:tx>
          <c:spPr>
            <a:solidFill>
              <a:schemeClr val="accent1"/>
            </a:solidFill>
            <a:ln>
              <a:noFill/>
            </a:ln>
            <a:effectLst/>
          </c:spPr>
          <c:invertIfNegative val="0"/>
          <c:cat>
            <c:numRef>
              <c:f>charts!$I$2:$I$12</c:f>
              <c:numCache>
                <c:formatCode>General</c:formatCode>
                <c:ptCount val="11"/>
                <c:pt idx="0">
                  <c:v>2019</c:v>
                </c:pt>
                <c:pt idx="1">
                  <c:v>2020</c:v>
                </c:pt>
                <c:pt idx="2">
                  <c:v>2021</c:v>
                </c:pt>
                <c:pt idx="3">
                  <c:v>2022</c:v>
                </c:pt>
                <c:pt idx="4">
                  <c:v>2023</c:v>
                </c:pt>
                <c:pt idx="5">
                  <c:v>2024</c:v>
                </c:pt>
                <c:pt idx="6">
                  <c:v>2025</c:v>
                </c:pt>
                <c:pt idx="7">
                  <c:v>2026</c:v>
                </c:pt>
                <c:pt idx="8">
                  <c:v>2027</c:v>
                </c:pt>
                <c:pt idx="9">
                  <c:v>2028</c:v>
                </c:pt>
                <c:pt idx="10">
                  <c:v>2029</c:v>
                </c:pt>
              </c:numCache>
            </c:numRef>
          </c:cat>
          <c:val>
            <c:numRef>
              <c:f>charts!$J$2:$J$12</c:f>
              <c:numCache>
                <c:formatCode>General</c:formatCode>
                <c:ptCount val="11"/>
                <c:pt idx="0">
                  <c:v>102.3</c:v>
                </c:pt>
                <c:pt idx="1">
                  <c:v>95.1</c:v>
                </c:pt>
                <c:pt idx="2">
                  <c:v>98.4</c:v>
                </c:pt>
                <c:pt idx="3">
                  <c:v>101.2</c:v>
                </c:pt>
                <c:pt idx="4">
                  <c:v>99.5</c:v>
                </c:pt>
                <c:pt idx="5">
                  <c:v>100.7</c:v>
                </c:pt>
                <c:pt idx="6">
                  <c:v>102</c:v>
                </c:pt>
                <c:pt idx="7">
                  <c:v>103.2</c:v>
                </c:pt>
                <c:pt idx="8">
                  <c:v>104.5</c:v>
                </c:pt>
                <c:pt idx="9">
                  <c:v>105.8</c:v>
                </c:pt>
                <c:pt idx="10">
                  <c:v>107.1</c:v>
                </c:pt>
              </c:numCache>
            </c:numRef>
          </c:val>
          <c:extLst>
            <c:ext xmlns:c16="http://schemas.microsoft.com/office/drawing/2014/chart" uri="{C3380CC4-5D6E-409C-BE32-E72D297353CC}">
              <c16:uniqueId val="{00000000-2400-4C60-82AF-504158991A73}"/>
            </c:ext>
          </c:extLst>
        </c:ser>
        <c:dLbls>
          <c:showLegendKey val="0"/>
          <c:showVal val="0"/>
          <c:showCatName val="0"/>
          <c:showSerName val="0"/>
          <c:showPercent val="0"/>
          <c:showBubbleSize val="0"/>
        </c:dLbls>
        <c:gapWidth val="219"/>
        <c:overlap val="-27"/>
        <c:axId val="152779440"/>
        <c:axId val="152780400"/>
      </c:barChart>
      <c:catAx>
        <c:axId val="1527794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780400"/>
        <c:crosses val="autoZero"/>
        <c:auto val="1"/>
        <c:lblAlgn val="ctr"/>
        <c:lblOffset val="100"/>
        <c:noMultiLvlLbl val="0"/>
      </c:catAx>
      <c:valAx>
        <c:axId val="1527804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77944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27179155730533683"/>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stacked"/>
        <c:varyColors val="0"/>
        <c:ser>
          <c:idx val="0"/>
          <c:order val="0"/>
          <c:tx>
            <c:strRef>
              <c:f>charts!$L$1</c:f>
              <c:strCache>
                <c:ptCount val="1"/>
                <c:pt idx="0">
                  <c:v>Trade Balance (EUR Bn)</c:v>
                </c:pt>
              </c:strCache>
            </c:strRef>
          </c:tx>
          <c:spPr>
            <a:solidFill>
              <a:schemeClr val="accent1"/>
            </a:solidFill>
            <a:ln>
              <a:noFill/>
            </a:ln>
            <a:effectLst/>
          </c:spPr>
          <c:cat>
            <c:numRef>
              <c:f>charts!$K$2:$K$12</c:f>
              <c:numCache>
                <c:formatCode>General</c:formatCode>
                <c:ptCount val="11"/>
                <c:pt idx="0">
                  <c:v>2019</c:v>
                </c:pt>
                <c:pt idx="1">
                  <c:v>2020</c:v>
                </c:pt>
                <c:pt idx="2">
                  <c:v>2021</c:v>
                </c:pt>
                <c:pt idx="3">
                  <c:v>2022</c:v>
                </c:pt>
                <c:pt idx="4">
                  <c:v>2023</c:v>
                </c:pt>
                <c:pt idx="5">
                  <c:v>2024</c:v>
                </c:pt>
                <c:pt idx="6">
                  <c:v>2025</c:v>
                </c:pt>
                <c:pt idx="7">
                  <c:v>2026</c:v>
                </c:pt>
                <c:pt idx="8">
                  <c:v>2027</c:v>
                </c:pt>
                <c:pt idx="9">
                  <c:v>2028</c:v>
                </c:pt>
                <c:pt idx="10">
                  <c:v>2029</c:v>
                </c:pt>
              </c:numCache>
            </c:numRef>
          </c:cat>
          <c:val>
            <c:numRef>
              <c:f>charts!$L$2:$L$12</c:f>
              <c:numCache>
                <c:formatCode>General</c:formatCode>
                <c:ptCount val="11"/>
                <c:pt idx="0">
                  <c:v>228</c:v>
                </c:pt>
                <c:pt idx="1">
                  <c:v>180</c:v>
                </c:pt>
                <c:pt idx="2">
                  <c:v>172</c:v>
                </c:pt>
                <c:pt idx="3">
                  <c:v>180</c:v>
                </c:pt>
                <c:pt idx="4">
                  <c:v>165</c:v>
                </c:pt>
                <c:pt idx="5">
                  <c:v>175</c:v>
                </c:pt>
                <c:pt idx="6">
                  <c:v>185</c:v>
                </c:pt>
                <c:pt idx="7">
                  <c:v>190</c:v>
                </c:pt>
                <c:pt idx="8">
                  <c:v>195</c:v>
                </c:pt>
                <c:pt idx="9">
                  <c:v>200</c:v>
                </c:pt>
                <c:pt idx="10">
                  <c:v>205</c:v>
                </c:pt>
              </c:numCache>
            </c:numRef>
          </c:val>
          <c:extLst>
            <c:ext xmlns:c16="http://schemas.microsoft.com/office/drawing/2014/chart" uri="{C3380CC4-5D6E-409C-BE32-E72D297353CC}">
              <c16:uniqueId val="{00000000-C5EC-4B23-921E-4DA1EEF5F891}"/>
            </c:ext>
          </c:extLst>
        </c:ser>
        <c:dLbls>
          <c:showLegendKey val="0"/>
          <c:showVal val="0"/>
          <c:showCatName val="0"/>
          <c:showSerName val="0"/>
          <c:showPercent val="0"/>
          <c:showBubbleSize val="0"/>
        </c:dLbls>
        <c:axId val="230975760"/>
        <c:axId val="230976240"/>
      </c:areaChart>
      <c:catAx>
        <c:axId val="23097576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0976240"/>
        <c:crosses val="autoZero"/>
        <c:auto val="1"/>
        <c:lblAlgn val="ctr"/>
        <c:lblOffset val="100"/>
        <c:noMultiLvlLbl val="0"/>
      </c:catAx>
      <c:valAx>
        <c:axId val="2309762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0975760"/>
        <c:crosses val="autoZero"/>
        <c:crossBetween val="midCat"/>
      </c:valAx>
      <c:spPr>
        <a:noFill/>
        <a:ln>
          <a:noFill/>
        </a:ln>
        <a:effectLst/>
      </c:spPr>
    </c:plotArea>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3" Type="http://schemas.openxmlformats.org/officeDocument/2006/relationships/image" Target="../media/image3.tmp"/><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tmp"/></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image" Target="../media/image1.png"/><Relationship Id="rId5" Type="http://schemas.openxmlformats.org/officeDocument/2006/relationships/chart" Target="../charts/chart7.xml"/><Relationship Id="rId4"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oneCellAnchor>
    <xdr:from>
      <xdr:col>0</xdr:col>
      <xdr:colOff>28575</xdr:colOff>
      <xdr:row>28</xdr:row>
      <xdr:rowOff>0</xdr:rowOff>
    </xdr:from>
    <xdr:ext cx="10582275" cy="3705225"/>
    <xdr:graphicFrame macro="">
      <xdr:nvGraphicFramePr>
        <xdr:cNvPr id="314" name="Chart 2">
          <a:extLst>
            <a:ext uri="{FF2B5EF4-FFF2-40B4-BE49-F238E27FC236}">
              <a16:creationId xmlns:a16="http://schemas.microsoft.com/office/drawing/2014/main" id="{00000000-0008-0000-0200-000003000000}"/>
            </a:ext>
            <a:ext uri="{147F2762-F138-4A5C-976F-8EAC2B608ADB}">
              <a16:predDERef xmlns:a16="http://schemas.microsoft.com/office/drawing/2014/main" pre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2</xdr:col>
      <xdr:colOff>64409</xdr:colOff>
      <xdr:row>5</xdr:row>
      <xdr:rowOff>40822</xdr:rowOff>
    </xdr:from>
    <xdr:ext cx="7941128" cy="2363107"/>
    <xdr:sp macro="" textlink="">
      <xdr:nvSpPr>
        <xdr:cNvPr id="119" name="Shape 3">
          <a:extLst>
            <a:ext uri="{FF2B5EF4-FFF2-40B4-BE49-F238E27FC236}">
              <a16:creationId xmlns:a16="http://schemas.microsoft.com/office/drawing/2014/main" id="{00000000-0008-0000-0200-000004000000}"/>
            </a:ext>
            <a:ext uri="{147F2762-F138-4A5C-976F-8EAC2B608ADB}">
              <a16:predDERef xmlns:a16="http://schemas.microsoft.com/office/drawing/2014/main" pred="{00000000-0008-0000-0200-000003000000}"/>
            </a:ext>
          </a:extLst>
        </xdr:cNvPr>
        <xdr:cNvSpPr txBox="1"/>
      </xdr:nvSpPr>
      <xdr:spPr>
        <a:xfrm>
          <a:off x="1892302" y="2004786"/>
          <a:ext cx="7941128" cy="2363107"/>
        </a:xfrm>
        <a:prstGeom prst="rect">
          <a:avLst/>
        </a:prstGeom>
        <a:noFill/>
        <a:ln>
          <a:noFill/>
        </a:ln>
      </xdr:spPr>
      <xdr:txBody>
        <a:bodyPr spcFirstLastPara="1" wrap="square" lIns="27425" tIns="22850" rIns="0" bIns="0" anchor="t" anchorCtr="0">
          <a:noAutofit/>
        </a:bodyPr>
        <a:lstStyle/>
        <a:p>
          <a:pPr marL="0" lvl="0" indent="0" algn="l" rtl="1">
            <a:spcBef>
              <a:spcPts val="0"/>
            </a:spcBef>
            <a:spcAft>
              <a:spcPts val="0"/>
            </a:spcAft>
            <a:buNone/>
          </a:pPr>
          <a:r>
            <a:rPr lang="en-IN" sz="1000"/>
            <a:t>Germany is strategically located at the </a:t>
          </a:r>
          <a:r>
            <a:rPr lang="en-IN" sz="1000" b="1"/>
            <a:t>heart of Europe</a:t>
          </a:r>
          <a:r>
            <a:rPr lang="en-IN" sz="1000"/>
            <a:t>, sharing borders with </a:t>
          </a:r>
          <a:r>
            <a:rPr lang="en-IN" sz="1000" b="1"/>
            <a:t>nine</a:t>
          </a:r>
          <a:r>
            <a:rPr lang="en-IN" sz="1000"/>
            <a:t> countries and acting as a central logistics and trade hub within the European Union. Its geographic positioning enables seamless connectivity to both Western and Eastern European markets, making it vital for pan-European supply chains. Major cities like </a:t>
          </a:r>
          <a:r>
            <a:rPr lang="en-IN" sz="1000" b="1"/>
            <a:t>Berlin, Hamburg, Munich, and Frankfurt</a:t>
          </a:r>
          <a:r>
            <a:rPr lang="en-IN" sz="1000"/>
            <a:t> serve as key centers for </a:t>
          </a:r>
          <a:r>
            <a:rPr lang="en-IN" sz="1000" b="1"/>
            <a:t>governance</a:t>
          </a:r>
          <a:r>
            <a:rPr lang="en-IN" sz="1000"/>
            <a:t>, finance, technology, and industry, with Munich and Stuttgart especially known for automotive and engineering excellence. Though not a traditional coastal nation, Germany hosts major ports like Hamburg and Bremerhaven, supporting global trade, especially in containers and vehicles. Its vast </a:t>
          </a:r>
          <a:r>
            <a:rPr lang="en-IN" sz="1000" b="1"/>
            <a:t>autobahn and high-speed rail networks,</a:t>
          </a:r>
          <a:r>
            <a:rPr lang="en-IN" sz="1000"/>
            <a:t> combined with inland waterways like the Rhine, make it a top-ranked logistics location globally. Frankfurt Airport further boosts its connectivity as one of Europe’s busiest air cargo hubs. Germany’s integration into the EU, Schengen, and Eurozone ensures frictionless trade, talent movement, and regulatory alignment across Europe, enhancing its role as the economic engine of the region.</a:t>
          </a:r>
          <a:endParaRPr sz="1400"/>
        </a:p>
      </xdr:txBody>
    </xdr:sp>
    <xdr:clientData fLocksWithSheet="0"/>
  </xdr:oneCellAnchor>
  <xdr:oneCellAnchor>
    <xdr:from>
      <xdr:col>2</xdr:col>
      <xdr:colOff>66675</xdr:colOff>
      <xdr:row>8</xdr:row>
      <xdr:rowOff>0</xdr:rowOff>
    </xdr:from>
    <xdr:ext cx="104775" cy="238125"/>
    <xdr:sp macro="" textlink="">
      <xdr:nvSpPr>
        <xdr:cNvPr id="5" name="Shape 4">
          <a:extLst>
            <a:ext uri="{FF2B5EF4-FFF2-40B4-BE49-F238E27FC236}">
              <a16:creationId xmlns:a16="http://schemas.microsoft.com/office/drawing/2014/main" id="{00000000-0008-0000-0200-000005000000}"/>
            </a:ext>
          </a:extLst>
        </xdr:cNvPr>
        <xdr:cNvSpPr txBox="1"/>
      </xdr:nvSpPr>
      <xdr:spPr>
        <a:xfrm>
          <a:off x="5298375" y="3664509"/>
          <a:ext cx="95250" cy="230982"/>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xdr:col>
      <xdr:colOff>19051</xdr:colOff>
      <xdr:row>7</xdr:row>
      <xdr:rowOff>28575</xdr:rowOff>
    </xdr:from>
    <xdr:ext cx="7500686" cy="2400300"/>
    <xdr:sp macro="" textlink="">
      <xdr:nvSpPr>
        <xdr:cNvPr id="68" name="Shape 5">
          <a:extLst>
            <a:ext uri="{FF2B5EF4-FFF2-40B4-BE49-F238E27FC236}">
              <a16:creationId xmlns:a16="http://schemas.microsoft.com/office/drawing/2014/main" id="{00000000-0008-0000-0200-000006000000}"/>
            </a:ext>
          </a:extLst>
        </xdr:cNvPr>
        <xdr:cNvSpPr txBox="1"/>
      </xdr:nvSpPr>
      <xdr:spPr>
        <a:xfrm>
          <a:off x="1848854" y="4385009"/>
          <a:ext cx="7500686" cy="2400300"/>
        </a:xfrm>
        <a:prstGeom prst="rect">
          <a:avLst/>
        </a:prstGeom>
        <a:noFill/>
        <a:ln>
          <a:noFill/>
        </a:ln>
      </xdr:spPr>
      <xdr:txBody>
        <a:bodyPr spcFirstLastPara="1" wrap="square" lIns="27425" tIns="22850" rIns="0" bIns="0" anchor="t" anchorCtr="0">
          <a:noAutofit/>
        </a:bodyPr>
        <a:lstStyle/>
        <a:p>
          <a:pPr marL="0" lvl="0" indent="0" algn="l" rtl="1">
            <a:spcBef>
              <a:spcPts val="0"/>
            </a:spcBef>
            <a:spcAft>
              <a:spcPts val="0"/>
            </a:spcAft>
            <a:buNone/>
          </a:pPr>
          <a:r>
            <a:rPr lang="en-IN" sz="1000" b="1"/>
            <a:t>Engineering excellence</a:t>
          </a:r>
          <a:r>
            <a:rPr lang="en-IN" sz="1000"/>
            <a:t>, world-class industrial base, and highly skilled workforce. </a:t>
          </a:r>
        </a:p>
        <a:p>
          <a:pPr marL="0" lvl="0" indent="0" algn="l" rtl="1">
            <a:spcBef>
              <a:spcPts val="0"/>
            </a:spcBef>
            <a:spcAft>
              <a:spcPts val="0"/>
            </a:spcAft>
            <a:buNone/>
          </a:pPr>
          <a:r>
            <a:rPr lang="en-IN" sz="1000"/>
            <a:t>The </a:t>
          </a:r>
          <a:r>
            <a:rPr lang="en-IN" sz="1000" b="1"/>
            <a:t>EU’s largest economy </a:t>
          </a:r>
          <a:r>
            <a:rPr lang="en-IN" sz="1000"/>
            <a:t>and one of the most export-oriented nations globally</a:t>
          </a:r>
        </a:p>
        <a:p>
          <a:pPr marL="0" lvl="0" indent="0" algn="l" rtl="1">
            <a:spcBef>
              <a:spcPts val="0"/>
            </a:spcBef>
            <a:spcAft>
              <a:spcPts val="0"/>
            </a:spcAft>
            <a:buNone/>
          </a:pPr>
          <a:r>
            <a:rPr lang="en-IN" sz="1000"/>
            <a:t>Germany is a global leader in </a:t>
          </a:r>
          <a:r>
            <a:rPr lang="en-IN" sz="1000" b="1"/>
            <a:t>automotive manufacturing, precision machinery, and industrial automation.</a:t>
          </a:r>
          <a:r>
            <a:rPr lang="en-IN" sz="1000"/>
            <a:t> </a:t>
          </a:r>
        </a:p>
        <a:p>
          <a:pPr marL="0" lvl="0" indent="0" algn="l" rtl="1">
            <a:spcBef>
              <a:spcPts val="0"/>
            </a:spcBef>
            <a:spcAft>
              <a:spcPts val="0"/>
            </a:spcAft>
            <a:buNone/>
          </a:pPr>
          <a:r>
            <a:rPr lang="en-IN" sz="1000"/>
            <a:t>Its robust </a:t>
          </a:r>
          <a:r>
            <a:rPr lang="en-IN" sz="1000" b="1"/>
            <a:t>Mittelstand (SME sector</a:t>
          </a:r>
          <a:r>
            <a:rPr lang="en-IN" sz="1000"/>
            <a:t>) fosters innovation, particularly in advanced manufacturing and clean technologies. </a:t>
          </a:r>
        </a:p>
        <a:p>
          <a:pPr marL="0" lvl="0" indent="0" algn="l" rtl="1">
            <a:spcBef>
              <a:spcPts val="0"/>
            </a:spcBef>
            <a:spcAft>
              <a:spcPts val="0"/>
            </a:spcAft>
            <a:buNone/>
          </a:pPr>
          <a:r>
            <a:rPr lang="en-IN" sz="1000"/>
            <a:t>The country benefits from a strong vocational training system and dual education model that align workforce skills with industry needs</a:t>
          </a:r>
        </a:p>
        <a:p>
          <a:pPr marL="0" lvl="0" indent="0" algn="l" rtl="1">
            <a:spcBef>
              <a:spcPts val="0"/>
            </a:spcBef>
            <a:spcAft>
              <a:spcPts val="0"/>
            </a:spcAft>
            <a:buNone/>
          </a:pPr>
          <a:r>
            <a:rPr lang="en-IN" sz="1000"/>
            <a:t>Germany also maintains one of the most sophisticated logistics and infrastructure networks in the world, facilitating efficient trade across Europe and beyond. Its commitment to quality, R&amp;D intensity, and </a:t>
          </a:r>
          <a:r>
            <a:rPr lang="en-IN" sz="1000" b="1"/>
            <a:t>climate leadership</a:t>
          </a:r>
          <a:r>
            <a:rPr lang="en-IN" sz="1000"/>
            <a:t>,</a:t>
          </a:r>
          <a:r>
            <a:rPr lang="en-IN" sz="1000" baseline="0"/>
            <a:t> </a:t>
          </a:r>
          <a:r>
            <a:rPr lang="en-IN" sz="1000"/>
            <a:t>evident in the </a:t>
          </a:r>
          <a:r>
            <a:rPr lang="en-IN" sz="1000" b="1"/>
            <a:t>Energiewende transition,</a:t>
          </a:r>
          <a:r>
            <a:rPr lang="en-IN" sz="1000" baseline="0"/>
            <a:t> </a:t>
          </a:r>
          <a:r>
            <a:rPr lang="en-IN" sz="1000"/>
            <a:t>position it uniquely in global value chains and in the pursuit of green industrial transformation.</a:t>
          </a:r>
          <a:endParaRPr sz="1000" b="0" i="0" strike="noStrike">
            <a:solidFill>
              <a:srgbClr val="000000"/>
            </a:solidFill>
            <a:latin typeface="Arial"/>
            <a:ea typeface="Arial"/>
            <a:cs typeface="Arial"/>
            <a:sym typeface="Arial"/>
          </a:endParaRPr>
        </a:p>
      </xdr:txBody>
    </xdr:sp>
    <xdr:clientData fLocksWithSheet="0"/>
  </xdr:oneCellAnchor>
  <xdr:oneCellAnchor>
    <xdr:from>
      <xdr:col>2</xdr:col>
      <xdr:colOff>19050</xdr:colOff>
      <xdr:row>9</xdr:row>
      <xdr:rowOff>28574</xdr:rowOff>
    </xdr:from>
    <xdr:ext cx="7968343" cy="2165553"/>
    <xdr:sp macro="" textlink="">
      <xdr:nvSpPr>
        <xdr:cNvPr id="161" name="Shape 6">
          <a:extLst>
            <a:ext uri="{FF2B5EF4-FFF2-40B4-BE49-F238E27FC236}">
              <a16:creationId xmlns:a16="http://schemas.microsoft.com/office/drawing/2014/main" id="{00000000-0008-0000-0200-000007000000}"/>
            </a:ext>
          </a:extLst>
        </xdr:cNvPr>
        <xdr:cNvSpPr txBox="1"/>
      </xdr:nvSpPr>
      <xdr:spPr>
        <a:xfrm>
          <a:off x="1846943" y="6832145"/>
          <a:ext cx="7968343" cy="2165553"/>
        </a:xfrm>
        <a:prstGeom prst="rect">
          <a:avLst/>
        </a:prstGeom>
        <a:noFill/>
        <a:ln>
          <a:noFill/>
        </a:ln>
      </xdr:spPr>
      <xdr:txBody>
        <a:bodyPr spcFirstLastPara="1" wrap="square" lIns="27425" tIns="22850" rIns="0" bIns="0" anchor="t" anchorCtr="0">
          <a:noAutofit/>
        </a:bodyPr>
        <a:lstStyle/>
        <a:p>
          <a:pPr marL="0" lvl="0" indent="0" algn="l" rtl="1">
            <a:spcBef>
              <a:spcPts val="0"/>
            </a:spcBef>
            <a:spcAft>
              <a:spcPts val="0"/>
            </a:spcAft>
            <a:buNone/>
          </a:pPr>
          <a:r>
            <a:rPr lang="en-US" sz="1000" b="1" i="0" strike="noStrike">
              <a:solidFill>
                <a:srgbClr val="000000"/>
              </a:solidFill>
              <a:latin typeface="+mn-lt"/>
              <a:ea typeface="+mn-ea"/>
              <a:cs typeface="+mn-cs"/>
              <a:sym typeface="Arial"/>
            </a:rPr>
            <a:t>Demographic Breakdown</a:t>
          </a:r>
          <a:r>
            <a:rPr lang="en-US" sz="1000" b="0" i="0" strike="noStrike">
              <a:solidFill>
                <a:srgbClr val="000000"/>
              </a:solidFill>
              <a:latin typeface="+mn-lt"/>
              <a:ea typeface="+mn-ea"/>
              <a:cs typeface="+mn-cs"/>
              <a:sym typeface="Arial"/>
            </a:rPr>
            <a:t>: Aging population with ~22% over 65 and a declining birth rate; shrinking working-age population is limiting labor supply and shifting demand toward services like healthcare.</a:t>
          </a:r>
        </a:p>
        <a:p>
          <a:pPr marL="0" lvl="0" indent="0" algn="l" rtl="1">
            <a:spcBef>
              <a:spcPts val="0"/>
            </a:spcBef>
            <a:spcAft>
              <a:spcPts val="0"/>
            </a:spcAft>
            <a:buNone/>
          </a:pPr>
          <a:r>
            <a:rPr lang="en-US" sz="1000" b="1" i="0" strike="noStrike">
              <a:solidFill>
                <a:srgbClr val="000000"/>
              </a:solidFill>
              <a:latin typeface="+mn-lt"/>
              <a:ea typeface="+mn-ea"/>
              <a:cs typeface="+mn-cs"/>
              <a:sym typeface="Arial"/>
            </a:rPr>
            <a:t>Consumer Confidence</a:t>
          </a:r>
          <a:r>
            <a:rPr lang="en-US" sz="1000" b="0" i="0" strike="noStrike">
              <a:solidFill>
                <a:srgbClr val="000000"/>
              </a:solidFill>
              <a:latin typeface="+mn-lt"/>
              <a:ea typeface="+mn-ea"/>
              <a:cs typeface="+mn-cs"/>
              <a:sym typeface="Arial"/>
            </a:rPr>
            <a:t>: Weak sentiment; GfK index at –24.5 and EU confidence at –10.1, reflecting inflation concerns and reduced household spending.</a:t>
          </a:r>
        </a:p>
        <a:p>
          <a:pPr marL="0" lvl="0" indent="0" algn="l" rtl="1">
            <a:spcBef>
              <a:spcPts val="0"/>
            </a:spcBef>
            <a:spcAft>
              <a:spcPts val="0"/>
            </a:spcAft>
            <a:buNone/>
          </a:pPr>
          <a:r>
            <a:rPr lang="en-US" sz="1000" b="1" i="0" strike="noStrike">
              <a:solidFill>
                <a:srgbClr val="000000"/>
              </a:solidFill>
              <a:latin typeface="+mn-lt"/>
              <a:ea typeface="+mn-ea"/>
              <a:cs typeface="+mn-cs"/>
              <a:sym typeface="Arial"/>
            </a:rPr>
            <a:t>Public Infrastructure Spending</a:t>
          </a:r>
          <a:r>
            <a:rPr lang="en-US" sz="1000" b="0" i="0" strike="noStrike">
              <a:solidFill>
                <a:srgbClr val="000000"/>
              </a:solidFill>
              <a:latin typeface="+mn-lt"/>
              <a:ea typeface="+mn-ea"/>
              <a:cs typeface="+mn-cs"/>
              <a:sym typeface="Arial"/>
            </a:rPr>
            <a:t>: €22 billion allocated in 2025 as part of a €500 billion multi-year investment plan, focused on rail, broadband, and public utilities.</a:t>
          </a:r>
        </a:p>
        <a:p>
          <a:pPr marL="0" lvl="0" indent="0" algn="l" rtl="1">
            <a:spcBef>
              <a:spcPts val="0"/>
            </a:spcBef>
            <a:spcAft>
              <a:spcPts val="0"/>
            </a:spcAft>
            <a:buNone/>
          </a:pPr>
          <a:r>
            <a:rPr lang="en-US" sz="1000" b="1" i="0" strike="noStrike">
              <a:solidFill>
                <a:srgbClr val="000000"/>
              </a:solidFill>
              <a:latin typeface="+mn-lt"/>
              <a:ea typeface="+mn-ea"/>
              <a:cs typeface="+mn-cs"/>
              <a:sym typeface="Arial"/>
            </a:rPr>
            <a:t>Business Capital Investment</a:t>
          </a:r>
          <a:r>
            <a:rPr lang="en-US" sz="1000" b="0" i="0" strike="noStrike">
              <a:solidFill>
                <a:srgbClr val="000000"/>
              </a:solidFill>
              <a:latin typeface="+mn-lt"/>
              <a:ea typeface="+mn-ea"/>
              <a:cs typeface="+mn-cs"/>
              <a:sym typeface="Arial"/>
            </a:rPr>
            <a:t>: Ifo business climate index at 86.7; moderate optimism, but SME investment is constrained by succession issues and financing costs.</a:t>
          </a:r>
        </a:p>
        <a:p>
          <a:pPr marL="0" lvl="0" indent="0" algn="l" rtl="1">
            <a:spcBef>
              <a:spcPts val="0"/>
            </a:spcBef>
            <a:spcAft>
              <a:spcPts val="0"/>
            </a:spcAft>
            <a:buNone/>
          </a:pPr>
          <a:r>
            <a:rPr lang="en-US" sz="1000" b="1" i="0" strike="noStrike">
              <a:solidFill>
                <a:srgbClr val="000000"/>
              </a:solidFill>
              <a:latin typeface="+mn-lt"/>
              <a:ea typeface="+mn-ea"/>
              <a:cs typeface="+mn-cs"/>
              <a:sym typeface="Arial"/>
            </a:rPr>
            <a:t>Imports: </a:t>
          </a:r>
          <a:r>
            <a:rPr lang="en-US" sz="1000" b="0" i="0" strike="noStrike">
              <a:solidFill>
                <a:srgbClr val="000000"/>
              </a:solidFill>
              <a:latin typeface="+mn-lt"/>
              <a:ea typeface="+mn-ea"/>
              <a:cs typeface="+mn-cs"/>
              <a:sym typeface="Arial"/>
            </a:rPr>
            <a:t>Strong import demand, especially from China, U.S., and Netherlands, driven by industrial needs and consumer demand.</a:t>
          </a:r>
        </a:p>
        <a:p>
          <a:pPr marL="0" lvl="0" indent="0" algn="l" rtl="1">
            <a:spcBef>
              <a:spcPts val="0"/>
            </a:spcBef>
            <a:spcAft>
              <a:spcPts val="0"/>
            </a:spcAft>
            <a:buNone/>
          </a:pPr>
          <a:r>
            <a:rPr lang="en-US" sz="1000" b="1" i="0" strike="noStrike">
              <a:solidFill>
                <a:srgbClr val="000000"/>
              </a:solidFill>
              <a:latin typeface="+mn-lt"/>
              <a:ea typeface="+mn-ea"/>
              <a:cs typeface="+mn-cs"/>
              <a:sym typeface="Arial"/>
            </a:rPr>
            <a:t>Employment: </a:t>
          </a:r>
          <a:r>
            <a:rPr lang="en-US" sz="1000" b="0" i="0" strike="noStrike">
              <a:solidFill>
                <a:srgbClr val="000000"/>
              </a:solidFill>
              <a:latin typeface="+mn-lt"/>
              <a:ea typeface="+mn-ea"/>
              <a:cs typeface="+mn-cs"/>
              <a:sym typeface="Arial"/>
            </a:rPr>
            <a:t>Record-high employment at 46.1 million; job growth in services offsets demographic drag, with low unemployment sustaining domestic consumption.</a:t>
          </a:r>
          <a:endParaRPr sz="1400" b="0"/>
        </a:p>
      </xdr:txBody>
    </xdr:sp>
    <xdr:clientData fLocksWithSheet="0"/>
  </xdr:oneCellAnchor>
  <xdr:oneCellAnchor>
    <xdr:from>
      <xdr:col>1</xdr:col>
      <xdr:colOff>54044</xdr:colOff>
      <xdr:row>11</xdr:row>
      <xdr:rowOff>28576</xdr:rowOff>
    </xdr:from>
    <xdr:ext cx="7922638" cy="1214404"/>
    <xdr:sp macro="" textlink="">
      <xdr:nvSpPr>
        <xdr:cNvPr id="105" name="Shape 7">
          <a:extLst>
            <a:ext uri="{FF2B5EF4-FFF2-40B4-BE49-F238E27FC236}">
              <a16:creationId xmlns:a16="http://schemas.microsoft.com/office/drawing/2014/main" id="{00000000-0008-0000-0200-000008000000}"/>
            </a:ext>
          </a:extLst>
        </xdr:cNvPr>
        <xdr:cNvSpPr txBox="1"/>
      </xdr:nvSpPr>
      <xdr:spPr>
        <a:xfrm>
          <a:off x="1788810" y="9032065"/>
          <a:ext cx="7922638" cy="1214404"/>
        </a:xfrm>
        <a:prstGeom prst="rect">
          <a:avLst/>
        </a:prstGeom>
        <a:noFill/>
        <a:ln>
          <a:noFill/>
        </a:ln>
      </xdr:spPr>
      <xdr:txBody>
        <a:bodyPr spcFirstLastPara="1" wrap="square" lIns="27425" tIns="22850" rIns="0" bIns="0" anchor="t" anchorCtr="0">
          <a:noAutofit/>
        </a:bodyPr>
        <a:lstStyle/>
        <a:p>
          <a:pPr marL="0" lvl="0" indent="0" algn="l" rtl="1">
            <a:spcBef>
              <a:spcPts val="0"/>
            </a:spcBef>
            <a:spcAft>
              <a:spcPts val="0"/>
            </a:spcAft>
            <a:buNone/>
          </a:pPr>
          <a:r>
            <a:rPr lang="en-US" sz="1000" b="1" i="0" strike="noStrike">
              <a:solidFill>
                <a:srgbClr val="000000"/>
              </a:solidFill>
              <a:latin typeface="+mn-lt"/>
              <a:ea typeface="+mn-ea"/>
              <a:cs typeface="+mn-cs"/>
              <a:sym typeface="Arial"/>
            </a:rPr>
            <a:t>Supply Factors &amp; Market Mechanism (Germany, 2025)</a:t>
          </a:r>
        </a:p>
        <a:p>
          <a:pPr marL="0" lvl="0" indent="0" algn="l" rtl="1">
            <a:spcBef>
              <a:spcPts val="0"/>
            </a:spcBef>
            <a:spcAft>
              <a:spcPts val="0"/>
            </a:spcAft>
            <a:buNone/>
          </a:pPr>
          <a:r>
            <a:rPr lang="en-US" sz="1000" b="1" i="0" strike="noStrike">
              <a:solidFill>
                <a:srgbClr val="000000"/>
              </a:solidFill>
              <a:latin typeface="+mn-lt"/>
              <a:ea typeface="+mn-ea"/>
              <a:cs typeface="+mn-cs"/>
              <a:sym typeface="Arial"/>
            </a:rPr>
            <a:t>Natural Resource Endowment: </a:t>
          </a:r>
          <a:r>
            <a:rPr lang="en-US" sz="1000" b="0" i="0" strike="noStrike">
              <a:solidFill>
                <a:srgbClr val="000000"/>
              </a:solidFill>
              <a:latin typeface="+mn-lt"/>
              <a:ea typeface="+mn-ea"/>
              <a:cs typeface="+mn-cs"/>
              <a:sym typeface="Arial"/>
            </a:rPr>
            <a:t>Limited domestic raw materials; high dependence on energy and industrial imports but efficient use and advanced logistics mitigate risk.</a:t>
          </a:r>
        </a:p>
        <a:p>
          <a:pPr marL="0" lvl="0" indent="0" algn="l" rtl="1">
            <a:spcBef>
              <a:spcPts val="0"/>
            </a:spcBef>
            <a:spcAft>
              <a:spcPts val="0"/>
            </a:spcAft>
            <a:buNone/>
          </a:pPr>
          <a:r>
            <a:rPr lang="en-US" sz="1000" b="1" i="0" strike="noStrike">
              <a:solidFill>
                <a:srgbClr val="000000"/>
              </a:solidFill>
              <a:latin typeface="+mn-lt"/>
              <a:ea typeface="+mn-ea"/>
              <a:cs typeface="+mn-cs"/>
              <a:sym typeface="Arial"/>
            </a:rPr>
            <a:t>Labour Costs</a:t>
          </a:r>
          <a:r>
            <a:rPr lang="en-US" sz="1000" b="0" i="0" strike="noStrike">
              <a:solidFill>
                <a:srgbClr val="000000"/>
              </a:solidFill>
              <a:latin typeface="+mn-lt"/>
              <a:ea typeface="+mn-ea"/>
              <a:cs typeface="+mn-cs"/>
              <a:sym typeface="Arial"/>
            </a:rPr>
            <a:t>: High labor costs (~€39.5/hour), reflecting strong protections and productivity, creates competitiveness pressure in manufacturing.</a:t>
          </a:r>
        </a:p>
        <a:p>
          <a:pPr marL="0" lvl="0" indent="0" algn="l" rtl="1">
            <a:spcBef>
              <a:spcPts val="0"/>
            </a:spcBef>
            <a:spcAft>
              <a:spcPts val="0"/>
            </a:spcAft>
            <a:buNone/>
          </a:pPr>
          <a:r>
            <a:rPr lang="en-US" sz="1000" b="1" i="0" strike="noStrike">
              <a:solidFill>
                <a:srgbClr val="000000"/>
              </a:solidFill>
              <a:latin typeface="+mn-lt"/>
              <a:ea typeface="+mn-ea"/>
              <a:cs typeface="+mn-cs"/>
              <a:sym typeface="Arial"/>
            </a:rPr>
            <a:t>Saving Rate: </a:t>
          </a:r>
          <a:r>
            <a:rPr lang="en-US" sz="1000" b="0" i="0" strike="noStrike">
              <a:solidFill>
                <a:srgbClr val="000000"/>
              </a:solidFill>
              <a:latin typeface="+mn-lt"/>
              <a:ea typeface="+mn-ea"/>
              <a:cs typeface="+mn-cs"/>
              <a:sym typeface="Arial"/>
            </a:rPr>
            <a:t>High household saving rate (~11–13%) supports long-term capital formation but moderates short-term consumption growth.</a:t>
          </a:r>
        </a:p>
        <a:p>
          <a:pPr marL="0" lvl="0" indent="0" algn="l" rtl="1">
            <a:spcBef>
              <a:spcPts val="0"/>
            </a:spcBef>
            <a:spcAft>
              <a:spcPts val="0"/>
            </a:spcAft>
            <a:buNone/>
          </a:pPr>
          <a:r>
            <a:rPr lang="en-US" sz="1000" b="1" i="0" strike="noStrike">
              <a:solidFill>
                <a:srgbClr val="000000"/>
              </a:solidFill>
              <a:latin typeface="+mn-lt"/>
              <a:ea typeface="+mn-ea"/>
              <a:cs typeface="+mn-cs"/>
              <a:sym typeface="Arial"/>
            </a:rPr>
            <a:t>Industrial Production &amp; Capacity Utilization</a:t>
          </a:r>
          <a:r>
            <a:rPr lang="en-US" sz="1000" b="0" i="0" strike="noStrike">
              <a:solidFill>
                <a:srgbClr val="000000"/>
              </a:solidFill>
              <a:latin typeface="+mn-lt"/>
              <a:ea typeface="+mn-ea"/>
              <a:cs typeface="+mn-cs"/>
              <a:sym typeface="Arial"/>
            </a:rPr>
            <a:t>: Industrial output recovering; capacity utilization at ~82–84%, showing gradual rebound though still below peak levels.</a:t>
          </a:r>
          <a:endParaRPr sz="1000" b="0" i="0" strike="noStrike">
            <a:solidFill>
              <a:srgbClr val="000000"/>
            </a:solidFill>
            <a:latin typeface="Arial"/>
            <a:ea typeface="Arial"/>
            <a:cs typeface="Arial"/>
            <a:sym typeface="Arial"/>
          </a:endParaRPr>
        </a:p>
      </xdr:txBody>
    </xdr:sp>
    <xdr:clientData fLocksWithSheet="0"/>
  </xdr:oneCellAnchor>
  <xdr:oneCellAnchor>
    <xdr:from>
      <xdr:col>1</xdr:col>
      <xdr:colOff>10510</xdr:colOff>
      <xdr:row>13</xdr:row>
      <xdr:rowOff>28575</xdr:rowOff>
    </xdr:from>
    <xdr:ext cx="8047421" cy="1000125"/>
    <xdr:sp macro="" textlink="">
      <xdr:nvSpPr>
        <xdr:cNvPr id="373" name="Shape 8">
          <a:extLst>
            <a:ext uri="{FF2B5EF4-FFF2-40B4-BE49-F238E27FC236}">
              <a16:creationId xmlns:a16="http://schemas.microsoft.com/office/drawing/2014/main" id="{00000000-0008-0000-0200-000009000000}"/>
            </a:ext>
          </a:extLst>
        </xdr:cNvPr>
        <xdr:cNvSpPr txBox="1"/>
      </xdr:nvSpPr>
      <xdr:spPr>
        <a:xfrm>
          <a:off x="1744717" y="11204575"/>
          <a:ext cx="8047421" cy="1000125"/>
        </a:xfrm>
        <a:prstGeom prst="rect">
          <a:avLst/>
        </a:prstGeom>
        <a:noFill/>
        <a:ln>
          <a:noFill/>
        </a:ln>
      </xdr:spPr>
      <xdr:txBody>
        <a:bodyPr spcFirstLastPara="1" wrap="square" lIns="27425" tIns="22850" rIns="0" bIns="0" anchor="t" anchorCtr="0">
          <a:noAutofit/>
        </a:bodyPr>
        <a:lstStyle/>
        <a:p>
          <a:pPr marL="0" lvl="0" indent="0" algn="l" rtl="1">
            <a:spcBef>
              <a:spcPts val="0"/>
            </a:spcBef>
            <a:spcAft>
              <a:spcPts val="0"/>
            </a:spcAft>
            <a:buNone/>
          </a:pPr>
          <a:r>
            <a:rPr lang="en-US" sz="1000" b="1" i="0" strike="noStrike">
              <a:solidFill>
                <a:srgbClr val="000000"/>
              </a:solidFill>
              <a:latin typeface="+mn-lt"/>
              <a:ea typeface="+mn-ea"/>
              <a:cs typeface="+mn-cs"/>
              <a:sym typeface="Arial"/>
            </a:rPr>
            <a:t>Investor Sentiment</a:t>
          </a:r>
          <a:r>
            <a:rPr lang="en-US" sz="1000" b="0" i="0" strike="noStrike">
              <a:solidFill>
                <a:srgbClr val="000000"/>
              </a:solidFill>
              <a:latin typeface="+mn-lt"/>
              <a:ea typeface="+mn-ea"/>
              <a:cs typeface="+mn-cs"/>
              <a:sym typeface="Arial"/>
            </a:rPr>
            <a:t>: Investor outlook in 2025 is cautiously optimistic. Confidence is higher in sectors tied to infrastructure, green energy, and AI, driven by EU support and public investment. However, uncertainty over inflation and rates tempers risk appetite, especially among small-cap investors.</a:t>
          </a:r>
          <a:r>
            <a:rPr lang="en-US" sz="1000" b="1" i="0" strike="noStrike">
              <a:solidFill>
                <a:srgbClr val="000000"/>
              </a:solidFill>
              <a:latin typeface="+mn-lt"/>
              <a:ea typeface="+mn-ea"/>
              <a:cs typeface="+mn-cs"/>
              <a:sym typeface="Arial"/>
            </a:rPr>
            <a:t>Stock Market Performance</a:t>
          </a:r>
          <a:r>
            <a:rPr lang="en-US" sz="1000" b="0" i="0" strike="noStrike">
              <a:solidFill>
                <a:srgbClr val="000000"/>
              </a:solidFill>
              <a:latin typeface="+mn-lt"/>
              <a:ea typeface="+mn-ea"/>
              <a:cs typeface="+mn-cs"/>
              <a:sym typeface="Arial"/>
            </a:rPr>
            <a:t>: The German DAX index has posted modest gains of ~5–6% year-to-date, with strong performance in industrials, automation, and clean energy. Mid- and small-cap stocks continue to underperform due to tighter credit conditions and weaker demand forecasts.</a:t>
          </a:r>
          <a:r>
            <a:rPr lang="en-US" sz="1000" b="1" i="0" strike="noStrike">
              <a:solidFill>
                <a:srgbClr val="000000"/>
              </a:solidFill>
              <a:latin typeface="+mn-lt"/>
              <a:ea typeface="+mn-ea"/>
              <a:cs typeface="+mn-cs"/>
              <a:sym typeface="Arial"/>
            </a:rPr>
            <a:t>Capital Flows</a:t>
          </a:r>
          <a:r>
            <a:rPr lang="en-US" sz="1000" b="0" i="0" strike="noStrike">
              <a:solidFill>
                <a:srgbClr val="000000"/>
              </a:solidFill>
              <a:latin typeface="+mn-lt"/>
              <a:ea typeface="+mn-ea"/>
              <a:cs typeface="+mn-cs"/>
              <a:sym typeface="Arial"/>
            </a:rPr>
            <a:t>: Capital inflows remain healthy, especially in FDI targeting EVs, automation, and climate tech. However, bond markets are experiencing light outflows due to high global interest rates, though equity inflows help balance the capital account.</a:t>
          </a:r>
          <a:endParaRPr sz="1400" b="0"/>
        </a:p>
      </xdr:txBody>
    </xdr:sp>
    <xdr:clientData fLocksWithSheet="0"/>
  </xdr:oneCellAnchor>
  <xdr:oneCellAnchor>
    <xdr:from>
      <xdr:col>2</xdr:col>
      <xdr:colOff>28575</xdr:colOff>
      <xdr:row>14</xdr:row>
      <xdr:rowOff>-19050</xdr:rowOff>
    </xdr:from>
    <xdr:ext cx="8334375" cy="38100"/>
    <xdr:sp macro="" textlink="">
      <xdr:nvSpPr>
        <xdr:cNvPr id="10" name="Shape 9">
          <a:extLst>
            <a:ext uri="{FF2B5EF4-FFF2-40B4-BE49-F238E27FC236}">
              <a16:creationId xmlns:a16="http://schemas.microsoft.com/office/drawing/2014/main" id="{00000000-0008-0000-0200-00000A000000}"/>
            </a:ext>
          </a:extLst>
        </xdr:cNvPr>
        <xdr:cNvSpPr txBox="1"/>
      </xdr:nvSpPr>
      <xdr:spPr>
        <a:xfrm>
          <a:off x="1178813" y="3780000"/>
          <a:ext cx="8334375" cy="0"/>
        </a:xfrm>
        <a:prstGeom prst="rect">
          <a:avLst/>
        </a:prstGeom>
        <a:noFill/>
        <a:ln>
          <a:noFill/>
        </a:ln>
      </xdr:spPr>
      <xdr:txBody>
        <a:bodyPr spcFirstLastPara="1" wrap="square" lIns="27425" tIns="22850" rIns="0" bIns="0" anchor="t" anchorCtr="0">
          <a:noAutofit/>
        </a:bodyPr>
        <a:lstStyle/>
        <a:p>
          <a:pPr marL="0" lvl="0" indent="0" algn="l" rtl="1">
            <a:spcBef>
              <a:spcPts val="0"/>
            </a:spcBef>
            <a:spcAft>
              <a:spcPts val="0"/>
            </a:spcAft>
            <a:buNone/>
          </a:pPr>
          <a:endParaRPr sz="1000" b="0" i="0" strike="noStrike">
            <a:solidFill>
              <a:srgbClr val="000000"/>
            </a:solidFill>
            <a:latin typeface="Arial"/>
            <a:ea typeface="Arial"/>
            <a:cs typeface="Arial"/>
            <a:sym typeface="Arial"/>
          </a:endParaRPr>
        </a:p>
        <a:p>
          <a:pPr marL="0" lvl="0" indent="0" algn="l" rtl="1">
            <a:spcBef>
              <a:spcPts val="0"/>
            </a:spcBef>
            <a:spcAft>
              <a:spcPts val="0"/>
            </a:spcAft>
            <a:buNone/>
          </a:pPr>
          <a:endParaRPr sz="1000" b="0" i="0" strike="noStrike">
            <a:solidFill>
              <a:srgbClr val="000000"/>
            </a:solidFill>
            <a:latin typeface="Arial"/>
            <a:ea typeface="Arial"/>
            <a:cs typeface="Arial"/>
            <a:sym typeface="Arial"/>
          </a:endParaRPr>
        </a:p>
      </xdr:txBody>
    </xdr:sp>
    <xdr:clientData fLocksWithSheet="0"/>
  </xdr:oneCellAnchor>
  <xdr:oneCellAnchor>
    <xdr:from>
      <xdr:col>2</xdr:col>
      <xdr:colOff>19050</xdr:colOff>
      <xdr:row>15</xdr:row>
      <xdr:rowOff>28575</xdr:rowOff>
    </xdr:from>
    <xdr:ext cx="8334375" cy="752475"/>
    <xdr:sp macro="" textlink="">
      <xdr:nvSpPr>
        <xdr:cNvPr id="112" name="Shape 10">
          <a:extLst>
            <a:ext uri="{FF2B5EF4-FFF2-40B4-BE49-F238E27FC236}">
              <a16:creationId xmlns:a16="http://schemas.microsoft.com/office/drawing/2014/main" id="{00000000-0008-0000-0200-00000B000000}"/>
            </a:ext>
          </a:extLst>
        </xdr:cNvPr>
        <xdr:cNvSpPr txBox="1"/>
      </xdr:nvSpPr>
      <xdr:spPr>
        <a:xfrm>
          <a:off x="1178813" y="3403763"/>
          <a:ext cx="8334375" cy="752475"/>
        </a:xfrm>
        <a:prstGeom prst="rect">
          <a:avLst/>
        </a:prstGeom>
        <a:noFill/>
        <a:ln>
          <a:noFill/>
        </a:ln>
      </xdr:spPr>
      <xdr:txBody>
        <a:bodyPr spcFirstLastPara="1" wrap="square" lIns="27425" tIns="22850" rIns="0" bIns="0" anchor="t" anchorCtr="0">
          <a:noAutofit/>
        </a:bodyPr>
        <a:lstStyle/>
        <a:p>
          <a:pPr marL="0" lvl="0" indent="0" algn="l" rtl="1">
            <a:spcBef>
              <a:spcPts val="0"/>
            </a:spcBef>
            <a:spcAft>
              <a:spcPts val="0"/>
            </a:spcAft>
            <a:buNone/>
          </a:pPr>
          <a:endParaRPr sz="1400"/>
        </a:p>
      </xdr:txBody>
    </xdr:sp>
    <xdr:clientData fLocksWithSheet="0"/>
  </xdr:oneCellAnchor>
  <xdr:oneCellAnchor>
    <xdr:from>
      <xdr:col>0</xdr:col>
      <xdr:colOff>1676401</xdr:colOff>
      <xdr:row>17</xdr:row>
      <xdr:rowOff>28575</xdr:rowOff>
    </xdr:from>
    <xdr:ext cx="8142014" cy="1323975"/>
    <xdr:sp macro="" textlink="">
      <xdr:nvSpPr>
        <xdr:cNvPr id="374" name="Shape 11">
          <a:extLst>
            <a:ext uri="{FF2B5EF4-FFF2-40B4-BE49-F238E27FC236}">
              <a16:creationId xmlns:a16="http://schemas.microsoft.com/office/drawing/2014/main" id="{00000000-0008-0000-0200-00000C000000}"/>
            </a:ext>
          </a:extLst>
        </xdr:cNvPr>
        <xdr:cNvSpPr txBox="1"/>
      </xdr:nvSpPr>
      <xdr:spPr>
        <a:xfrm>
          <a:off x="1676401" y="13534368"/>
          <a:ext cx="8142014" cy="1323975"/>
        </a:xfrm>
        <a:prstGeom prst="rect">
          <a:avLst/>
        </a:prstGeom>
        <a:noFill/>
        <a:ln>
          <a:noFill/>
        </a:ln>
      </xdr:spPr>
      <xdr:txBody>
        <a:bodyPr spcFirstLastPara="1" wrap="square" lIns="27425" tIns="22850" rIns="0" bIns="0" anchor="t" anchorCtr="0">
          <a:noAutofit/>
        </a:bodyPr>
        <a:lstStyle/>
        <a:p>
          <a:pPr marL="0" lvl="0" indent="0" algn="l" rtl="1">
            <a:spcBef>
              <a:spcPts val="0"/>
            </a:spcBef>
            <a:spcAft>
              <a:spcPts val="0"/>
            </a:spcAft>
            <a:buNone/>
          </a:pPr>
          <a:r>
            <a:rPr lang="en-US" sz="1000" b="0" i="0" strike="noStrike">
              <a:solidFill>
                <a:srgbClr val="000000"/>
              </a:solidFill>
              <a:latin typeface="+mn-lt"/>
              <a:ea typeface="+mn-ea"/>
              <a:cs typeface="+mn-cs"/>
              <a:sym typeface="Arial"/>
            </a:rPr>
            <a:t>Credit Ratings (Fitch / S&amp;P / Moody’s):Germany holds the highest possible sovereign ratings from all three major agencies:Moody’s: Aaa – StableS&amp;P: AAA – StableFitch: AAA – StableThese ratings reflect Germany’s strong fiscal position, low default risk, and solid institutional credibility.Economic Policy Risk:Policy direction remains stable and rule-based. Fiscal policy is expansionary but anchored by medium-term debt sustainability targets. The government is prioritizing investment in energy transition, digital infrastructure, and defense. Regulatory frameworks remain transparent, but rising public debt and aging-related costs pose long-term fiscal risks.Political Risk:Germany’s political environment is low-risk but under mild strain. The coalition government (SPD–Greens–FDP) faces internal tensions on spending priorities and climate policy. The rise of far-right parties in polls adds some policy uncertainty, particularly ahead of the 2025 federal elections. However, institutional stability, rule of law, and policy continuity are well-preserved.</a:t>
          </a:r>
          <a:endParaRPr sz="1400"/>
        </a:p>
      </xdr:txBody>
    </xdr:sp>
    <xdr:clientData fLocksWithSheet="0"/>
  </xdr:oneCellAnchor>
  <xdr:oneCellAnchor>
    <xdr:from>
      <xdr:col>0</xdr:col>
      <xdr:colOff>1632388</xdr:colOff>
      <xdr:row>19</xdr:row>
      <xdr:rowOff>28575</xdr:rowOff>
    </xdr:from>
    <xdr:ext cx="8334375" cy="676275"/>
    <xdr:sp macro="" textlink="">
      <xdr:nvSpPr>
        <xdr:cNvPr id="216" name="Shape 12">
          <a:extLst>
            <a:ext uri="{FF2B5EF4-FFF2-40B4-BE49-F238E27FC236}">
              <a16:creationId xmlns:a16="http://schemas.microsoft.com/office/drawing/2014/main" id="{00000000-0008-0000-0200-00000D000000}"/>
            </a:ext>
          </a:extLst>
        </xdr:cNvPr>
        <xdr:cNvSpPr txBox="1"/>
      </xdr:nvSpPr>
      <xdr:spPr>
        <a:xfrm>
          <a:off x="1632388" y="14769334"/>
          <a:ext cx="8334375" cy="676275"/>
        </a:xfrm>
        <a:prstGeom prst="rect">
          <a:avLst/>
        </a:prstGeom>
        <a:noFill/>
        <a:ln>
          <a:noFill/>
        </a:ln>
      </xdr:spPr>
      <xdr:txBody>
        <a:bodyPr spcFirstLastPara="1" wrap="square" lIns="27425" tIns="22850" rIns="0" bIns="0" anchor="t" anchorCtr="0">
          <a:noAutofit/>
        </a:bodyPr>
        <a:lstStyle/>
        <a:p>
          <a:pPr marL="0" lvl="0" indent="0" algn="l" rtl="1">
            <a:spcBef>
              <a:spcPts val="0"/>
            </a:spcBef>
            <a:spcAft>
              <a:spcPts val="0"/>
            </a:spcAft>
            <a:buNone/>
          </a:pPr>
          <a:r>
            <a:rPr lang="en-US" sz="1000" b="1" i="0" strike="noStrike">
              <a:solidFill>
                <a:srgbClr val="000000"/>
              </a:solidFill>
              <a:latin typeface="+mn-lt"/>
              <a:ea typeface="+mn-ea"/>
              <a:cs typeface="+mn-cs"/>
              <a:sym typeface="Arial"/>
            </a:rPr>
            <a:t>Ease of Doing Business</a:t>
          </a:r>
          <a:r>
            <a:rPr lang="en-US" sz="1000" b="0" i="0" strike="noStrike">
              <a:solidFill>
                <a:srgbClr val="000000"/>
              </a:solidFill>
              <a:latin typeface="+mn-lt"/>
              <a:ea typeface="+mn-ea"/>
              <a:cs typeface="+mn-cs"/>
              <a:sym typeface="Arial"/>
            </a:rPr>
            <a:t>: Rank 22, Score 79.7/100 </a:t>
          </a:r>
          <a:r>
            <a:rPr lang="en-US" sz="1000" b="1" i="0" strike="noStrike">
              <a:solidFill>
                <a:srgbClr val="000000"/>
              </a:solidFill>
              <a:latin typeface="+mn-lt"/>
              <a:ea typeface="+mn-ea"/>
              <a:cs typeface="+mn-cs"/>
              <a:sym typeface="Arial"/>
            </a:rPr>
            <a:t>Financial Development Index</a:t>
          </a:r>
          <a:r>
            <a:rPr lang="en-US" sz="1000" b="0" i="0" strike="noStrike">
              <a:solidFill>
                <a:srgbClr val="000000"/>
              </a:solidFill>
              <a:latin typeface="+mn-lt"/>
              <a:ea typeface="+mn-ea"/>
              <a:cs typeface="+mn-cs"/>
              <a:sym typeface="Arial"/>
            </a:rPr>
            <a:t>: Score High (no global rank available) </a:t>
          </a:r>
          <a:r>
            <a:rPr lang="en-US" sz="1000" b="1" i="0" strike="noStrike">
              <a:solidFill>
                <a:srgbClr val="000000"/>
              </a:solidFill>
              <a:latin typeface="+mn-lt"/>
              <a:ea typeface="+mn-ea"/>
              <a:cs typeface="+mn-cs"/>
              <a:sym typeface="Arial"/>
            </a:rPr>
            <a:t>Human Development Index </a:t>
          </a:r>
          <a:r>
            <a:rPr lang="en-US" sz="1000" b="0" i="0" strike="noStrike">
              <a:solidFill>
                <a:srgbClr val="000000"/>
              </a:solidFill>
              <a:latin typeface="+mn-lt"/>
              <a:ea typeface="+mn-ea"/>
              <a:cs typeface="+mn-cs"/>
              <a:sym typeface="Arial"/>
            </a:rPr>
            <a:t>(HDI): Rank 7, Score ~0.950 </a:t>
          </a:r>
          <a:r>
            <a:rPr lang="en-US" sz="1000" b="1" i="0" strike="noStrike">
              <a:solidFill>
                <a:srgbClr val="000000"/>
              </a:solidFill>
              <a:latin typeface="+mn-lt"/>
              <a:ea typeface="+mn-ea"/>
              <a:cs typeface="+mn-cs"/>
              <a:sym typeface="Arial"/>
            </a:rPr>
            <a:t>Country Model Rating: </a:t>
          </a:r>
          <a:r>
            <a:rPr lang="en-US" sz="1000" b="0" i="0" strike="noStrike">
              <a:solidFill>
                <a:srgbClr val="000000"/>
              </a:solidFill>
              <a:latin typeface="+mn-lt"/>
              <a:ea typeface="+mn-ea"/>
              <a:cs typeface="+mn-cs"/>
              <a:sym typeface="Arial"/>
            </a:rPr>
            <a:t>Score 12 </a:t>
          </a:r>
          <a:r>
            <a:rPr lang="en-US" sz="1000" b="1" i="0" strike="noStrike">
              <a:solidFill>
                <a:srgbClr val="000000"/>
              </a:solidFill>
              <a:latin typeface="+mn-lt"/>
              <a:ea typeface="+mn-ea"/>
              <a:cs typeface="+mn-cs"/>
              <a:sym typeface="Arial"/>
            </a:rPr>
            <a:t>Knowledge Resource Rating</a:t>
          </a:r>
          <a:r>
            <a:rPr lang="en-US" sz="1000" b="0" i="0" strike="noStrike">
              <a:solidFill>
                <a:srgbClr val="000000"/>
              </a:solidFill>
              <a:latin typeface="+mn-lt"/>
              <a:ea typeface="+mn-ea"/>
              <a:cs typeface="+mn-cs"/>
              <a:sym typeface="Arial"/>
            </a:rPr>
            <a:t>: Good in coverage, Poor in guidance </a:t>
          </a:r>
          <a:r>
            <a:rPr lang="en-US" sz="1000" b="1" i="0" strike="noStrike">
              <a:solidFill>
                <a:srgbClr val="000000"/>
              </a:solidFill>
              <a:latin typeface="+mn-lt"/>
              <a:ea typeface="+mn-ea"/>
              <a:cs typeface="+mn-cs"/>
              <a:sym typeface="Arial"/>
            </a:rPr>
            <a:t>Technology Rating</a:t>
          </a:r>
          <a:r>
            <a:rPr lang="en-US" sz="1000" b="0" i="0" strike="noStrike">
              <a:solidFill>
                <a:srgbClr val="000000"/>
              </a:solidFill>
              <a:latin typeface="+mn-lt"/>
              <a:ea typeface="+mn-ea"/>
              <a:cs typeface="+mn-cs"/>
              <a:sym typeface="Arial"/>
            </a:rPr>
            <a:t>: Score 17</a:t>
          </a:r>
          <a:r>
            <a:rPr lang="en-US" sz="1000" b="1" i="0" strike="noStrike">
              <a:solidFill>
                <a:srgbClr val="000000"/>
              </a:solidFill>
              <a:latin typeface="+mn-lt"/>
              <a:ea typeface="+mn-ea"/>
              <a:cs typeface="+mn-cs"/>
              <a:sym typeface="Arial"/>
            </a:rPr>
            <a:t> Creativity Rating</a:t>
          </a:r>
          <a:r>
            <a:rPr lang="en-US" sz="1000" b="0" i="0" strike="noStrike">
              <a:solidFill>
                <a:srgbClr val="000000"/>
              </a:solidFill>
              <a:latin typeface="+mn-lt"/>
              <a:ea typeface="+mn-ea"/>
              <a:cs typeface="+mn-cs"/>
              <a:sym typeface="Arial"/>
            </a:rPr>
            <a:t>: Score 13 </a:t>
          </a:r>
          <a:r>
            <a:rPr lang="en-US" sz="1000" b="1" i="0" strike="noStrike">
              <a:solidFill>
                <a:srgbClr val="000000"/>
              </a:solidFill>
              <a:latin typeface="+mn-lt"/>
              <a:ea typeface="+mn-ea"/>
              <a:cs typeface="+mn-cs"/>
              <a:sym typeface="Arial"/>
            </a:rPr>
            <a:t>Financial Center Rating</a:t>
          </a:r>
          <a:r>
            <a:rPr lang="en-US" sz="1000" b="0" i="0" strike="noStrike">
              <a:solidFill>
                <a:srgbClr val="000000"/>
              </a:solidFill>
              <a:latin typeface="+mn-lt"/>
              <a:ea typeface="+mn-ea"/>
              <a:cs typeface="+mn-cs"/>
              <a:sym typeface="Arial"/>
            </a:rPr>
            <a:t>: Rank 9 </a:t>
          </a:r>
          <a:r>
            <a:rPr lang="en-US" sz="1000" b="1" i="0" strike="noStrike">
              <a:solidFill>
                <a:srgbClr val="000000"/>
              </a:solidFill>
              <a:latin typeface="+mn-lt"/>
              <a:ea typeface="+mn-ea"/>
              <a:cs typeface="+mn-cs"/>
              <a:sym typeface="Arial"/>
            </a:rPr>
            <a:t>Genius Rating</a:t>
          </a:r>
          <a:r>
            <a:rPr lang="en-US" sz="1000" b="0" i="0" strike="noStrike">
              <a:solidFill>
                <a:srgbClr val="000000"/>
              </a:solidFill>
              <a:latin typeface="+mn-lt"/>
              <a:ea typeface="+mn-ea"/>
              <a:cs typeface="+mn-cs"/>
              <a:sym typeface="Arial"/>
            </a:rPr>
            <a:t>: Score 27 </a:t>
          </a:r>
          <a:r>
            <a:rPr lang="en-US" sz="1000" b="1" i="0" strike="noStrike">
              <a:solidFill>
                <a:srgbClr val="000000"/>
              </a:solidFill>
              <a:latin typeface="+mn-lt"/>
              <a:ea typeface="+mn-ea"/>
              <a:cs typeface="+mn-cs"/>
              <a:sym typeface="Arial"/>
            </a:rPr>
            <a:t>Development Rating: </a:t>
          </a:r>
          <a:r>
            <a:rPr lang="en-US" sz="1000" b="0" i="0" strike="noStrike">
              <a:solidFill>
                <a:srgbClr val="000000"/>
              </a:solidFill>
              <a:latin typeface="+mn-lt"/>
              <a:ea typeface="+mn-ea"/>
              <a:cs typeface="+mn-cs"/>
              <a:sym typeface="Arial"/>
            </a:rPr>
            <a:t>Score 27 </a:t>
          </a:r>
          <a:r>
            <a:rPr lang="en-US" sz="1000" b="1" i="0" strike="noStrike">
              <a:solidFill>
                <a:srgbClr val="000000"/>
              </a:solidFill>
              <a:latin typeface="+mn-lt"/>
              <a:ea typeface="+mn-ea"/>
              <a:cs typeface="+mn-cs"/>
              <a:sym typeface="Arial"/>
            </a:rPr>
            <a:t>External Orientation Rating</a:t>
          </a:r>
          <a:r>
            <a:rPr lang="en-US" sz="1000" b="0" i="0" strike="noStrike">
              <a:solidFill>
                <a:srgbClr val="000000"/>
              </a:solidFill>
              <a:latin typeface="+mn-lt"/>
              <a:ea typeface="+mn-ea"/>
              <a:cs typeface="+mn-cs"/>
              <a:sym typeface="Arial"/>
            </a:rPr>
            <a:t>: Score 8 </a:t>
          </a:r>
          <a:r>
            <a:rPr lang="en-US" sz="1000" b="1" i="0" strike="noStrike">
              <a:solidFill>
                <a:srgbClr val="000000"/>
              </a:solidFill>
              <a:latin typeface="+mn-lt"/>
              <a:ea typeface="+mn-ea"/>
              <a:cs typeface="+mn-cs"/>
              <a:sym typeface="Arial"/>
            </a:rPr>
            <a:t>Corporate Power Rating</a:t>
          </a:r>
          <a:r>
            <a:rPr lang="en-US" sz="1000" b="0" i="0" strike="noStrike">
              <a:solidFill>
                <a:srgbClr val="000000"/>
              </a:solidFill>
              <a:latin typeface="+mn-lt"/>
              <a:ea typeface="+mn-ea"/>
              <a:cs typeface="+mn-cs"/>
              <a:sym typeface="Arial"/>
            </a:rPr>
            <a:t>: Score 2 </a:t>
          </a:r>
          <a:r>
            <a:rPr lang="en-US" sz="1000" b="1" i="0" strike="noStrike">
              <a:solidFill>
                <a:srgbClr val="000000"/>
              </a:solidFill>
              <a:latin typeface="+mn-lt"/>
              <a:ea typeface="+mn-ea"/>
              <a:cs typeface="+mn-cs"/>
              <a:sym typeface="Arial"/>
            </a:rPr>
            <a:t>Compelling Place Rating</a:t>
          </a:r>
          <a:r>
            <a:rPr lang="en-US" sz="1000" b="0" i="0" strike="noStrike">
              <a:solidFill>
                <a:srgbClr val="000000"/>
              </a:solidFill>
              <a:latin typeface="+mn-lt"/>
              <a:ea typeface="+mn-ea"/>
              <a:cs typeface="+mn-cs"/>
              <a:sym typeface="Arial"/>
            </a:rPr>
            <a:t>: Score 15  </a:t>
          </a:r>
          <a:endParaRPr sz="1000" b="0" i="0" strike="noStrike">
            <a:solidFill>
              <a:srgbClr val="000000"/>
            </a:solidFill>
            <a:latin typeface="Arial"/>
            <a:ea typeface="Arial"/>
            <a:cs typeface="Arial"/>
            <a:sym typeface="Arial"/>
          </a:endParaRPr>
        </a:p>
      </xdr:txBody>
    </xdr:sp>
    <xdr:clientData fLocksWithSheet="0"/>
  </xdr:oneCellAnchor>
  <xdr:oneCellAnchor>
    <xdr:from>
      <xdr:col>2</xdr:col>
      <xdr:colOff>19050</xdr:colOff>
      <xdr:row>21</xdr:row>
      <xdr:rowOff>38100</xdr:rowOff>
    </xdr:from>
    <xdr:ext cx="8686800" cy="3724275"/>
    <xdr:sp macro="" textlink="">
      <xdr:nvSpPr>
        <xdr:cNvPr id="14" name="Shape 13">
          <a:extLst>
            <a:ext uri="{FF2B5EF4-FFF2-40B4-BE49-F238E27FC236}">
              <a16:creationId xmlns:a16="http://schemas.microsoft.com/office/drawing/2014/main" id="{00000000-0008-0000-0200-00000E000000}"/>
            </a:ext>
          </a:extLst>
        </xdr:cNvPr>
        <xdr:cNvSpPr txBox="1"/>
      </xdr:nvSpPr>
      <xdr:spPr>
        <a:xfrm>
          <a:off x="1002600" y="1922625"/>
          <a:ext cx="8686800" cy="371475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xdr:col>
      <xdr:colOff>19051</xdr:colOff>
      <xdr:row>24</xdr:row>
      <xdr:rowOff>28575</xdr:rowOff>
    </xdr:from>
    <xdr:ext cx="8047640" cy="2428875"/>
    <xdr:sp macro="" textlink="">
      <xdr:nvSpPr>
        <xdr:cNvPr id="371" name="Shape 14">
          <a:extLst>
            <a:ext uri="{FF2B5EF4-FFF2-40B4-BE49-F238E27FC236}">
              <a16:creationId xmlns:a16="http://schemas.microsoft.com/office/drawing/2014/main" id="{00000000-0008-0000-0200-00000F000000}"/>
            </a:ext>
          </a:extLst>
        </xdr:cNvPr>
        <xdr:cNvSpPr txBox="1"/>
      </xdr:nvSpPr>
      <xdr:spPr>
        <a:xfrm>
          <a:off x="1840844" y="19271265"/>
          <a:ext cx="8047640" cy="2428875"/>
        </a:xfrm>
        <a:prstGeom prst="rect">
          <a:avLst/>
        </a:prstGeom>
        <a:noFill/>
        <a:ln>
          <a:noFill/>
        </a:ln>
      </xdr:spPr>
      <xdr:txBody>
        <a:bodyPr spcFirstLastPara="1" wrap="square" lIns="27425" tIns="22850" rIns="0" bIns="0" anchor="t" anchorCtr="0">
          <a:noAutofit/>
        </a:bodyPr>
        <a:lstStyle/>
        <a:p>
          <a:pPr marL="0" lvl="0" indent="0" algn="l" rtl="1">
            <a:spcBef>
              <a:spcPts val="0"/>
            </a:spcBef>
            <a:spcAft>
              <a:spcPts val="0"/>
            </a:spcAft>
            <a:buNone/>
          </a:pPr>
          <a:r>
            <a:rPr lang="en-US" sz="1000" b="0" i="0" strike="noStrike">
              <a:solidFill>
                <a:srgbClr val="000000"/>
              </a:solidFill>
              <a:latin typeface="+mn-lt"/>
              <a:ea typeface="+mn-ea"/>
              <a:cs typeface="+mn-cs"/>
              <a:sym typeface="Arial"/>
            </a:rPr>
            <a:t>Germany in 2025 remains one of the world’s most resilient and advanced economies, anchored by strong institutions, AAA ratings, deep financial markets, and robust trade integration. Key strengths include globalization, capital flows, and industrial sophistication. Challenges include aging demographics, labor constraints, and bureaucratic inefficiencies. Investment prospects remain attractive in automation, green tech, and high-end services.</a:t>
          </a:r>
          <a:endParaRPr sz="1400"/>
        </a:p>
      </xdr:txBody>
    </xdr:sp>
    <xdr:clientData fLocksWithSheet="0"/>
  </xdr:oneCellAnchor>
  <xdr:oneCellAnchor>
    <xdr:from>
      <xdr:col>1</xdr:col>
      <xdr:colOff>66675</xdr:colOff>
      <xdr:row>26</xdr:row>
      <xdr:rowOff>57150</xdr:rowOff>
    </xdr:from>
    <xdr:ext cx="7956221" cy="2667000"/>
    <xdr:sp macro="" textlink="">
      <xdr:nvSpPr>
        <xdr:cNvPr id="370" name="Shape 15">
          <a:extLst>
            <a:ext uri="{FF2B5EF4-FFF2-40B4-BE49-F238E27FC236}">
              <a16:creationId xmlns:a16="http://schemas.microsoft.com/office/drawing/2014/main" id="{00000000-0008-0000-0200-000010000000}"/>
            </a:ext>
          </a:extLst>
        </xdr:cNvPr>
        <xdr:cNvSpPr txBox="1"/>
      </xdr:nvSpPr>
      <xdr:spPr>
        <a:xfrm>
          <a:off x="1800882" y="20403426"/>
          <a:ext cx="7956221" cy="2667000"/>
        </a:xfrm>
        <a:prstGeom prst="rect">
          <a:avLst/>
        </a:prstGeom>
        <a:noFill/>
        <a:ln>
          <a:noFill/>
        </a:ln>
      </xdr:spPr>
      <xdr:txBody>
        <a:bodyPr spcFirstLastPara="1" wrap="square" lIns="27425" tIns="22850" rIns="0" bIns="0" anchor="t" anchorCtr="0">
          <a:noAutofit/>
        </a:bodyPr>
        <a:lstStyle/>
        <a:p>
          <a:pPr marL="0" lvl="0" indent="0" algn="l" rtl="1">
            <a:spcBef>
              <a:spcPts val="0"/>
            </a:spcBef>
            <a:spcAft>
              <a:spcPts val="0"/>
            </a:spcAft>
            <a:buNone/>
          </a:pPr>
          <a:endParaRPr sz="1000" b="1" i="0" strike="noStrike">
            <a:solidFill>
              <a:srgbClr val="000000"/>
            </a:solidFill>
            <a:latin typeface="Arial"/>
            <a:ea typeface="Arial"/>
            <a:cs typeface="Arial"/>
            <a:sym typeface="Arial"/>
          </a:endParaRPr>
        </a:p>
        <a:p>
          <a:pPr marL="0" lvl="0" indent="0" algn="l" rtl="1">
            <a:spcBef>
              <a:spcPts val="0"/>
            </a:spcBef>
            <a:spcAft>
              <a:spcPts val="0"/>
            </a:spcAft>
            <a:buNone/>
          </a:pPr>
          <a:r>
            <a:rPr lang="en-US" sz="1000" b="1" i="0" strike="noStrike">
              <a:solidFill>
                <a:srgbClr val="000000"/>
              </a:solidFill>
              <a:latin typeface="Arial"/>
              <a:ea typeface="Arial"/>
              <a:cs typeface="Arial"/>
              <a:sym typeface="Arial"/>
            </a:rPr>
            <a:t>Country Target and Weight Recommendation</a:t>
          </a:r>
          <a:r>
            <a:rPr lang="en-US" sz="1000" b="0" i="0" strike="noStrike">
              <a:solidFill>
                <a:srgbClr val="000000"/>
              </a:solidFill>
              <a:latin typeface="+mn-lt"/>
              <a:ea typeface="+mn-ea"/>
              <a:cs typeface="+mn-cs"/>
              <a:sym typeface="Arial"/>
            </a:rPr>
            <a:t>: Germany should maintain a core allocation in global portfolios with moderate-to-high weight due to its economic resilience, institutional strength, and industrial depth.</a:t>
          </a:r>
        </a:p>
        <a:p>
          <a:pPr marL="0" lvl="0" indent="0" algn="l" rtl="1">
            <a:spcBef>
              <a:spcPts val="0"/>
            </a:spcBef>
            <a:spcAft>
              <a:spcPts val="0"/>
            </a:spcAft>
            <a:buNone/>
          </a:pPr>
          <a:r>
            <a:rPr lang="en-US" sz="1000" b="1" i="0" strike="noStrike">
              <a:solidFill>
                <a:srgbClr val="000000"/>
              </a:solidFill>
              <a:latin typeface="Arial"/>
              <a:ea typeface="Arial"/>
              <a:cs typeface="Arial"/>
              <a:sym typeface="Arial"/>
            </a:rPr>
            <a:t>Roulac Sector outlook</a:t>
          </a:r>
          <a:r>
            <a:rPr lang="en-US" sz="1000" b="0" i="0" strike="noStrike">
              <a:solidFill>
                <a:srgbClr val="000000"/>
              </a:solidFill>
              <a:latin typeface="Arial"/>
              <a:ea typeface="Arial"/>
              <a:cs typeface="Arial"/>
              <a:sym typeface="Arial"/>
            </a:rPr>
            <a:t>: Please refer Sector Projections for RANKS</a:t>
          </a:r>
        </a:p>
        <a:p>
          <a:pPr marL="0" lvl="0" indent="0" algn="l" rtl="1">
            <a:spcBef>
              <a:spcPts val="0"/>
            </a:spcBef>
            <a:spcAft>
              <a:spcPts val="0"/>
            </a:spcAft>
            <a:buNone/>
          </a:pPr>
          <a:r>
            <a:rPr lang="en-IN" sz="1050" b="1"/>
            <a:t>Infrastructure &amp; Energy Transition</a:t>
          </a:r>
          <a:r>
            <a:rPr lang="en-IN" sz="1050"/>
            <a:t>: Strong upside driven by EU and national green investment plans.</a:t>
          </a:r>
        </a:p>
        <a:p>
          <a:pPr marL="0" lvl="0" indent="0" algn="l" rtl="1">
            <a:spcBef>
              <a:spcPts val="0"/>
            </a:spcBef>
            <a:spcAft>
              <a:spcPts val="0"/>
            </a:spcAft>
            <a:buNone/>
          </a:pPr>
          <a:r>
            <a:rPr lang="en-IN" sz="1050" b="1"/>
            <a:t>Advanced Manufacturing &amp; Robotics</a:t>
          </a:r>
          <a:r>
            <a:rPr lang="en-IN" sz="1050"/>
            <a:t>: High growth with support from innovation subsidies.</a:t>
          </a:r>
        </a:p>
        <a:p>
          <a:pPr marL="0" lvl="0" indent="0" algn="l" rtl="1">
            <a:spcBef>
              <a:spcPts val="0"/>
            </a:spcBef>
            <a:spcAft>
              <a:spcPts val="0"/>
            </a:spcAft>
            <a:buNone/>
          </a:pPr>
          <a:r>
            <a:rPr lang="en-IN" sz="1050" b="1"/>
            <a:t>Residential Real Estate</a:t>
          </a:r>
          <a:r>
            <a:rPr lang="en-IN" sz="1050"/>
            <a:t>: Stable, with pressure on affordability and land availability.</a:t>
          </a:r>
        </a:p>
        <a:p>
          <a:pPr marL="0" lvl="0" indent="0" algn="l" rtl="1">
            <a:spcBef>
              <a:spcPts val="0"/>
            </a:spcBef>
            <a:spcAft>
              <a:spcPts val="0"/>
            </a:spcAft>
            <a:buNone/>
          </a:pPr>
          <a:r>
            <a:rPr lang="en-IN" sz="1050" b="1"/>
            <a:t>Commercial Real Estate</a:t>
          </a:r>
          <a:r>
            <a:rPr lang="en-IN" sz="1050"/>
            <a:t>: Mixed performance; logistics and life sciences outperform, while office sector faces headwinds.</a:t>
          </a:r>
        </a:p>
        <a:p>
          <a:pPr marL="0" lvl="0" indent="0" algn="l" rtl="1">
            <a:spcBef>
              <a:spcPts val="0"/>
            </a:spcBef>
            <a:spcAft>
              <a:spcPts val="0"/>
            </a:spcAft>
            <a:buNone/>
          </a:pPr>
          <a:r>
            <a:rPr lang="en-IN" sz="1050" b="1"/>
            <a:t>Tech &amp; Data Infrastructure</a:t>
          </a:r>
          <a:r>
            <a:rPr lang="en-IN" sz="1050"/>
            <a:t>: Rapid expansion due to rising cloud and AI demand.</a:t>
          </a:r>
          <a:endParaRPr sz="1050"/>
        </a:p>
        <a:p>
          <a:pPr marL="0" lvl="0" indent="0" algn="l" rtl="1">
            <a:spcBef>
              <a:spcPts val="0"/>
            </a:spcBef>
            <a:spcAft>
              <a:spcPts val="0"/>
            </a:spcAft>
            <a:buNone/>
          </a:pPr>
          <a:endParaRPr sz="1000" b="0" i="0" strike="noStrike">
            <a:solidFill>
              <a:srgbClr val="000000"/>
            </a:solidFill>
            <a:latin typeface="Arial"/>
            <a:ea typeface="Arial"/>
            <a:cs typeface="Arial"/>
            <a:sym typeface="Arial"/>
          </a:endParaRPr>
        </a:p>
        <a:p>
          <a:pPr marL="0" lvl="0" indent="0" algn="l" rtl="1">
            <a:spcBef>
              <a:spcPts val="0"/>
            </a:spcBef>
            <a:spcAft>
              <a:spcPts val="0"/>
            </a:spcAft>
            <a:buNone/>
          </a:pPr>
          <a:r>
            <a:rPr lang="en-US" sz="1000" b="1" i="0" strike="noStrike">
              <a:solidFill>
                <a:srgbClr val="000000"/>
              </a:solidFill>
              <a:latin typeface="Arial"/>
              <a:ea typeface="Arial"/>
              <a:cs typeface="Arial"/>
              <a:sym typeface="Arial"/>
            </a:rPr>
            <a:t>Top Sectors with regard to sector Projections</a:t>
          </a:r>
          <a:r>
            <a:rPr lang="en-US" sz="1000" b="0" i="0" strike="noStrike">
              <a:solidFill>
                <a:srgbClr val="000000"/>
              </a:solidFill>
              <a:latin typeface="Arial"/>
              <a:ea typeface="Arial"/>
              <a:cs typeface="Arial"/>
              <a:sym typeface="Arial"/>
            </a:rPr>
            <a:t>- Automotive</a:t>
          </a:r>
          <a:r>
            <a:rPr lang="en-US" sz="1000" b="0" i="0" strike="noStrike" baseline="0">
              <a:solidFill>
                <a:srgbClr val="000000"/>
              </a:solidFill>
              <a:latin typeface="Arial"/>
              <a:ea typeface="Arial"/>
              <a:cs typeface="Arial"/>
              <a:sym typeface="Arial"/>
            </a:rPr>
            <a:t> industry, Green Energy and Renewables</a:t>
          </a:r>
          <a:endParaRPr sz="1000" b="1" i="0" strike="noStrike">
            <a:solidFill>
              <a:srgbClr val="000000"/>
            </a:solidFill>
            <a:latin typeface="Arial"/>
            <a:ea typeface="Arial"/>
            <a:cs typeface="Arial"/>
            <a:sym typeface="Arial"/>
          </a:endParaRPr>
        </a:p>
        <a:p>
          <a:pPr marL="0" lvl="0" indent="0" algn="l" rtl="1">
            <a:spcBef>
              <a:spcPts val="0"/>
            </a:spcBef>
            <a:spcAft>
              <a:spcPts val="0"/>
            </a:spcAft>
            <a:buNone/>
          </a:pPr>
          <a:endParaRPr sz="1000" b="1" i="0" strike="noStrike">
            <a:solidFill>
              <a:srgbClr val="000000"/>
            </a:solidFill>
            <a:latin typeface="Arial"/>
            <a:ea typeface="Arial"/>
            <a:cs typeface="Arial"/>
            <a:sym typeface="Arial"/>
          </a:endParaRPr>
        </a:p>
        <a:p>
          <a:pPr marL="0" lvl="0" indent="0" algn="l" rtl="1">
            <a:spcBef>
              <a:spcPts val="0"/>
            </a:spcBef>
            <a:spcAft>
              <a:spcPts val="0"/>
            </a:spcAft>
            <a:buNone/>
          </a:pPr>
          <a:endParaRPr sz="1000" b="1" i="0" strike="noStrike">
            <a:solidFill>
              <a:srgbClr val="000000"/>
            </a:solidFill>
            <a:latin typeface="Arial"/>
            <a:ea typeface="Arial"/>
            <a:cs typeface="Arial"/>
            <a:sym typeface="Arial"/>
          </a:endParaRPr>
        </a:p>
      </xdr:txBody>
    </xdr:sp>
    <xdr:clientData fLocksWithSheet="0"/>
  </xdr:oneCellAnchor>
  <xdr:oneCellAnchor>
    <xdr:from>
      <xdr:col>0</xdr:col>
      <xdr:colOff>1723697</xdr:colOff>
      <xdr:row>14</xdr:row>
      <xdr:rowOff>22680</xdr:rowOff>
    </xdr:from>
    <xdr:ext cx="8103475" cy="852713"/>
    <xdr:sp macro="" textlink="">
      <xdr:nvSpPr>
        <xdr:cNvPr id="372" name="Shape 16">
          <a:extLst>
            <a:ext uri="{FF2B5EF4-FFF2-40B4-BE49-F238E27FC236}">
              <a16:creationId xmlns:a16="http://schemas.microsoft.com/office/drawing/2014/main" id="{00000000-0008-0000-0200-000011000000}"/>
            </a:ext>
          </a:extLst>
        </xdr:cNvPr>
        <xdr:cNvSpPr txBox="1"/>
      </xdr:nvSpPr>
      <xdr:spPr>
        <a:xfrm>
          <a:off x="1723697" y="12223439"/>
          <a:ext cx="8103475" cy="852713"/>
        </a:xfrm>
        <a:prstGeom prst="rect">
          <a:avLst/>
        </a:prstGeom>
        <a:noFill/>
        <a:ln>
          <a:noFill/>
        </a:ln>
      </xdr:spPr>
      <xdr:txBody>
        <a:bodyPr spcFirstLastPara="1" wrap="square" lIns="27425" tIns="22850" rIns="0" bIns="0" anchor="t" anchorCtr="0">
          <a:noAutofit/>
        </a:bodyPr>
        <a:lstStyle/>
        <a:p>
          <a:pPr marL="0" lvl="0" indent="0" algn="l" rtl="1">
            <a:spcBef>
              <a:spcPts val="0"/>
            </a:spcBef>
            <a:spcAft>
              <a:spcPts val="0"/>
            </a:spcAft>
            <a:buNone/>
          </a:pPr>
          <a:r>
            <a:rPr lang="en-US" sz="1000" b="0" i="0" strike="noStrike">
              <a:solidFill>
                <a:srgbClr val="000000"/>
              </a:solidFill>
              <a:latin typeface="+mn-lt"/>
              <a:ea typeface="+mn-ea"/>
              <a:cs typeface="+mn-cs"/>
              <a:sym typeface="Arial"/>
            </a:rPr>
            <a:t>In 2025, Germany’s fiscal position is under moderate pressure, with a projected budget deficit of ~2.5% of GDP and national debt rising toward 67%. This is driven by sustained public investment in infrastructure, energy transition, and defense. The ECB maintains high interest rates (4.0–4.25%) to curb inflation, which remains sticky at 3.2–3.4%, particularly in services and housing. The euro trades near $1.07, helping exports but raising the cost of energy imports. The banking sector remains stable but faces headwinds from rising commercial real estate risks and sluggish loan demand. Equity markets are resilient—the DAX has gained ~5–6% YTD, led by industrials, energy tech, and automation. Capital flows favor ESG-linked assets and infrastructure bonds, while investor sentiment remains cautious due to global rate volatility and geopolitical risks.</a:t>
          </a:r>
          <a:endParaRPr sz="1000" b="0" i="0" strike="noStrike">
            <a:solidFill>
              <a:srgbClr val="000000"/>
            </a:solidFill>
            <a:latin typeface="Arial"/>
            <a:ea typeface="Arial"/>
            <a:cs typeface="Arial"/>
            <a:sym typeface="Arial"/>
          </a:endParaRPr>
        </a:p>
      </xdr:txBody>
    </xdr:sp>
    <xdr:clientData fLocksWithSheet="0"/>
  </xdr:oneCellAnchor>
  <xdr:twoCellAnchor>
    <xdr:from>
      <xdr:col>0</xdr:col>
      <xdr:colOff>65689</xdr:colOff>
      <xdr:row>21</xdr:row>
      <xdr:rowOff>169918</xdr:rowOff>
    </xdr:from>
    <xdr:to>
      <xdr:col>12</xdr:col>
      <xdr:colOff>1340069</xdr:colOff>
      <xdr:row>21</xdr:row>
      <xdr:rowOff>3617309</xdr:rowOff>
    </xdr:to>
    <xdr:graphicFrame macro="">
      <xdr:nvGraphicFramePr>
        <xdr:cNvPr id="353" name="Chart 17">
          <a:extLst>
            <a:ext uri="{FF2B5EF4-FFF2-40B4-BE49-F238E27FC236}">
              <a16:creationId xmlns:a16="http://schemas.microsoft.com/office/drawing/2014/main" id="{7030B5CF-F289-D468-37F2-FF0F9FCEE6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9585</xdr:colOff>
      <xdr:row>0</xdr:row>
      <xdr:rowOff>0</xdr:rowOff>
    </xdr:from>
    <xdr:to>
      <xdr:col>9</xdr:col>
      <xdr:colOff>531962</xdr:colOff>
      <xdr:row>19</xdr:row>
      <xdr:rowOff>91057</xdr:rowOff>
    </xdr:to>
    <xdr:sp macro="" textlink="">
      <xdr:nvSpPr>
        <xdr:cNvPr id="2" name="Rectangle 1">
          <a:extLst>
            <a:ext uri="{FF2B5EF4-FFF2-40B4-BE49-F238E27FC236}">
              <a16:creationId xmlns:a16="http://schemas.microsoft.com/office/drawing/2014/main" id="{296B5BB7-46B9-722C-9464-F19D424FA2B4}"/>
            </a:ext>
          </a:extLst>
        </xdr:cNvPr>
        <xdr:cNvSpPr/>
      </xdr:nvSpPr>
      <xdr:spPr>
        <a:xfrm>
          <a:off x="9585" y="0"/>
          <a:ext cx="5784490" cy="3733321"/>
        </a:xfrm>
        <a:prstGeom prst="rect">
          <a:avLst/>
        </a:prstGeom>
        <a:solidFill>
          <a:schemeClr val="accent1">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oneCellAnchor>
    <xdr:from>
      <xdr:col>0</xdr:col>
      <xdr:colOff>105156</xdr:colOff>
      <xdr:row>19</xdr:row>
      <xdr:rowOff>106299</xdr:rowOff>
    </xdr:from>
    <xdr:ext cx="5543550" cy="4781550"/>
    <xdr:graphicFrame macro="">
      <xdr:nvGraphicFramePr>
        <xdr:cNvPr id="3" name="Chart 3">
          <a:extLst>
            <a:ext uri="{FF2B5EF4-FFF2-40B4-BE49-F238E27FC236}">
              <a16:creationId xmlns:a16="http://schemas.microsoft.com/office/drawing/2014/main" id="{00000000-0008-0000-04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twoCellAnchor>
    <xdr:from>
      <xdr:col>0</xdr:col>
      <xdr:colOff>76200</xdr:colOff>
      <xdr:row>1</xdr:row>
      <xdr:rowOff>33549</xdr:rowOff>
    </xdr:from>
    <xdr:to>
      <xdr:col>9</xdr:col>
      <xdr:colOff>33547</xdr:colOff>
      <xdr:row>8</xdr:row>
      <xdr:rowOff>105435</xdr:rowOff>
    </xdr:to>
    <xdr:sp macro="" textlink="">
      <xdr:nvSpPr>
        <xdr:cNvPr id="4" name="Rectangle 3">
          <a:extLst>
            <a:ext uri="{FF2B5EF4-FFF2-40B4-BE49-F238E27FC236}">
              <a16:creationId xmlns:a16="http://schemas.microsoft.com/office/drawing/2014/main" id="{58704E43-4A14-278E-93C5-25A8BF4A7113}"/>
            </a:ext>
            <a:ext uri="{147F2762-F138-4A5C-976F-8EAC2B608ADB}">
              <a16:predDERef xmlns:a16="http://schemas.microsoft.com/office/drawing/2014/main" pred="{00000000-0008-0000-0400-000003000000}"/>
            </a:ext>
          </a:extLst>
        </xdr:cNvPr>
        <xdr:cNvSpPr/>
      </xdr:nvSpPr>
      <xdr:spPr>
        <a:xfrm>
          <a:off x="76200" y="225247"/>
          <a:ext cx="5219460" cy="1413773"/>
        </a:xfrm>
        <a:prstGeom prst="rect">
          <a:avLst/>
        </a:prstGeom>
        <a:solidFill>
          <a:schemeClr val="accent1">
            <a:lumMod val="60000"/>
            <a:lumOff val="40000"/>
          </a:schemeClr>
        </a:solidFill>
        <a:ln>
          <a:solidFill>
            <a:schemeClr val="tx1"/>
          </a:solidFill>
        </a:ln>
      </xdr:spPr>
      <xdr:style>
        <a:lnRef idx="2">
          <a:schemeClr val="accent5">
            <a:shade val="15000"/>
          </a:schemeClr>
        </a:lnRef>
        <a:fillRef idx="1">
          <a:schemeClr val="accent5"/>
        </a:fillRef>
        <a:effectRef idx="0">
          <a:schemeClr val="accent5"/>
        </a:effectRef>
        <a:fontRef idx="minor">
          <a:schemeClr val="lt1"/>
        </a:fontRef>
      </xdr:style>
      <xdr:txBody>
        <a:bodyPr spcFirstLastPara="0" vertOverflow="clip" horzOverflow="clip" wrap="square" lIns="91440" tIns="45720" rIns="91440" bIns="45720" rtlCol="0" anchor="t">
          <a:noAutofit/>
        </a:bodyPr>
        <a:lstStyle/>
        <a:p>
          <a:pPr marL="0" indent="0" algn="l"/>
          <a:r>
            <a:rPr lang="en-US" sz="800" b="1" i="0" u="none" strike="noStrike">
              <a:solidFill>
                <a:schemeClr val="tx1"/>
              </a:solidFill>
              <a:latin typeface="Cambria" panose="02040503050406030204" pitchFamily="18" charset="0"/>
              <a:ea typeface="Cambria" panose="02040503050406030204" pitchFamily="18" charset="0"/>
            </a:rPr>
            <a:t>Scenario Analysis</a:t>
          </a:r>
          <a:r>
            <a:rPr lang="en-US" sz="800" b="0" i="0" u="none" strike="noStrike">
              <a:solidFill>
                <a:schemeClr val="tx1"/>
              </a:solidFill>
              <a:latin typeface="Cambria" panose="02040503050406030204" pitchFamily="18" charset="0"/>
              <a:ea typeface="Cambria" panose="02040503050406030204" pitchFamily="18" charset="0"/>
            </a:rPr>
            <a:t> (Influx of immigrants in the EU, particularly Germany)</a:t>
          </a:r>
          <a:endParaRPr lang="en-US" sz="800" b="1" i="0" u="none" strike="noStrike">
            <a:solidFill>
              <a:schemeClr val="tx1"/>
            </a:solidFill>
            <a:latin typeface="Cambria" panose="02040503050406030204" pitchFamily="18" charset="0"/>
            <a:ea typeface="Cambria" panose="02040503050406030204" pitchFamily="18" charset="0"/>
          </a:endParaRPr>
        </a:p>
        <a:p>
          <a:pPr marL="0" indent="0" algn="l"/>
          <a:r>
            <a:rPr lang="en-US" sz="800" b="1" i="0" u="none" strike="noStrike">
              <a:solidFill>
                <a:schemeClr val="tx1"/>
              </a:solidFill>
              <a:latin typeface="Cambria" panose="02040503050406030204" pitchFamily="18" charset="0"/>
              <a:ea typeface="Cambria" panose="02040503050406030204" pitchFamily="18" charset="0"/>
            </a:rPr>
            <a:t>Case I</a:t>
          </a:r>
          <a:r>
            <a:rPr lang="en-US" sz="800" b="0" i="0" u="none" strike="noStrike">
              <a:solidFill>
                <a:schemeClr val="tx1"/>
              </a:solidFill>
              <a:latin typeface="Cambria" panose="02040503050406030204" pitchFamily="18" charset="0"/>
              <a:ea typeface="Cambria" panose="02040503050406030204" pitchFamily="18" charset="0"/>
            </a:rPr>
            <a:t> (Best case scenario) </a:t>
          </a:r>
          <a:r>
            <a:rPr lang="en-US" sz="800" b="1" i="0" u="none" strike="noStrike">
              <a:solidFill>
                <a:schemeClr val="tx1"/>
              </a:solidFill>
              <a:latin typeface="Cambria" panose="02040503050406030204" pitchFamily="18" charset="0"/>
              <a:ea typeface="Cambria" panose="02040503050406030204" pitchFamily="18" charset="0"/>
            </a:rPr>
            <a:t>- The German economy thrives under the new found labour force from the immigrants. GDP growth rate spikes to around 3 percent, with increase in manufactoring and exports.  </a:t>
          </a:r>
          <a:r>
            <a:rPr lang="en-IN" sz="800" b="1">
              <a:solidFill>
                <a:schemeClr val="tx1"/>
              </a:solidFill>
              <a:latin typeface="Cambria" panose="02040503050406030204" pitchFamily="18" charset="0"/>
              <a:ea typeface="Cambria" panose="02040503050406030204" pitchFamily="18" charset="0"/>
            </a:rPr>
            <a:t>Immigrants are effectively absorbed into key sectors (construction, healthcare, logistics), offsetting aging-related shortages. Workforce upskilling programs, digital tools, and automation increase per capita productivity, offsetting GDP stagnation. Strong civic frameworks, language programs, and anti-discrimination policies prevent social fragmentation. Migrants contribute to innovation and SMEs, especially in tech, services, and logistics. This</a:t>
          </a:r>
          <a:r>
            <a:rPr lang="en-IN" sz="800" b="1" baseline="0">
              <a:solidFill>
                <a:schemeClr val="tx1"/>
              </a:solidFill>
              <a:latin typeface="Cambria" panose="02040503050406030204" pitchFamily="18" charset="0"/>
              <a:ea typeface="Cambria" panose="02040503050406030204" pitchFamily="18" charset="0"/>
            </a:rPr>
            <a:t> would lead to stable employment in essential services and we can observe a gradual GDP lift from 0.5% to +1.2% by productivity gains</a:t>
          </a:r>
          <a:r>
            <a:rPr lang="en-IN" sz="800" b="1" baseline="0"/>
            <a:t>.</a:t>
          </a:r>
          <a:endParaRPr lang="en-US" sz="800" b="1" i="0" u="none" strike="noStrike">
            <a:solidFill>
              <a:schemeClr val="tx1"/>
            </a:solidFill>
            <a:latin typeface="Cambria" panose="02040503050406030204" pitchFamily="18" charset="0"/>
            <a:ea typeface="Cambria" panose="02040503050406030204" pitchFamily="18" charset="0"/>
          </a:endParaRPr>
        </a:p>
        <a:p>
          <a:pPr marL="0" indent="0" algn="l"/>
          <a:endParaRPr lang="en-US" sz="800" b="0" i="0" u="none" strike="noStrike">
            <a:solidFill>
              <a:schemeClr val="tx1"/>
            </a:solidFill>
            <a:latin typeface="Cambria" panose="02040503050406030204" pitchFamily="18" charset="0"/>
            <a:ea typeface="Cambria" panose="02040503050406030204" pitchFamily="18" charset="0"/>
          </a:endParaRPr>
        </a:p>
      </xdr:txBody>
    </xdr:sp>
    <xdr:clientData/>
  </xdr:twoCellAnchor>
  <xdr:twoCellAnchor>
    <xdr:from>
      <xdr:col>0</xdr:col>
      <xdr:colOff>205259</xdr:colOff>
      <xdr:row>7</xdr:row>
      <xdr:rowOff>152317</xdr:rowOff>
    </xdr:from>
    <xdr:to>
      <xdr:col>9</xdr:col>
      <xdr:colOff>306986</xdr:colOff>
      <xdr:row>13</xdr:row>
      <xdr:rowOff>190417</xdr:rowOff>
    </xdr:to>
    <xdr:sp macro="" textlink="">
      <xdr:nvSpPr>
        <xdr:cNvPr id="28" name="Rectangle 1">
          <a:extLst>
            <a:ext uri="{FF2B5EF4-FFF2-40B4-BE49-F238E27FC236}">
              <a16:creationId xmlns:a16="http://schemas.microsoft.com/office/drawing/2014/main" id="{C24686FD-7134-4EC8-882D-EDACBBC84769}"/>
            </a:ext>
            <a:ext uri="{147F2762-F138-4A5C-976F-8EAC2B608ADB}">
              <a16:predDERef xmlns:a16="http://schemas.microsoft.com/office/drawing/2014/main" pred="{58704E43-4A14-278E-93C5-25A8BF4A7113}"/>
            </a:ext>
          </a:extLst>
        </xdr:cNvPr>
        <xdr:cNvSpPr/>
      </xdr:nvSpPr>
      <xdr:spPr>
        <a:xfrm>
          <a:off x="205259" y="1494204"/>
          <a:ext cx="5363840" cy="1188288"/>
        </a:xfrm>
        <a:prstGeom prst="rect">
          <a:avLst/>
        </a:prstGeom>
        <a:solidFill>
          <a:schemeClr val="accent1">
            <a:lumMod val="60000"/>
            <a:lumOff val="40000"/>
          </a:schemeClr>
        </a:solidFill>
        <a:ln>
          <a:solidFill>
            <a:schemeClr val="tx1"/>
          </a:solidFill>
        </a:ln>
      </xdr:spPr>
      <xdr:style>
        <a:lnRef idx="2">
          <a:schemeClr val="accent5">
            <a:shade val="15000"/>
          </a:schemeClr>
        </a:lnRef>
        <a:fillRef idx="1">
          <a:schemeClr val="accent5"/>
        </a:fillRef>
        <a:effectRef idx="0">
          <a:schemeClr val="accent5"/>
        </a:effectRef>
        <a:fontRef idx="minor">
          <a:schemeClr val="lt1"/>
        </a:fontRef>
      </xdr:style>
      <xdr:txBody>
        <a:bodyPr spcFirstLastPara="0" wrap="square" lIns="91440" tIns="45720" rIns="91440" bIns="45720" rtlCol="0" anchor="t">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en-US" sz="800" b="1" i="0" u="none" strike="noStrike">
              <a:solidFill>
                <a:schemeClr val="tx1"/>
              </a:solidFill>
              <a:latin typeface="Cambria" panose="02040503050406030204" pitchFamily="18" charset="0"/>
              <a:ea typeface="Cambria" panose="02040503050406030204" pitchFamily="18" charset="0"/>
            </a:rPr>
            <a:t>Case II (Base case) - Germany's economy will stagnate with a GDP of around 0.5 percent. In 2023, Germany remained the foremost destination of asylum seekers in the EU+, taking in nearly a third of the migrant applications. Immigration may play a stabilising influence on the market</a:t>
          </a:r>
          <a:r>
            <a:rPr lang="en-US" sz="800" b="1" i="0" u="none" strike="noStrike" baseline="0">
              <a:solidFill>
                <a:schemeClr val="tx1"/>
              </a:solidFill>
              <a:latin typeface="Cambria" panose="02040503050406030204" pitchFamily="18" charset="0"/>
              <a:ea typeface="Cambria" panose="02040503050406030204" pitchFamily="18" charset="0"/>
            </a:rPr>
            <a:t> </a:t>
          </a:r>
          <a:r>
            <a:rPr lang="en-US" sz="800" b="1" i="0" u="none" strike="noStrike">
              <a:solidFill>
                <a:schemeClr val="tx1"/>
              </a:solidFill>
              <a:latin typeface="Cambria" panose="02040503050406030204" pitchFamily="18" charset="0"/>
              <a:ea typeface="Cambria" panose="02040503050406030204" pitchFamily="18" charset="0"/>
            </a:rPr>
            <a:t>in juxtaposition to the demographic pressure from an ageing native population and lower birthrates, to fulfill the demand of human capital in labor extensive occupations. 18% of Germany's population are reported to be foreign nationals in 2025. </a:t>
          </a:r>
        </a:p>
      </xdr:txBody>
    </xdr:sp>
    <xdr:clientData/>
  </xdr:twoCellAnchor>
  <xdr:twoCellAnchor>
    <xdr:from>
      <xdr:col>0</xdr:col>
      <xdr:colOff>338649</xdr:colOff>
      <xdr:row>13</xdr:row>
      <xdr:rowOff>70407</xdr:rowOff>
    </xdr:from>
    <xdr:to>
      <xdr:col>9</xdr:col>
      <xdr:colOff>459807</xdr:colOff>
      <xdr:row>19</xdr:row>
      <xdr:rowOff>36117</xdr:rowOff>
    </xdr:to>
    <xdr:sp macro="" textlink="">
      <xdr:nvSpPr>
        <xdr:cNvPr id="5" name="Rectangle 4">
          <a:extLst>
            <a:ext uri="{FF2B5EF4-FFF2-40B4-BE49-F238E27FC236}">
              <a16:creationId xmlns:a16="http://schemas.microsoft.com/office/drawing/2014/main" id="{056BF56F-FA73-4704-BD88-453BB890F539}"/>
            </a:ext>
            <a:ext uri="{147F2762-F138-4A5C-976F-8EAC2B608ADB}">
              <a16:predDERef xmlns:a16="http://schemas.microsoft.com/office/drawing/2014/main" pred="{C24686FD-7134-4EC8-882D-EDACBBC84769}"/>
            </a:ext>
          </a:extLst>
        </xdr:cNvPr>
        <xdr:cNvSpPr/>
      </xdr:nvSpPr>
      <xdr:spPr>
        <a:xfrm>
          <a:off x="338649" y="2562482"/>
          <a:ext cx="5383271" cy="1115899"/>
        </a:xfrm>
        <a:prstGeom prst="rect">
          <a:avLst/>
        </a:prstGeom>
        <a:solidFill>
          <a:schemeClr val="accent1">
            <a:lumMod val="60000"/>
            <a:lumOff val="40000"/>
          </a:schemeClr>
        </a:solidFill>
        <a:ln>
          <a:solidFill>
            <a:schemeClr val="tx1"/>
          </a:solidFill>
        </a:ln>
      </xdr:spPr>
      <xdr:style>
        <a:lnRef idx="2">
          <a:schemeClr val="accent5">
            <a:shade val="15000"/>
          </a:schemeClr>
        </a:lnRef>
        <a:fillRef idx="1">
          <a:schemeClr val="accent5"/>
        </a:fillRef>
        <a:effectRef idx="0">
          <a:schemeClr val="accent5"/>
        </a:effectRef>
        <a:fontRef idx="minor">
          <a:schemeClr val="lt1"/>
        </a:fontRef>
      </xdr:style>
      <xdr:txBody>
        <a:bodyPr spcFirstLastPara="0" wrap="square" lIns="91440" tIns="45720" rIns="91440" bIns="45720" rtlCol="0" anchor="t">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en-US" sz="1100" b="1" i="0" u="none" strike="noStrike">
              <a:solidFill>
                <a:schemeClr val="tx1"/>
              </a:solidFill>
              <a:latin typeface="Cambria" panose="02040503050406030204" pitchFamily="18" charset="0"/>
              <a:ea typeface="Cambria" panose="02040503050406030204" pitchFamily="18" charset="0"/>
            </a:rPr>
            <a:t>Case III </a:t>
          </a:r>
          <a:r>
            <a:rPr lang="en-US" sz="1100" b="0" i="0" u="none" strike="noStrike">
              <a:solidFill>
                <a:schemeClr val="tx1"/>
              </a:solidFill>
              <a:latin typeface="Cambria" panose="02040503050406030204" pitchFamily="18" charset="0"/>
              <a:ea typeface="Cambria" panose="02040503050406030204" pitchFamily="18" charset="0"/>
            </a:rPr>
            <a:t>(Worst case scenario) - </a:t>
          </a:r>
          <a:r>
            <a:rPr lang="en-IN" sz="800" b="1">
              <a:solidFill>
                <a:sysClr val="windowText" lastClr="000000"/>
              </a:solidFill>
              <a:latin typeface="Cambria" panose="02040503050406030204" pitchFamily="18" charset="0"/>
              <a:ea typeface="Cambria" panose="02040503050406030204" pitchFamily="18" charset="0"/>
            </a:rPr>
            <a:t>Language barriers, policy gaps, and education shortfalls result in high unemployment or underemployment among immigrants. Social tensions increase, leading to reduced support for migration and political instability. Older German workers retire faster than immigrants can be trained or certified, leaving labor shortages unresolved. High dependency ratio and increased demand for social housing, healthcare, and benefits burden public finances. No structural reforms</a:t>
          </a:r>
          <a:r>
            <a:rPr lang="en-IN" sz="800" b="1" baseline="0">
              <a:solidFill>
                <a:sysClr val="windowText" lastClr="000000"/>
              </a:solidFill>
              <a:latin typeface="Cambria" panose="02040503050406030204" pitchFamily="18" charset="0"/>
              <a:ea typeface="Cambria" panose="02040503050406030204" pitchFamily="18" charset="0"/>
            </a:rPr>
            <a:t>, GDP declines. This would inevitably lead to dual labor market with marginalized migrant population and rising public debt and pension crisis.</a:t>
          </a:r>
          <a:endParaRPr lang="en-US" sz="800" b="1" i="0" u="none" strike="noStrike">
            <a:solidFill>
              <a:sysClr val="windowText" lastClr="000000"/>
            </a:solidFill>
            <a:latin typeface="Cambria" panose="02040503050406030204" pitchFamily="18" charset="0"/>
            <a:ea typeface="Cambria" panose="02040503050406030204" pitchFamily="18" charset="0"/>
          </a:endParaRPr>
        </a:p>
      </xdr:txBody>
    </xdr:sp>
    <xdr:clientData/>
  </xdr:twoCellAnchor>
</xdr:wsDr>
</file>

<file path=xl/drawings/drawing3.xml><?xml version="1.0" encoding="utf-8"?>
<xdr:wsDr xmlns:xdr="http://schemas.openxmlformats.org/drawingml/2006/spreadsheetDrawing" xmlns:a="http://schemas.openxmlformats.org/drawingml/2006/main">
  <xdr:oneCellAnchor>
    <xdr:from>
      <xdr:col>2</xdr:col>
      <xdr:colOff>3390900</xdr:colOff>
      <xdr:row>4</xdr:row>
      <xdr:rowOff>247650</xdr:rowOff>
    </xdr:from>
    <xdr:ext cx="5133975" cy="1076325"/>
    <xdr:sp macro="" textlink="">
      <xdr:nvSpPr>
        <xdr:cNvPr id="4" name="Shape 22">
          <a:extLst>
            <a:ext uri="{FF2B5EF4-FFF2-40B4-BE49-F238E27FC236}">
              <a16:creationId xmlns:a16="http://schemas.microsoft.com/office/drawing/2014/main" id="{53C7A5FB-6F2F-497D-8110-9D3A399BE73B}"/>
            </a:ext>
            <a:ext uri="{147F2762-F138-4A5C-976F-8EAC2B608ADB}">
              <a16:predDERef xmlns:a16="http://schemas.microsoft.com/office/drawing/2014/main" pred="{8E5CD078-08AD-4116-92F3-878417733D4B}"/>
            </a:ext>
          </a:extLst>
        </xdr:cNvPr>
        <xdr:cNvSpPr txBox="1"/>
      </xdr:nvSpPr>
      <xdr:spPr>
        <a:xfrm>
          <a:off x="5810250" y="4943475"/>
          <a:ext cx="5133975" cy="1076325"/>
        </a:xfrm>
        <a:prstGeom prst="rect">
          <a:avLst/>
        </a:prstGeom>
        <a:solidFill>
          <a:srgbClr val="FFFFFF">
            <a:alpha val="0"/>
          </a:srgbClr>
        </a:solid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3</xdr:col>
      <xdr:colOff>19050</xdr:colOff>
      <xdr:row>4</xdr:row>
      <xdr:rowOff>0</xdr:rowOff>
    </xdr:from>
    <xdr:ext cx="5072495" cy="1076325"/>
    <xdr:sp macro="" textlink="">
      <xdr:nvSpPr>
        <xdr:cNvPr id="3075" name="Shape 23">
          <a:extLst>
            <a:ext uri="{FF2B5EF4-FFF2-40B4-BE49-F238E27FC236}">
              <a16:creationId xmlns:a16="http://schemas.microsoft.com/office/drawing/2014/main" id="{FE4243D6-EEE3-42B4-8422-455D5F3204C7}"/>
            </a:ext>
            <a:ext uri="{147F2762-F138-4A5C-976F-8EAC2B608ADB}">
              <a16:predDERef xmlns:a16="http://schemas.microsoft.com/office/drawing/2014/main" pred="{53C7A5FB-6F2F-497D-8110-9D3A399BE73B}"/>
            </a:ext>
          </a:extLst>
        </xdr:cNvPr>
        <xdr:cNvSpPr txBox="1"/>
      </xdr:nvSpPr>
      <xdr:spPr>
        <a:xfrm>
          <a:off x="7304232" y="4687455"/>
          <a:ext cx="5072495" cy="1076325"/>
        </a:xfrm>
        <a:prstGeom prst="rect">
          <a:avLst/>
        </a:prstGeom>
        <a:solidFill>
          <a:srgbClr val="FFFFFF">
            <a:alpha val="0"/>
          </a:srgbClr>
        </a:solidFill>
        <a:ln>
          <a:noFill/>
        </a:ln>
      </xdr:spPr>
      <xdr:txBody>
        <a:bodyPr spcFirstLastPara="1" wrap="square" lIns="27425" tIns="22850" rIns="0" bIns="0" anchor="t" anchorCtr="0">
          <a:noAutofit/>
        </a:bodyPr>
        <a:lstStyle/>
        <a:p>
          <a:pPr marL="0" lvl="0" indent="0" algn="l" rtl="1">
            <a:spcBef>
              <a:spcPts val="0"/>
            </a:spcBef>
            <a:spcAft>
              <a:spcPts val="0"/>
            </a:spcAft>
            <a:buNone/>
          </a:pPr>
          <a:r>
            <a:rPr lang="en-US" sz="1000" b="0" i="0" strike="noStrike">
              <a:solidFill>
                <a:srgbClr val="000000"/>
              </a:solidFill>
              <a:latin typeface="+mn-lt"/>
              <a:ea typeface="+mn-ea"/>
              <a:cs typeface="+mn-cs"/>
              <a:sym typeface="Arial"/>
            </a:rPr>
            <a:t>The outlook for automotive suppliers in 2025 is not that promising, as the sector is facing tough competition from both domestic incumbents and international companies. Falling automotive prices, alongside a sharp decline in demand of automotives puts them in a little trouble. However, automotives industry continues to constitute a large part of the German GDP.. </a:t>
          </a:r>
          <a:endParaRPr sz="1400"/>
        </a:p>
      </xdr:txBody>
    </xdr:sp>
    <xdr:clientData fLocksWithSheet="0"/>
  </xdr:oneCellAnchor>
  <xdr:oneCellAnchor>
    <xdr:from>
      <xdr:col>1</xdr:col>
      <xdr:colOff>0</xdr:colOff>
      <xdr:row>7</xdr:row>
      <xdr:rowOff>1533525</xdr:rowOff>
    </xdr:from>
    <xdr:ext cx="4733925" cy="1238250"/>
    <xdr:sp macro="" textlink="">
      <xdr:nvSpPr>
        <xdr:cNvPr id="53" name="Shape 24">
          <a:extLst>
            <a:ext uri="{FF2B5EF4-FFF2-40B4-BE49-F238E27FC236}">
              <a16:creationId xmlns:a16="http://schemas.microsoft.com/office/drawing/2014/main" id="{4853666D-FA2F-4EF6-9054-1039A3580136}"/>
            </a:ext>
            <a:ext uri="{147F2762-F138-4A5C-976F-8EAC2B608ADB}">
              <a16:predDERef xmlns:a16="http://schemas.microsoft.com/office/drawing/2014/main" pred="{FE4243D6-EEE3-42B4-8422-455D5F3204C7}"/>
            </a:ext>
          </a:extLst>
        </xdr:cNvPr>
        <xdr:cNvSpPr txBox="1"/>
      </xdr:nvSpPr>
      <xdr:spPr>
        <a:xfrm>
          <a:off x="2409825" y="9753600"/>
          <a:ext cx="4733925" cy="1238250"/>
        </a:xfrm>
        <a:prstGeom prst="rect">
          <a:avLst/>
        </a:prstGeom>
        <a:solidFill>
          <a:srgbClr val="FFFFFF">
            <a:alpha val="0"/>
          </a:srgbClr>
        </a:solidFill>
        <a:ln>
          <a:noFill/>
        </a:ln>
      </xdr:spPr>
      <xdr:txBody>
        <a:bodyPr spcFirstLastPara="1" wrap="square" lIns="91425" tIns="91425" rIns="91425" bIns="91425" anchor="ctr" anchorCtr="0">
          <a:noAutofit/>
        </a:bodyPr>
        <a:lstStyle/>
        <a:p>
          <a:pPr marL="0" lvl="0" indent="0" algn="l" rtl="0">
            <a:spcBef>
              <a:spcPts val="0"/>
            </a:spcBef>
            <a:spcAft>
              <a:spcPts val="0"/>
            </a:spcAft>
            <a:buNone/>
          </a:pPr>
          <a:r>
            <a:rPr lang="en-IN" sz="800"/>
            <a:t>Germany’s automotive OEMs have long benefitted from a dual strategy of </a:t>
          </a:r>
          <a:r>
            <a:rPr lang="en-IN" sz="800" b="1"/>
            <a:t>premium positioning</a:t>
          </a:r>
          <a:r>
            <a:rPr lang="en-IN" sz="800"/>
            <a:t> and global value‑chain expansion—75% of production is exported outside Germany. Production in 2023 was at levels last seen in the 1980s (pre‑1998 exports), though strong EV production helped prevent steeper declines.</a:t>
          </a:r>
          <a:r>
            <a:rPr lang="en-IN" sz="800" baseline="0"/>
            <a:t> </a:t>
          </a:r>
          <a:r>
            <a:rPr lang="en-IN" sz="800"/>
            <a:t>Despite holding the position as </a:t>
          </a:r>
          <a:r>
            <a:rPr lang="en-IN" sz="800" b="1"/>
            <a:t>Europe’s #2 EV producer</a:t>
          </a:r>
          <a:r>
            <a:rPr lang="en-IN" sz="800"/>
            <a:t>, German OEMs are under mounting competitive pressure—especially from Chinese entrants targeting the premium segment.</a:t>
          </a:r>
          <a:r>
            <a:rPr lang="en-IN" sz="800" baseline="0"/>
            <a:t> </a:t>
          </a:r>
          <a:r>
            <a:rPr lang="en-IN" sz="800"/>
            <a:t>OEM R&amp;D spending remains robust: nearly </a:t>
          </a:r>
          <a:r>
            <a:rPr lang="en-IN" sz="800" b="1"/>
            <a:t>€28 billion</a:t>
          </a:r>
          <a:r>
            <a:rPr lang="en-IN" sz="800"/>
            <a:t> in 2021, combining with suppliers' investment—≈€220 billion between 2022–2026—targeting EVs/digitalization .However, rising vehicle prices (up ~40%) have eroded affordability; affordability dropped ~11%, prompting OEMs to introduce financing, leasing, and subscriptions</a:t>
          </a:r>
          <a:endParaRPr sz="800"/>
        </a:p>
      </xdr:txBody>
    </xdr:sp>
    <xdr:clientData fLocksWithSheet="0"/>
  </xdr:oneCellAnchor>
  <xdr:oneCellAnchor>
    <xdr:from>
      <xdr:col>2</xdr:col>
      <xdr:colOff>19050</xdr:colOff>
      <xdr:row>7</xdr:row>
      <xdr:rowOff>9525</xdr:rowOff>
    </xdr:from>
    <xdr:ext cx="4085918" cy="1182637"/>
    <xdr:sp macro="" textlink="">
      <xdr:nvSpPr>
        <xdr:cNvPr id="7" name="Shape 25">
          <a:extLst>
            <a:ext uri="{FF2B5EF4-FFF2-40B4-BE49-F238E27FC236}">
              <a16:creationId xmlns:a16="http://schemas.microsoft.com/office/drawing/2014/main" id="{D6DA6AD7-0C9C-4E4E-8F1E-471B2F4F8C0C}"/>
            </a:ext>
            <a:ext uri="{147F2762-F138-4A5C-976F-8EAC2B608ADB}">
              <a16:predDERef xmlns:a16="http://schemas.microsoft.com/office/drawing/2014/main" pred="{4853666D-FA2F-4EF6-9054-1039A3580136}"/>
            </a:ext>
          </a:extLst>
        </xdr:cNvPr>
        <xdr:cNvSpPr txBox="1"/>
      </xdr:nvSpPr>
      <xdr:spPr>
        <a:xfrm>
          <a:off x="2513985" y="8674202"/>
          <a:ext cx="4085918" cy="1182637"/>
        </a:xfrm>
        <a:prstGeom prst="rect">
          <a:avLst/>
        </a:prstGeom>
        <a:solidFill>
          <a:srgbClr val="FFFFFF">
            <a:alpha val="0"/>
          </a:srgbClr>
        </a:solidFill>
        <a:ln>
          <a:noFill/>
        </a:ln>
      </xdr:spPr>
      <xdr:txBody>
        <a:bodyPr spcFirstLastPara="1" wrap="square" lIns="27425" tIns="22850" rIns="0" bIns="0" anchor="t" anchorCtr="0">
          <a:noAutofit/>
        </a:bodyPr>
        <a:lstStyle/>
        <a:p>
          <a:pPr marL="0" lvl="0" indent="0" algn="l" rtl="1">
            <a:spcBef>
              <a:spcPts val="0"/>
            </a:spcBef>
            <a:spcAft>
              <a:spcPts val="0"/>
            </a:spcAft>
            <a:buNone/>
          </a:pPr>
          <a:r>
            <a:rPr lang="en-IN" sz="1000"/>
            <a:t>Sector surpassed USD 32.5 B in 2024, projected to grow to USD 672.5 B by 2032 (+8.5 % CAGR 2026–32). Installed capacity reached ~166 GW renewables in 2023; already supplying over half of German electricity</a:t>
          </a:r>
          <a:endParaRPr sz="1000"/>
        </a:p>
      </xdr:txBody>
    </xdr:sp>
    <xdr:clientData fLocksWithSheet="0"/>
  </xdr:oneCellAnchor>
  <xdr:oneCellAnchor>
    <xdr:from>
      <xdr:col>3</xdr:col>
      <xdr:colOff>22248</xdr:colOff>
      <xdr:row>8</xdr:row>
      <xdr:rowOff>11124</xdr:rowOff>
    </xdr:from>
    <xdr:ext cx="4991491" cy="1844181"/>
    <xdr:sp macro="" textlink="">
      <xdr:nvSpPr>
        <xdr:cNvPr id="8" name="Shape 26">
          <a:extLst>
            <a:ext uri="{FF2B5EF4-FFF2-40B4-BE49-F238E27FC236}">
              <a16:creationId xmlns:a16="http://schemas.microsoft.com/office/drawing/2014/main" id="{F72E9AA0-F108-4CD3-8D10-3DF7976D026C}"/>
            </a:ext>
            <a:ext uri="{147F2762-F138-4A5C-976F-8EAC2B608ADB}">
              <a16:predDERef xmlns:a16="http://schemas.microsoft.com/office/drawing/2014/main" pred="{D6DA6AD7-0C9C-4E4E-8F1E-471B2F4F8C0C}"/>
            </a:ext>
          </a:extLst>
        </xdr:cNvPr>
        <xdr:cNvSpPr txBox="1"/>
      </xdr:nvSpPr>
      <xdr:spPr>
        <a:xfrm>
          <a:off x="7297401" y="9783635"/>
          <a:ext cx="4991491" cy="1844181"/>
        </a:xfrm>
        <a:prstGeom prst="rect">
          <a:avLst/>
        </a:prstGeom>
        <a:solidFill>
          <a:srgbClr val="FFFFFF">
            <a:alpha val="0"/>
          </a:srgbClr>
        </a:solidFill>
        <a:ln>
          <a:noFill/>
        </a:ln>
      </xdr:spPr>
      <xdr:txBody>
        <a:bodyPr spcFirstLastPara="1" wrap="square" lIns="27425" tIns="22850" rIns="0" bIns="0" anchor="t" anchorCtr="0">
          <a:noAutofit/>
        </a:bodyPr>
        <a:lstStyle/>
        <a:p>
          <a:pPr marL="0" lvl="0" indent="0" algn="l" rtl="1">
            <a:spcBef>
              <a:spcPts val="0"/>
            </a:spcBef>
            <a:spcAft>
              <a:spcPts val="0"/>
            </a:spcAft>
            <a:buNone/>
          </a:pPr>
          <a:r>
            <a:rPr lang="en-IN" sz="1200"/>
            <a:t>Vehicle registrations in Germany are forecast to grow at ~2% CAGR (2023–2028), reaching ~4.73 million units.</a:t>
          </a:r>
          <a:r>
            <a:rPr lang="en-IN" sz="1200" baseline="0"/>
            <a:t> </a:t>
          </a:r>
          <a:r>
            <a:rPr lang="en-IN" sz="1200"/>
            <a:t>But vehicle production faces a slight decline (~–0.7% CAGR) averaging ~4.83 million units by 2028. Continued inflation and high car pricing are squeezing demand, driving greater interest in used vehicles and aftermarket accessories.</a:t>
          </a:r>
          <a:r>
            <a:rPr lang="en-IN" sz="1200" baseline="0"/>
            <a:t> </a:t>
          </a:r>
          <a:r>
            <a:rPr lang="en-IN" sz="1200"/>
            <a:t>OEMs and suppliers are actively downsizing and restructuring, with Bosch cutting 5500 jobs in its mobility division and Thyssenkrupp AutoTech cutting 1800 jobs following</a:t>
          </a:r>
          <a:r>
            <a:rPr lang="en-IN" sz="1200" baseline="0"/>
            <a:t> a 12%order  and 10 % sales drop</a:t>
          </a:r>
          <a:endParaRPr sz="1200"/>
        </a:p>
      </xdr:txBody>
    </xdr:sp>
    <xdr:clientData fLocksWithSheet="0"/>
  </xdr:oneCellAnchor>
  <xdr:oneCellAnchor>
    <xdr:from>
      <xdr:col>2</xdr:col>
      <xdr:colOff>4777795</xdr:colOff>
      <xdr:row>6</xdr:row>
      <xdr:rowOff>1423885</xdr:rowOff>
    </xdr:from>
    <xdr:ext cx="4599731" cy="1148764"/>
    <xdr:sp macro="" textlink="">
      <xdr:nvSpPr>
        <xdr:cNvPr id="9" name="Shape 27">
          <a:extLst>
            <a:ext uri="{FF2B5EF4-FFF2-40B4-BE49-F238E27FC236}">
              <a16:creationId xmlns:a16="http://schemas.microsoft.com/office/drawing/2014/main" id="{75392A34-BFD1-4ADE-BA88-E60C8C570BA1}"/>
            </a:ext>
            <a:ext uri="{147F2762-F138-4A5C-976F-8EAC2B608ADB}">
              <a16:predDERef xmlns:a16="http://schemas.microsoft.com/office/drawing/2014/main" pred="{F72E9AA0-F108-4CD3-8D10-3DF7976D026C}"/>
            </a:ext>
          </a:extLst>
        </xdr:cNvPr>
        <xdr:cNvSpPr txBox="1"/>
      </xdr:nvSpPr>
      <xdr:spPr>
        <a:xfrm>
          <a:off x="7258467" y="8192892"/>
          <a:ext cx="4599731" cy="1148764"/>
        </a:xfrm>
        <a:prstGeom prst="rect">
          <a:avLst/>
        </a:prstGeom>
        <a:solidFill>
          <a:srgbClr val="FFFFFF">
            <a:alpha val="0"/>
          </a:srgbClr>
        </a:solidFill>
        <a:ln>
          <a:noFill/>
        </a:ln>
      </xdr:spPr>
      <xdr:txBody>
        <a:bodyPr spcFirstLastPara="1" wrap="square" lIns="27425" tIns="22850" rIns="0" bIns="0" anchor="t" anchorCtr="0">
          <a:noAutofit/>
        </a:bodyPr>
        <a:lstStyle/>
        <a:p>
          <a:pPr marL="0" lvl="0" indent="0" algn="l" rtl="1">
            <a:spcBef>
              <a:spcPts val="0"/>
            </a:spcBef>
            <a:spcAft>
              <a:spcPts val="0"/>
            </a:spcAft>
            <a:buNone/>
          </a:pPr>
          <a:r>
            <a:rPr lang="en-IN" sz="1400"/>
            <a:t>Government energy targets - 80%</a:t>
          </a:r>
          <a:r>
            <a:rPr lang="en-IN" sz="1400" baseline="0"/>
            <a:t> renewables by 2030, and coal phase out has been accelerated to 2030. Major investments underway in solar (including agrovoltaics) on/offshore wind, green hydrogen infrastructure. A hydrogen core network (9040 km) by 2032 estimated ~19B euro) and a 80MW electrolyser by 2023 in Mecklenburg-Vorpommern are in the pipeline. </a:t>
          </a:r>
          <a:endParaRPr sz="1400"/>
        </a:p>
      </xdr:txBody>
    </xdr:sp>
    <xdr:clientData fLocksWithSheet="0"/>
  </xdr:oneCellAnchor>
  <xdr:oneCellAnchor>
    <xdr:from>
      <xdr:col>1</xdr:col>
      <xdr:colOff>0</xdr:colOff>
      <xdr:row>8</xdr:row>
      <xdr:rowOff>1438275</xdr:rowOff>
    </xdr:from>
    <xdr:ext cx="4600575" cy="1581150"/>
    <xdr:sp macro="" textlink="">
      <xdr:nvSpPr>
        <xdr:cNvPr id="54" name="Shape 28">
          <a:extLst>
            <a:ext uri="{FF2B5EF4-FFF2-40B4-BE49-F238E27FC236}">
              <a16:creationId xmlns:a16="http://schemas.microsoft.com/office/drawing/2014/main" id="{98F4EF3B-5086-453F-A398-FF6DFDF1E881}"/>
            </a:ext>
            <a:ext uri="{147F2762-F138-4A5C-976F-8EAC2B608ADB}">
              <a16:predDERef xmlns:a16="http://schemas.microsoft.com/office/drawing/2014/main" pred="{75392A34-BFD1-4ADE-BA88-E60C8C570BA1}"/>
            </a:ext>
          </a:extLst>
        </xdr:cNvPr>
        <xdr:cNvSpPr txBox="1"/>
      </xdr:nvSpPr>
      <xdr:spPr>
        <a:xfrm>
          <a:off x="2409825" y="11201400"/>
          <a:ext cx="4600575" cy="1581150"/>
        </a:xfrm>
        <a:prstGeom prst="rect">
          <a:avLst/>
        </a:prstGeom>
        <a:solidFill>
          <a:srgbClr val="FFFFFF">
            <a:alpha val="0"/>
          </a:srgbClr>
        </a:solidFill>
        <a:ln>
          <a:noFill/>
        </a:ln>
      </xdr:spPr>
      <xdr:txBody>
        <a:bodyPr spcFirstLastPara="1" wrap="square" lIns="91425" tIns="91425" rIns="91425" bIns="91425" anchor="ctr" anchorCtr="0">
          <a:noAutofit/>
        </a:bodyPr>
        <a:lstStyle/>
        <a:p>
          <a:pPr marL="0" lvl="0" indent="0" algn="l" rtl="0">
            <a:spcBef>
              <a:spcPts val="0"/>
            </a:spcBef>
            <a:spcAft>
              <a:spcPts val="0"/>
            </a:spcAft>
            <a:buNone/>
          </a:pPr>
          <a:r>
            <a:rPr lang="en-IN" sz="1000"/>
            <a:t>Germany’s auto parts manufacturing market was valued at </a:t>
          </a:r>
          <a:r>
            <a:rPr lang="en-IN" sz="1000" b="1"/>
            <a:t>~USD 100.5 billion in 2024</a:t>
          </a:r>
          <a:r>
            <a:rPr lang="en-IN" sz="1000"/>
            <a:t> and grew by about </a:t>
          </a:r>
          <a:r>
            <a:rPr lang="en-IN" sz="1000" b="1"/>
            <a:t>USD 2.4 billion YoY</a:t>
          </a:r>
          <a:r>
            <a:rPr lang="en-IN" sz="1000"/>
            <a:t> in 2024. Historical revenue growth was a modest </a:t>
          </a:r>
          <a:r>
            <a:rPr lang="en-IN" sz="1000" b="1"/>
            <a:t>1.4 % annually (2019–2024)</a:t>
          </a:r>
          <a:r>
            <a:rPr lang="en-IN" sz="1000"/>
            <a:t> , with semiconductor shortages and supply chain constraints dragging performance.</a:t>
          </a:r>
          <a:r>
            <a:rPr lang="en-IN" sz="1000" baseline="0"/>
            <a:t> </a:t>
          </a:r>
          <a:r>
            <a:rPr lang="en-IN" sz="1000"/>
            <a:t>Listed auto components firms in Germany trade at a </a:t>
          </a:r>
          <a:r>
            <a:rPr lang="en-IN" sz="1000" b="1"/>
            <a:t>~22× P/E</a:t>
          </a:r>
          <a:r>
            <a:rPr lang="en-IN" sz="1000"/>
            <a:t>, outperforming historical averages; earnings declined ~1.4 % last year, but analysts forecast </a:t>
          </a:r>
          <a:r>
            <a:rPr lang="en-IN" sz="1000" b="1"/>
            <a:t>~24 % earnings growth annually</a:t>
          </a:r>
          <a:r>
            <a:rPr lang="en-IN" sz="1000"/>
            <a:t> over the next five years</a:t>
          </a:r>
          <a:endParaRPr sz="1000"/>
        </a:p>
      </xdr:txBody>
    </xdr:sp>
    <xdr:clientData fLocksWithSheet="0"/>
  </xdr:oneCellAnchor>
  <xdr:oneCellAnchor>
    <xdr:from>
      <xdr:col>3</xdr:col>
      <xdr:colOff>19049</xdr:colOff>
      <xdr:row>9</xdr:row>
      <xdr:rowOff>0</xdr:rowOff>
    </xdr:from>
    <xdr:ext cx="4839821" cy="1425389"/>
    <xdr:sp macro="" textlink="">
      <xdr:nvSpPr>
        <xdr:cNvPr id="11" name="Shape 29">
          <a:extLst>
            <a:ext uri="{FF2B5EF4-FFF2-40B4-BE49-F238E27FC236}">
              <a16:creationId xmlns:a16="http://schemas.microsoft.com/office/drawing/2014/main" id="{735BA6A5-662A-4752-A469-4B0D219D37A1}"/>
            </a:ext>
            <a:ext uri="{147F2762-F138-4A5C-976F-8EAC2B608ADB}">
              <a16:predDERef xmlns:a16="http://schemas.microsoft.com/office/drawing/2014/main" pred="{98F4EF3B-5086-453F-A398-FF6DFDF1E881}"/>
            </a:ext>
          </a:extLst>
        </xdr:cNvPr>
        <xdr:cNvSpPr txBox="1"/>
      </xdr:nvSpPr>
      <xdr:spPr>
        <a:xfrm>
          <a:off x="7298390" y="11842376"/>
          <a:ext cx="4839821" cy="1425389"/>
        </a:xfrm>
        <a:prstGeom prst="rect">
          <a:avLst/>
        </a:prstGeom>
        <a:solidFill>
          <a:srgbClr val="FFFFFF">
            <a:alpha val="0"/>
          </a:srgbClr>
        </a:solidFill>
        <a:ln>
          <a:noFill/>
        </a:ln>
      </xdr:spPr>
      <xdr:txBody>
        <a:bodyPr spcFirstLastPara="1" wrap="square" lIns="27425" tIns="22850" rIns="0" bIns="0" anchor="t" anchorCtr="0">
          <a:noAutofit/>
        </a:bodyPr>
        <a:lstStyle/>
        <a:p>
          <a:pPr marL="0" lvl="0" indent="0" algn="l" rtl="1">
            <a:spcBef>
              <a:spcPts val="0"/>
            </a:spcBef>
            <a:spcAft>
              <a:spcPts val="0"/>
            </a:spcAft>
            <a:buNone/>
          </a:pPr>
          <a:r>
            <a:rPr lang="en-IN" sz="1400" b="0"/>
            <a:t>Market growth is projected at ~2.3–2.26 % CAGR (2025–2034), reaching approximately USD 122.9–125.9 billion. The structural trends that are driving demand are EV adoption that</a:t>
          </a:r>
          <a:r>
            <a:rPr lang="en-IN" sz="1400" b="0" baseline="0"/>
            <a:t> increases demand for specialised components, ADAS tech growth which requires complex sensors, cameras and control units</a:t>
          </a:r>
          <a:endParaRPr sz="1400" b="0"/>
        </a:p>
      </xdr:txBody>
    </xdr:sp>
    <xdr:clientData fLocksWithSheet="0"/>
  </xdr:oneCellAnchor>
  <xdr:oneCellAnchor>
    <xdr:from>
      <xdr:col>2</xdr:col>
      <xdr:colOff>22248</xdr:colOff>
      <xdr:row>13</xdr:row>
      <xdr:rowOff>16685</xdr:rowOff>
    </xdr:from>
    <xdr:ext cx="3810000" cy="1661427"/>
    <xdr:sp macro="" textlink="">
      <xdr:nvSpPr>
        <xdr:cNvPr id="12" name="Shape 30">
          <a:extLst>
            <a:ext uri="{FF2B5EF4-FFF2-40B4-BE49-F238E27FC236}">
              <a16:creationId xmlns:a16="http://schemas.microsoft.com/office/drawing/2014/main" id="{BB230378-94AC-435E-B34F-1949D6D7F91B}"/>
            </a:ext>
            <a:ext uri="{147F2762-F138-4A5C-976F-8EAC2B608ADB}">
              <a16:predDERef xmlns:a16="http://schemas.microsoft.com/office/drawing/2014/main" pred="{735BA6A5-662A-4752-A469-4B0D219D37A1}"/>
            </a:ext>
          </a:extLst>
        </xdr:cNvPr>
        <xdr:cNvSpPr txBox="1"/>
      </xdr:nvSpPr>
      <xdr:spPr>
        <a:xfrm>
          <a:off x="2502920" y="17809663"/>
          <a:ext cx="3810000" cy="1661427"/>
        </a:xfrm>
        <a:prstGeom prst="rect">
          <a:avLst/>
        </a:prstGeom>
        <a:solidFill>
          <a:srgbClr val="FFFFFF">
            <a:alpha val="0"/>
          </a:srgbClr>
        </a:solidFill>
        <a:ln>
          <a:noFill/>
        </a:ln>
      </xdr:spPr>
      <xdr:txBody>
        <a:bodyPr spcFirstLastPara="1" wrap="square" lIns="27425" tIns="22850" rIns="0" bIns="0" anchor="t" anchorCtr="0">
          <a:noAutofit/>
        </a:bodyPr>
        <a:lstStyle/>
        <a:p>
          <a:pPr marL="0" lvl="0" indent="0" algn="l" rtl="1">
            <a:spcBef>
              <a:spcPts val="0"/>
            </a:spcBef>
            <a:spcAft>
              <a:spcPts val="0"/>
            </a:spcAft>
            <a:buNone/>
          </a:pPr>
          <a:r>
            <a:rPr lang="en-IN" sz="1200"/>
            <a:t>The ADAS market in Germany was around </a:t>
          </a:r>
          <a:r>
            <a:rPr lang="en-IN" sz="1200" b="1"/>
            <a:t>USD 2.75 billion in 2024</a:t>
          </a:r>
          <a:r>
            <a:rPr lang="en-IN" sz="1200"/>
            <a:t>, with projections to </a:t>
          </a:r>
          <a:r>
            <a:rPr lang="en-IN" sz="1200" b="1"/>
            <a:t>USD 10.65 billion by 2034</a:t>
          </a:r>
          <a:r>
            <a:rPr lang="en-IN" sz="1200"/>
            <a:t> (14.5% CAGR)</a:t>
          </a:r>
        </a:p>
        <a:p>
          <a:pPr marL="0" lvl="0" indent="0" algn="l" rtl="1">
            <a:spcBef>
              <a:spcPts val="0"/>
            </a:spcBef>
            <a:spcAft>
              <a:spcPts val="0"/>
            </a:spcAft>
            <a:buNone/>
          </a:pPr>
          <a:r>
            <a:rPr lang="en-IN" sz="1200"/>
            <a:t>A broader forecast shows global ADAS units rising from ~360 million to over 650 million by 2032 (~8.9% CAGR)</a:t>
          </a:r>
          <a:endParaRPr sz="1200" b="0" i="0" strike="noStrike">
            <a:solidFill>
              <a:srgbClr val="000000"/>
            </a:solidFill>
            <a:latin typeface="Arial"/>
            <a:ea typeface="Arial"/>
            <a:cs typeface="Arial"/>
            <a:sym typeface="Arial"/>
          </a:endParaRPr>
        </a:p>
        <a:p>
          <a:pPr marL="0" lvl="0" indent="0" algn="l" rtl="1">
            <a:spcBef>
              <a:spcPts val="0"/>
            </a:spcBef>
            <a:spcAft>
              <a:spcPts val="0"/>
            </a:spcAft>
            <a:buNone/>
          </a:pPr>
          <a:endParaRPr sz="1200" b="0" i="0" strike="noStrike">
            <a:solidFill>
              <a:srgbClr val="000000"/>
            </a:solidFill>
            <a:latin typeface="Arial"/>
            <a:ea typeface="Arial"/>
            <a:cs typeface="Arial"/>
            <a:sym typeface="Arial"/>
          </a:endParaRPr>
        </a:p>
      </xdr:txBody>
    </xdr:sp>
    <xdr:clientData fLocksWithSheet="0"/>
  </xdr:oneCellAnchor>
  <xdr:oneCellAnchor>
    <xdr:from>
      <xdr:col>3</xdr:col>
      <xdr:colOff>19050</xdr:colOff>
      <xdr:row>12</xdr:row>
      <xdr:rowOff>1352763</xdr:rowOff>
    </xdr:from>
    <xdr:ext cx="4493018" cy="1489753"/>
    <xdr:sp macro="" textlink="">
      <xdr:nvSpPr>
        <xdr:cNvPr id="13" name="Shape 31">
          <a:extLst>
            <a:ext uri="{FF2B5EF4-FFF2-40B4-BE49-F238E27FC236}">
              <a16:creationId xmlns:a16="http://schemas.microsoft.com/office/drawing/2014/main" id="{DAEDF3A0-AEF7-4FB5-8613-7D6011CB0580}"/>
            </a:ext>
            <a:ext uri="{147F2762-F138-4A5C-976F-8EAC2B608ADB}">
              <a16:predDERef xmlns:a16="http://schemas.microsoft.com/office/drawing/2014/main" pred="{BB230378-94AC-435E-B34F-1949D6D7F91B}"/>
            </a:ext>
          </a:extLst>
        </xdr:cNvPr>
        <xdr:cNvSpPr txBox="1"/>
      </xdr:nvSpPr>
      <xdr:spPr>
        <a:xfrm>
          <a:off x="7296578" y="18236628"/>
          <a:ext cx="4493018" cy="1489753"/>
        </a:xfrm>
        <a:prstGeom prst="rect">
          <a:avLst/>
        </a:prstGeom>
        <a:solidFill>
          <a:srgbClr val="FFFFFF">
            <a:alpha val="0"/>
          </a:srgbClr>
        </a:solidFill>
        <a:ln>
          <a:noFill/>
        </a:ln>
      </xdr:spPr>
      <xdr:txBody>
        <a:bodyPr spcFirstLastPara="1" wrap="square" lIns="27425" tIns="22850" rIns="0" bIns="0" anchor="t" anchorCtr="0">
          <a:noAutofit/>
        </a:bodyPr>
        <a:lstStyle/>
        <a:p>
          <a:r>
            <a:rPr lang="en-IN" sz="1400"/>
            <a:t>Rising uptake of L2+ and L3 ADAS features, especially in the premium segment.</a:t>
          </a:r>
        </a:p>
        <a:p>
          <a:r>
            <a:rPr lang="en-IN" sz="1400"/>
            <a:t>Increasing trials of V2X systems.</a:t>
          </a:r>
        </a:p>
        <a:p>
          <a:r>
            <a:rPr lang="en-IN" sz="1400"/>
            <a:t>Local commercial vehicle demand fueled by advanced safety needs</a:t>
          </a:r>
        </a:p>
        <a:p>
          <a:pPr marL="0" lvl="0" indent="0" algn="l" rtl="1">
            <a:spcBef>
              <a:spcPts val="0"/>
            </a:spcBef>
            <a:spcAft>
              <a:spcPts val="0"/>
            </a:spcAft>
            <a:buNone/>
          </a:pPr>
          <a:endParaRPr sz="1400"/>
        </a:p>
      </xdr:txBody>
    </xdr:sp>
    <xdr:clientData fLocksWithSheet="0"/>
  </xdr:oneCellAnchor>
  <xdr:oneCellAnchor>
    <xdr:from>
      <xdr:col>2</xdr:col>
      <xdr:colOff>19050</xdr:colOff>
      <xdr:row>18</xdr:row>
      <xdr:rowOff>0</xdr:rowOff>
    </xdr:from>
    <xdr:ext cx="2752725" cy="895350"/>
    <xdr:sp macro="" textlink="">
      <xdr:nvSpPr>
        <xdr:cNvPr id="14" name="Shape 32">
          <a:extLst>
            <a:ext uri="{FF2B5EF4-FFF2-40B4-BE49-F238E27FC236}">
              <a16:creationId xmlns:a16="http://schemas.microsoft.com/office/drawing/2014/main" id="{6D28466F-5AF4-40A6-B8DF-B4288FEFE9EC}"/>
            </a:ext>
            <a:ext uri="{147F2762-F138-4A5C-976F-8EAC2B608ADB}">
              <a16:predDERef xmlns:a16="http://schemas.microsoft.com/office/drawing/2014/main" pred="{DAEDF3A0-AEF7-4FB5-8613-7D6011CB0580}"/>
            </a:ext>
          </a:extLst>
        </xdr:cNvPr>
        <xdr:cNvSpPr txBox="1"/>
      </xdr:nvSpPr>
      <xdr:spPr>
        <a:xfrm>
          <a:off x="2438400" y="35652075"/>
          <a:ext cx="2752725" cy="895350"/>
        </a:xfrm>
        <a:prstGeom prst="rect">
          <a:avLst/>
        </a:prstGeom>
        <a:solidFill>
          <a:srgbClr val="FFFFFF">
            <a:alpha val="0"/>
          </a:srgbClr>
        </a:solid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3</xdr:col>
      <xdr:colOff>19050</xdr:colOff>
      <xdr:row>18</xdr:row>
      <xdr:rowOff>0</xdr:rowOff>
    </xdr:from>
    <xdr:ext cx="4903984" cy="1327079"/>
    <xdr:sp macro="" textlink="">
      <xdr:nvSpPr>
        <xdr:cNvPr id="15" name="Shape 33">
          <a:extLst>
            <a:ext uri="{FF2B5EF4-FFF2-40B4-BE49-F238E27FC236}">
              <a16:creationId xmlns:a16="http://schemas.microsoft.com/office/drawing/2014/main" id="{1E416601-5EFF-44F9-B841-53D5D7A244FF}"/>
            </a:ext>
            <a:ext uri="{147F2762-F138-4A5C-976F-8EAC2B608ADB}">
              <a16:predDERef xmlns:a16="http://schemas.microsoft.com/office/drawing/2014/main" pred="{6D28466F-5AF4-40A6-B8DF-B4288FEFE9EC}"/>
            </a:ext>
          </a:extLst>
        </xdr:cNvPr>
        <xdr:cNvSpPr txBox="1"/>
      </xdr:nvSpPr>
      <xdr:spPr>
        <a:xfrm>
          <a:off x="7296578" y="24418247"/>
          <a:ext cx="4903984" cy="1327079"/>
        </a:xfrm>
        <a:prstGeom prst="rect">
          <a:avLst/>
        </a:prstGeom>
        <a:solidFill>
          <a:srgbClr val="FFFFFF">
            <a:alpha val="0"/>
          </a:srgbClr>
        </a:solidFill>
        <a:ln>
          <a:noFill/>
        </a:ln>
      </xdr:spPr>
      <xdr:txBody>
        <a:bodyPr spcFirstLastPara="1" wrap="square" lIns="27425" tIns="22850" rIns="0" bIns="0" anchor="t" anchorCtr="0">
          <a:noAutofit/>
        </a:bodyPr>
        <a:lstStyle/>
        <a:p>
          <a:r>
            <a:rPr lang="en-IN" sz="1400"/>
            <a:t>National strategy targets 10 GW of electrolyzer capacity by 2030.</a:t>
          </a:r>
          <a:r>
            <a:rPr lang="en-IN" sz="1400" baseline="0"/>
            <a:t> </a:t>
          </a:r>
          <a:r>
            <a:rPr lang="en-IN" sz="1400"/>
            <a:t>Existing hydrogen pipeline network ~3,827 km — Europe’s largest. Germany seeks to become a global hydrogen hub: industrial, transport, and import roles identified. Pilot projects for hydrogen trucks, buses, and trains gaining momentum; e.g., Daimler and Toyota collaboration in Japan signifies cross-border interest</a:t>
          </a:r>
        </a:p>
        <a:p>
          <a:endParaRPr lang="en-IN" sz="1400"/>
        </a:p>
        <a:p>
          <a:pPr marL="0" lvl="0" indent="0" algn="l" rtl="1">
            <a:spcBef>
              <a:spcPts val="0"/>
            </a:spcBef>
            <a:spcAft>
              <a:spcPts val="0"/>
            </a:spcAft>
            <a:buNone/>
          </a:pPr>
          <a:endParaRPr sz="1400"/>
        </a:p>
      </xdr:txBody>
    </xdr:sp>
    <xdr:clientData fLocksWithSheet="0"/>
  </xdr:oneCellAnchor>
  <xdr:oneCellAnchor>
    <xdr:from>
      <xdr:col>1</xdr:col>
      <xdr:colOff>0</xdr:colOff>
      <xdr:row>4</xdr:row>
      <xdr:rowOff>981075</xdr:rowOff>
    </xdr:from>
    <xdr:ext cx="4572000" cy="1095375"/>
    <xdr:sp macro="" textlink="">
      <xdr:nvSpPr>
        <xdr:cNvPr id="52" name="Shape 34">
          <a:extLst>
            <a:ext uri="{FF2B5EF4-FFF2-40B4-BE49-F238E27FC236}">
              <a16:creationId xmlns:a16="http://schemas.microsoft.com/office/drawing/2014/main" id="{3B307239-5530-409F-80DF-AE4346ECD470}"/>
            </a:ext>
            <a:ext uri="{147F2762-F138-4A5C-976F-8EAC2B608ADB}">
              <a16:predDERef xmlns:a16="http://schemas.microsoft.com/office/drawing/2014/main" pred="{1E416601-5EFF-44F9-B841-53D5D7A244FF}"/>
            </a:ext>
          </a:extLst>
        </xdr:cNvPr>
        <xdr:cNvSpPr txBox="1"/>
      </xdr:nvSpPr>
      <xdr:spPr>
        <a:xfrm>
          <a:off x="2409825" y="5676900"/>
          <a:ext cx="4572000" cy="1095375"/>
        </a:xfrm>
        <a:prstGeom prst="rect">
          <a:avLst/>
        </a:prstGeom>
        <a:solidFill>
          <a:srgbClr val="FFFFFF">
            <a:alpha val="0"/>
          </a:srgbClr>
        </a:solidFill>
        <a:ln>
          <a:noFill/>
        </a:ln>
      </xdr:spPr>
      <xdr:txBody>
        <a:bodyPr spcFirstLastPara="1" wrap="square" lIns="91425" tIns="91425" rIns="91425" bIns="91425" anchor="t" anchorCtr="0">
          <a:noAutofit/>
        </a:bodyPr>
        <a:lstStyle/>
        <a:p>
          <a:pPr marL="0" lvl="0" indent="0" algn="l" rtl="0">
            <a:spcBef>
              <a:spcPts val="0"/>
            </a:spcBef>
            <a:spcAft>
              <a:spcPts val="0"/>
            </a:spcAft>
            <a:buNone/>
          </a:pPr>
          <a:r>
            <a:rPr lang="en-IN" sz="1000"/>
            <a:t>EV registrations surged from ~3% market share in 2019 to </a:t>
          </a:r>
          <a:r>
            <a:rPr lang="en-IN" sz="1000" b="1"/>
            <a:t>31.4% in 2022</a:t>
          </a:r>
          <a:r>
            <a:rPr lang="en-IN" sz="1000"/>
            <a:t>, driven by incentive programs. Despite stimulus tapering, EV sales remained strong through 2023. BEV registrations peaked in 2022, then dropped ~27% in 2024 to ~380,600 units, indicating subsidy-driven fluctuation. As of January 2025, BEVs held </a:t>
          </a:r>
          <a:r>
            <a:rPr lang="en-IN" sz="1000" b="1"/>
            <a:t>16.6% market share</a:t>
          </a:r>
          <a:r>
            <a:rPr lang="en-IN" sz="1000"/>
            <a:t> &amp; rechargeable vehicles combined &gt;25%.</a:t>
          </a:r>
          <a:endParaRPr sz="1000"/>
        </a:p>
      </xdr:txBody>
    </xdr:sp>
    <xdr:clientData fLocksWithSheet="0"/>
  </xdr:oneCellAnchor>
  <xdr:oneCellAnchor>
    <xdr:from>
      <xdr:col>2</xdr:col>
      <xdr:colOff>82230</xdr:colOff>
      <xdr:row>6</xdr:row>
      <xdr:rowOff>23012</xdr:rowOff>
    </xdr:from>
    <xdr:ext cx="4442823" cy="1089838"/>
    <xdr:sp macro="" textlink="">
      <xdr:nvSpPr>
        <xdr:cNvPr id="17" name="Shape 35">
          <a:extLst>
            <a:ext uri="{FF2B5EF4-FFF2-40B4-BE49-F238E27FC236}">
              <a16:creationId xmlns:a16="http://schemas.microsoft.com/office/drawing/2014/main" id="{C0D01E47-5770-4170-A5ED-3BC1C279372D}"/>
            </a:ext>
            <a:ext uri="{147F2762-F138-4A5C-976F-8EAC2B608ADB}">
              <a16:predDERef xmlns:a16="http://schemas.microsoft.com/office/drawing/2014/main" pred="{3B307239-5530-409F-80DF-AE4346ECD470}"/>
            </a:ext>
          </a:extLst>
        </xdr:cNvPr>
        <xdr:cNvSpPr txBox="1"/>
      </xdr:nvSpPr>
      <xdr:spPr>
        <a:xfrm>
          <a:off x="2565583" y="6782336"/>
          <a:ext cx="4442823" cy="1089838"/>
        </a:xfrm>
        <a:prstGeom prst="rect">
          <a:avLst/>
        </a:prstGeom>
        <a:solidFill>
          <a:srgbClr val="FFFFFF">
            <a:alpha val="0"/>
          </a:srgbClr>
        </a:solidFill>
        <a:ln>
          <a:noFill/>
        </a:ln>
      </xdr:spPr>
      <xdr:txBody>
        <a:bodyPr spcFirstLastPara="1" wrap="square" lIns="27425" tIns="22850" rIns="0" bIns="0" anchor="t" anchorCtr="0">
          <a:noAutofit/>
        </a:bodyPr>
        <a:lstStyle/>
        <a:p>
          <a:pPr marL="0" lvl="0" indent="0" algn="l" rtl="1">
            <a:spcBef>
              <a:spcPts val="0"/>
            </a:spcBef>
            <a:spcAft>
              <a:spcPts val="0"/>
            </a:spcAft>
            <a:buNone/>
          </a:pPr>
          <a:endParaRPr lang="en-IN" sz="1000" b="0" i="0">
            <a:effectLst/>
            <a:latin typeface="+mn-lt"/>
            <a:ea typeface="+mn-ea"/>
            <a:cs typeface="+mn-cs"/>
          </a:endParaRPr>
        </a:p>
      </xdr:txBody>
    </xdr:sp>
    <xdr:clientData fLocksWithSheet="0"/>
  </xdr:oneCellAnchor>
  <xdr:oneCellAnchor>
    <xdr:from>
      <xdr:col>2</xdr:col>
      <xdr:colOff>4778188</xdr:colOff>
      <xdr:row>5</xdr:row>
      <xdr:rowOff>938780</xdr:rowOff>
    </xdr:from>
    <xdr:ext cx="4831783" cy="979925"/>
    <xdr:sp macro="" textlink="">
      <xdr:nvSpPr>
        <xdr:cNvPr id="18" name="Shape 36">
          <a:extLst>
            <a:ext uri="{FF2B5EF4-FFF2-40B4-BE49-F238E27FC236}">
              <a16:creationId xmlns:a16="http://schemas.microsoft.com/office/drawing/2014/main" id="{F3637071-DF4F-43E9-B77F-93E41093F56C}"/>
            </a:ext>
            <a:ext uri="{147F2762-F138-4A5C-976F-8EAC2B608ADB}">
              <a16:predDERef xmlns:a16="http://schemas.microsoft.com/office/drawing/2014/main" pred="{C0D01E47-5770-4170-A5ED-3BC1C279372D}"/>
            </a:ext>
          </a:extLst>
        </xdr:cNvPr>
        <xdr:cNvSpPr txBox="1"/>
      </xdr:nvSpPr>
      <xdr:spPr>
        <a:xfrm>
          <a:off x="7261541" y="6694895"/>
          <a:ext cx="4831783" cy="979925"/>
        </a:xfrm>
        <a:prstGeom prst="rect">
          <a:avLst/>
        </a:prstGeom>
        <a:solidFill>
          <a:srgbClr val="FFFFFF">
            <a:alpha val="0"/>
          </a:srgbClr>
        </a:solidFill>
        <a:ln>
          <a:noFill/>
        </a:ln>
      </xdr:spPr>
      <xdr:txBody>
        <a:bodyPr spcFirstLastPara="1" wrap="square" lIns="91425" tIns="91425" rIns="91425" bIns="91425" anchor="t" anchorCtr="0">
          <a:noAutofit/>
        </a:bodyPr>
        <a:lstStyle/>
        <a:p>
          <a:pPr marL="0" lvl="0" indent="0" algn="l" rtl="0">
            <a:spcBef>
              <a:spcPts val="0"/>
            </a:spcBef>
            <a:spcAft>
              <a:spcPts val="0"/>
            </a:spcAft>
            <a:buNone/>
          </a:pPr>
          <a:r>
            <a:rPr lang="en-IN" sz="1100" b="0" i="0">
              <a:effectLst/>
              <a:latin typeface="+mn-lt"/>
              <a:ea typeface="+mn-ea"/>
              <a:cs typeface="+mn-cs"/>
            </a:rPr>
            <a:t>Germany’s healthcare market is the number one in Europe by market volume, number of patients, medical technology manufacturers, and healthcare providers. Germany’s growing healthcare markets are driven by various global trends. Social developments including demographic change and technological trends such as digitalization are key examples.</a:t>
          </a:r>
        </a:p>
        <a:p>
          <a:pPr marL="0" lvl="0" indent="0" algn="l" rtl="0">
            <a:spcBef>
              <a:spcPts val="0"/>
            </a:spcBef>
            <a:spcAft>
              <a:spcPts val="0"/>
            </a:spcAft>
            <a:buNone/>
          </a:pPr>
          <a:endParaRPr sz="1400"/>
        </a:p>
      </xdr:txBody>
    </xdr:sp>
    <xdr:clientData fLocksWithSheet="0"/>
  </xdr:oneCellAnchor>
  <xdr:oneCellAnchor>
    <xdr:from>
      <xdr:col>3</xdr:col>
      <xdr:colOff>19050</xdr:colOff>
      <xdr:row>5</xdr:row>
      <xdr:rowOff>19050</xdr:rowOff>
    </xdr:from>
    <xdr:ext cx="4886325" cy="1438275"/>
    <xdr:sp macro="" textlink="">
      <xdr:nvSpPr>
        <xdr:cNvPr id="19" name="Shape 37">
          <a:extLst>
            <a:ext uri="{FF2B5EF4-FFF2-40B4-BE49-F238E27FC236}">
              <a16:creationId xmlns:a16="http://schemas.microsoft.com/office/drawing/2014/main" id="{F4C595F3-6B58-4ECB-ACA9-1AF712B447C8}"/>
            </a:ext>
            <a:ext uri="{147F2762-F138-4A5C-976F-8EAC2B608ADB}">
              <a16:predDERef xmlns:a16="http://schemas.microsoft.com/office/drawing/2014/main" pred="{F3637071-DF4F-43E9-B77F-93E41093F56C}"/>
            </a:ext>
          </a:extLst>
        </xdr:cNvPr>
        <xdr:cNvSpPr txBox="1"/>
      </xdr:nvSpPr>
      <xdr:spPr>
        <a:xfrm>
          <a:off x="7096125" y="5791200"/>
          <a:ext cx="4886325" cy="1438275"/>
        </a:xfrm>
        <a:prstGeom prst="rect">
          <a:avLst/>
        </a:prstGeom>
        <a:solidFill>
          <a:srgbClr val="FFFFFF">
            <a:alpha val="0"/>
          </a:srgbClr>
        </a:solidFill>
        <a:ln>
          <a:noFill/>
        </a:ln>
      </xdr:spPr>
      <xdr:txBody>
        <a:bodyPr spcFirstLastPara="1" wrap="square" lIns="27425" tIns="22850" rIns="0" bIns="0" anchor="t" anchorCtr="0">
          <a:noAutofit/>
        </a:bodyPr>
        <a:lstStyle/>
        <a:p>
          <a:pPr marL="0" lvl="0" indent="0" algn="l" rtl="1">
            <a:spcBef>
              <a:spcPts val="0"/>
            </a:spcBef>
            <a:spcAft>
              <a:spcPts val="0"/>
            </a:spcAft>
            <a:buNone/>
          </a:pPr>
          <a:r>
            <a:rPr lang="en-IN" sz="1000"/>
            <a:t>Government incentives such as accelerated depreciation and tax relief rollout mid-2025 in the “Responsibility for Germany” plan. VDA anticipates total new EV registrations in 2025 to reach </a:t>
          </a:r>
          <a:r>
            <a:rPr lang="en-IN" sz="1000" b="1"/>
            <a:t>873,000. </a:t>
          </a:r>
          <a:r>
            <a:rPr lang="en-IN" sz="1000"/>
            <a:t>Total auto sales are stable (~2.8 M), with EVs growing ~53% YoY in 2025</a:t>
          </a:r>
          <a:endParaRPr sz="1000"/>
        </a:p>
      </xdr:txBody>
    </xdr:sp>
    <xdr:clientData fLocksWithSheet="0"/>
  </xdr:oneCellAnchor>
  <xdr:oneCellAnchor>
    <xdr:from>
      <xdr:col>2</xdr:col>
      <xdr:colOff>48563</xdr:colOff>
      <xdr:row>10</xdr:row>
      <xdr:rowOff>104324</xdr:rowOff>
    </xdr:from>
    <xdr:ext cx="4282192" cy="1259857"/>
    <xdr:sp macro="" textlink="">
      <xdr:nvSpPr>
        <xdr:cNvPr id="46" name="Shape 38">
          <a:extLst>
            <a:ext uri="{FF2B5EF4-FFF2-40B4-BE49-F238E27FC236}">
              <a16:creationId xmlns:a16="http://schemas.microsoft.com/office/drawing/2014/main" id="{3D46B53D-A58B-4F26-9CF7-6A5407F13CB4}"/>
            </a:ext>
            <a:ext uri="{147F2762-F138-4A5C-976F-8EAC2B608ADB}">
              <a16:predDERef xmlns:a16="http://schemas.microsoft.com/office/drawing/2014/main" pred="{F4C595F3-6B58-4ECB-ACA9-1AF712B447C8}"/>
            </a:ext>
          </a:extLst>
        </xdr:cNvPr>
        <xdr:cNvSpPr txBox="1"/>
      </xdr:nvSpPr>
      <xdr:spPr>
        <a:xfrm>
          <a:off x="2533067" y="13340072"/>
          <a:ext cx="4282192" cy="1259857"/>
        </a:xfrm>
        <a:prstGeom prst="rect">
          <a:avLst/>
        </a:prstGeom>
        <a:solidFill>
          <a:srgbClr val="FFFFFF">
            <a:alpha val="0"/>
          </a:srgbClr>
        </a:solidFill>
        <a:ln>
          <a:noFill/>
        </a:ln>
      </xdr:spPr>
      <xdr:txBody>
        <a:bodyPr spcFirstLastPara="1" wrap="square" lIns="91425" tIns="91425" rIns="91425" bIns="91425" anchor="ctr" anchorCtr="0">
          <a:noAutofit/>
        </a:bodyPr>
        <a:lstStyle/>
        <a:p>
          <a:pPr marL="0" lvl="0" indent="0" algn="l" rtl="0">
            <a:spcBef>
              <a:spcPts val="0"/>
            </a:spcBef>
            <a:spcAft>
              <a:spcPts val="0"/>
            </a:spcAft>
            <a:buNone/>
          </a:pPr>
          <a:r>
            <a:rPr lang="en-IN" sz="1200"/>
            <a:t>Germany is ramping up </a:t>
          </a:r>
          <a:r>
            <a:rPr lang="en-IN" sz="1200" b="1"/>
            <a:t>domestic lithium-ion battery production</a:t>
          </a:r>
          <a:r>
            <a:rPr lang="en-IN" sz="1200"/>
            <a:t>, lowering pack prices to </a:t>
          </a:r>
          <a:r>
            <a:rPr lang="en-IN" sz="1200" b="1"/>
            <a:t>~USD 139/kWh in 2023</a:t>
          </a:r>
          <a:r>
            <a:rPr lang="en-IN" sz="1200"/>
            <a:t>, down 14% YoY. EU-backed </a:t>
          </a:r>
          <a:r>
            <a:rPr lang="en-IN" sz="1200" b="1"/>
            <a:t>€ 900+ million</a:t>
          </a:r>
          <a:r>
            <a:rPr lang="en-IN" sz="1200"/>
            <a:t> support for Northvolt’s production in Heide. Livista Energy and Rock Tech Lithium setting up refineries; Rock Tech aiming for </a:t>
          </a:r>
          <a:r>
            <a:rPr lang="en-IN" sz="1200" b="1"/>
            <a:t>24,000 tpa lithium-hydroxide</a:t>
          </a:r>
          <a:r>
            <a:rPr lang="en-IN" sz="1200"/>
            <a:t> by 2026.</a:t>
          </a:r>
          <a:r>
            <a:rPr lang="en-IN" sz="1200" baseline="0"/>
            <a:t> </a:t>
          </a:r>
          <a:r>
            <a:rPr lang="en-IN" sz="1200"/>
            <a:t>Companies like </a:t>
          </a:r>
          <a:r>
            <a:rPr lang="en-IN" sz="1200" b="1"/>
            <a:t>Akasol AG</a:t>
          </a:r>
          <a:r>
            <a:rPr lang="en-IN" sz="1200"/>
            <a:t>, now owned by BorgWarner, operate a </a:t>
          </a:r>
          <a:r>
            <a:rPr lang="en-IN" sz="1200" b="1"/>
            <a:t>1–2.5 GWh gigafactory in Darmstadt</a:t>
          </a:r>
          <a:endParaRPr sz="1200"/>
        </a:p>
      </xdr:txBody>
    </xdr:sp>
    <xdr:clientData fLocksWithSheet="0"/>
  </xdr:oneCellAnchor>
  <xdr:oneCellAnchor>
    <xdr:from>
      <xdr:col>3</xdr:col>
      <xdr:colOff>19050</xdr:colOff>
      <xdr:row>10</xdr:row>
      <xdr:rowOff>0</xdr:rowOff>
    </xdr:from>
    <xdr:ext cx="4873211" cy="1501913"/>
    <xdr:sp macro="" textlink="">
      <xdr:nvSpPr>
        <xdr:cNvPr id="21" name="Shape 39">
          <a:extLst>
            <a:ext uri="{FF2B5EF4-FFF2-40B4-BE49-F238E27FC236}">
              <a16:creationId xmlns:a16="http://schemas.microsoft.com/office/drawing/2014/main" id="{0E61926B-B2D6-4CF5-A0C3-494227AFE371}"/>
            </a:ext>
            <a:ext uri="{147F2762-F138-4A5C-976F-8EAC2B608ADB}">
              <a16:predDERef xmlns:a16="http://schemas.microsoft.com/office/drawing/2014/main" pred="{3D46B53D-A58B-4F26-9CF7-6A5407F13CB4}"/>
            </a:ext>
          </a:extLst>
        </xdr:cNvPr>
        <xdr:cNvSpPr txBox="1"/>
      </xdr:nvSpPr>
      <xdr:spPr>
        <a:xfrm>
          <a:off x="7296702" y="13660783"/>
          <a:ext cx="4873211" cy="1501913"/>
        </a:xfrm>
        <a:prstGeom prst="rect">
          <a:avLst/>
        </a:prstGeom>
        <a:solidFill>
          <a:srgbClr val="FFFFFF">
            <a:alpha val="0"/>
          </a:srgbClr>
        </a:solidFill>
        <a:ln>
          <a:noFill/>
        </a:ln>
      </xdr:spPr>
      <xdr:txBody>
        <a:bodyPr spcFirstLastPara="1" wrap="square" lIns="27425" tIns="22850" rIns="0" bIns="0" anchor="t" anchorCtr="0">
          <a:noAutofit/>
        </a:bodyPr>
        <a:lstStyle/>
        <a:p>
          <a:r>
            <a:rPr lang="en-IN" sz="1400"/>
            <a:t>Focus is on building a full </a:t>
          </a:r>
          <a:r>
            <a:rPr lang="en-IN" sz="1400" b="1"/>
            <a:t>local battery supply chain</a:t>
          </a:r>
          <a:r>
            <a:rPr lang="en-IN" sz="1400"/>
            <a:t>: refining, cell-production, cathode/separator tech .</a:t>
          </a:r>
        </a:p>
        <a:p>
          <a:r>
            <a:rPr lang="en-IN" sz="1400" b="1"/>
            <a:t>Cathodes and separators</a:t>
          </a:r>
          <a:r>
            <a:rPr lang="en-IN" sz="1400"/>
            <a:t> are high-growth sub-segments: cathodes held </a:t>
          </a:r>
          <a:r>
            <a:rPr lang="en-IN" sz="1400" b="1"/>
            <a:t>~69 % of pack costs</a:t>
          </a:r>
          <a:r>
            <a:rPr lang="en-IN" sz="1400"/>
            <a:t> in 2024; separators projected to grow ~24 % (2024–2029).</a:t>
          </a:r>
          <a:r>
            <a:rPr lang="en-IN" sz="1400" baseline="0"/>
            <a:t> </a:t>
          </a:r>
          <a:r>
            <a:rPr lang="en-IN" sz="1400"/>
            <a:t>Battery materials market estimated at </a:t>
          </a:r>
          <a:r>
            <a:rPr lang="en-IN" sz="1400" b="1"/>
            <a:t>USD 1.55 B in 2025</a:t>
          </a:r>
          <a:r>
            <a:rPr lang="en-IN" sz="1400"/>
            <a:t>, rising to </a:t>
          </a:r>
          <a:r>
            <a:rPr lang="en-IN" sz="1400" b="1"/>
            <a:t>USD 3.03 B by 2030 (~14.3 % CAGR)</a:t>
          </a:r>
          <a:r>
            <a:rPr lang="en-IN" sz="1400"/>
            <a:t> </a:t>
          </a:r>
        </a:p>
        <a:p>
          <a:pPr marL="0" lvl="0" indent="0" algn="l" rtl="1">
            <a:spcBef>
              <a:spcPts val="0"/>
            </a:spcBef>
            <a:spcAft>
              <a:spcPts val="0"/>
            </a:spcAft>
            <a:buNone/>
          </a:pPr>
          <a:endParaRPr sz="1400"/>
        </a:p>
      </xdr:txBody>
    </xdr:sp>
    <xdr:clientData fLocksWithSheet="0"/>
  </xdr:oneCellAnchor>
  <xdr:oneCellAnchor>
    <xdr:from>
      <xdr:col>2</xdr:col>
      <xdr:colOff>19050</xdr:colOff>
      <xdr:row>11</xdr:row>
      <xdr:rowOff>0</xdr:rowOff>
    </xdr:from>
    <xdr:ext cx="4475645" cy="1247913"/>
    <xdr:sp macro="" textlink="">
      <xdr:nvSpPr>
        <xdr:cNvPr id="22" name="Shape 40">
          <a:extLst>
            <a:ext uri="{FF2B5EF4-FFF2-40B4-BE49-F238E27FC236}">
              <a16:creationId xmlns:a16="http://schemas.microsoft.com/office/drawing/2014/main" id="{D6FE5965-3C69-4A7B-B121-14CC98F278DD}"/>
            </a:ext>
            <a:ext uri="{147F2762-F138-4A5C-976F-8EAC2B608ADB}">
              <a16:predDERef xmlns:a16="http://schemas.microsoft.com/office/drawing/2014/main" pred="{0E61926B-B2D6-4CF5-A0C3-494227AFE371}"/>
            </a:ext>
          </a:extLst>
        </xdr:cNvPr>
        <xdr:cNvSpPr txBox="1"/>
      </xdr:nvSpPr>
      <xdr:spPr>
        <a:xfrm>
          <a:off x="2503833" y="15273130"/>
          <a:ext cx="4475645" cy="1247913"/>
        </a:xfrm>
        <a:prstGeom prst="rect">
          <a:avLst/>
        </a:prstGeom>
        <a:solidFill>
          <a:srgbClr val="FFFFFF">
            <a:alpha val="0"/>
          </a:srgbClr>
        </a:solidFill>
        <a:ln>
          <a:noFill/>
        </a:ln>
      </xdr:spPr>
      <xdr:txBody>
        <a:bodyPr spcFirstLastPara="1" wrap="square" lIns="27425" tIns="22850" rIns="0" bIns="0" anchor="t" anchorCtr="0">
          <a:noAutofit/>
        </a:bodyPr>
        <a:lstStyle/>
        <a:p>
          <a:pPr marL="0" lvl="0" indent="0" algn="l" rtl="1">
            <a:spcBef>
              <a:spcPts val="0"/>
            </a:spcBef>
            <a:spcAft>
              <a:spcPts val="0"/>
            </a:spcAft>
            <a:buNone/>
          </a:pPr>
          <a:r>
            <a:rPr lang="en-IN" sz="1200"/>
            <a:t>By July 1, 2024, Germany had </a:t>
          </a:r>
          <a:r>
            <a:rPr lang="en-IN" sz="1200" b="1"/>
            <a:t>134,226–142,793 public charging points</a:t>
          </a:r>
          <a:r>
            <a:rPr lang="en-IN" sz="1200"/>
            <a:t>, including about </a:t>
          </a:r>
          <a:r>
            <a:rPr lang="en-IN" sz="1200" b="1"/>
            <a:t>30,000 fast chargers</a:t>
          </a:r>
          <a:r>
            <a:rPr lang="en-IN" sz="1200" b="0"/>
            <a:t>,</a:t>
          </a:r>
          <a:r>
            <a:rPr lang="en-IN" sz="1200" b="0" baseline="0"/>
            <a:t> </a:t>
          </a:r>
          <a:r>
            <a:rPr lang="en-IN" sz="1200"/>
            <a:t>a 14–23% annual growth rate in 2024..Total capacity reached ~6.3 GW, with ongoing expansion driven by national subsidies and EU directives</a:t>
          </a:r>
          <a:endParaRPr sz="1200" b="0" i="0" strike="noStrike">
            <a:solidFill>
              <a:srgbClr val="000000"/>
            </a:solidFill>
            <a:latin typeface="Arial"/>
            <a:ea typeface="Arial"/>
            <a:cs typeface="Arial"/>
            <a:sym typeface="Arial"/>
          </a:endParaRPr>
        </a:p>
      </xdr:txBody>
    </xdr:sp>
    <xdr:clientData fLocksWithSheet="0"/>
  </xdr:oneCellAnchor>
  <xdr:oneCellAnchor>
    <xdr:from>
      <xdr:col>3</xdr:col>
      <xdr:colOff>19050</xdr:colOff>
      <xdr:row>11</xdr:row>
      <xdr:rowOff>0</xdr:rowOff>
    </xdr:from>
    <xdr:ext cx="4801242" cy="1412697"/>
    <xdr:sp macro="" textlink="">
      <xdr:nvSpPr>
        <xdr:cNvPr id="23" name="Shape 41">
          <a:extLst>
            <a:ext uri="{FF2B5EF4-FFF2-40B4-BE49-F238E27FC236}">
              <a16:creationId xmlns:a16="http://schemas.microsoft.com/office/drawing/2014/main" id="{13318ACD-24B0-42B5-B299-27128C16C5AA}"/>
            </a:ext>
            <a:ext uri="{147F2762-F138-4A5C-976F-8EAC2B608ADB}">
              <a16:predDERef xmlns:a16="http://schemas.microsoft.com/office/drawing/2014/main" pred="{D6FE5965-3C69-4A7B-B121-14CC98F278DD}"/>
            </a:ext>
          </a:extLst>
        </xdr:cNvPr>
        <xdr:cNvSpPr txBox="1"/>
      </xdr:nvSpPr>
      <xdr:spPr>
        <a:xfrm>
          <a:off x="7296578" y="15274247"/>
          <a:ext cx="4801242" cy="1412697"/>
        </a:xfrm>
        <a:prstGeom prst="rect">
          <a:avLst/>
        </a:prstGeom>
        <a:solidFill>
          <a:srgbClr val="FFFFFF">
            <a:alpha val="0"/>
          </a:srgbClr>
        </a:solidFill>
        <a:ln>
          <a:noFill/>
        </a:ln>
      </xdr:spPr>
      <xdr:txBody>
        <a:bodyPr spcFirstLastPara="1" wrap="square" lIns="27425" tIns="22850" rIns="0" bIns="0" anchor="t" anchorCtr="0">
          <a:noAutofit/>
        </a:bodyPr>
        <a:lstStyle/>
        <a:p>
          <a:pPr marL="0" lvl="0" indent="0" algn="l" rtl="1">
            <a:spcBef>
              <a:spcPts val="0"/>
            </a:spcBef>
            <a:spcAft>
              <a:spcPts val="0"/>
            </a:spcAft>
            <a:buNone/>
          </a:pPr>
          <a:r>
            <a:rPr lang="en-US" sz="1000" b="0" i="0" strike="noStrike">
              <a:solidFill>
                <a:srgbClr val="000000"/>
              </a:solidFill>
              <a:latin typeface="Arial"/>
              <a:ea typeface="Arial"/>
              <a:cs typeface="Arial"/>
              <a:sym typeface="Arial"/>
            </a:rPr>
            <a:t>\</a:t>
          </a:r>
          <a:r>
            <a:rPr lang="en-IN" sz="1400"/>
            <a:t>Continued roll-out of high‑power DC chargers along highways and in cities. Integration with smart-grid tech (e.g., V2G, load balancing) mandated under EU AFIR regulation by 2026 </a:t>
          </a:r>
          <a:endParaRPr sz="1400"/>
        </a:p>
      </xdr:txBody>
    </xdr:sp>
    <xdr:clientData fLocksWithSheet="0"/>
  </xdr:oneCellAnchor>
  <xdr:oneCellAnchor>
    <xdr:from>
      <xdr:col>0</xdr:col>
      <xdr:colOff>2432977</xdr:colOff>
      <xdr:row>11</xdr:row>
      <xdr:rowOff>1062163</xdr:rowOff>
    </xdr:from>
    <xdr:ext cx="4419600" cy="1733978"/>
    <xdr:sp macro="" textlink="">
      <xdr:nvSpPr>
        <xdr:cNvPr id="49" name="Shape 42">
          <a:extLst>
            <a:ext uri="{FF2B5EF4-FFF2-40B4-BE49-F238E27FC236}">
              <a16:creationId xmlns:a16="http://schemas.microsoft.com/office/drawing/2014/main" id="{A8AAB744-6008-4C4A-8D30-8F9BDBD8994B}"/>
            </a:ext>
            <a:ext uri="{147F2762-F138-4A5C-976F-8EAC2B608ADB}">
              <a16:predDERef xmlns:a16="http://schemas.microsoft.com/office/drawing/2014/main" pred="{13318ACD-24B0-42B5-B299-27128C16C5AA}"/>
            </a:ext>
          </a:extLst>
        </xdr:cNvPr>
        <xdr:cNvSpPr txBox="1"/>
      </xdr:nvSpPr>
      <xdr:spPr>
        <a:xfrm>
          <a:off x="2432977" y="15901696"/>
          <a:ext cx="4419600" cy="1733978"/>
        </a:xfrm>
        <a:prstGeom prst="rect">
          <a:avLst/>
        </a:prstGeom>
        <a:solidFill>
          <a:srgbClr val="FFFFFF">
            <a:alpha val="0"/>
          </a:srgbClr>
        </a:solidFill>
        <a:ln>
          <a:noFill/>
        </a:ln>
      </xdr:spPr>
      <xdr:txBody>
        <a:bodyPr spcFirstLastPara="1" wrap="square" lIns="91425" tIns="91425" rIns="91425" bIns="91425" anchor="ctr" anchorCtr="0">
          <a:noAutofit/>
        </a:bodyPr>
        <a:lstStyle/>
        <a:p>
          <a:pPr marL="0" lvl="0" indent="0" algn="l" rtl="0">
            <a:spcBef>
              <a:spcPts val="0"/>
            </a:spcBef>
            <a:spcAft>
              <a:spcPts val="0"/>
            </a:spcAft>
            <a:buNone/>
          </a:pPr>
          <a:r>
            <a:rPr lang="en-IN" sz="1400"/>
            <a:t>Germany’s car-sharing fleet grew </a:t>
          </a:r>
          <a:r>
            <a:rPr lang="en-IN" sz="1400" b="1"/>
            <a:t>27% in 2023–2024</a:t>
          </a:r>
          <a:r>
            <a:rPr lang="en-IN" sz="1400"/>
            <a:t>, reaching around </a:t>
          </a:r>
          <a:r>
            <a:rPr lang="en-IN" sz="1400" b="1"/>
            <a:t>43,100 vehicles </a:t>
          </a:r>
          <a:r>
            <a:rPr lang="en-IN" sz="1400" b="0"/>
            <a:t>-</a:t>
          </a:r>
          <a:r>
            <a:rPr lang="en-IN" sz="1400" b="0" baseline="0"/>
            <a:t> </a:t>
          </a:r>
          <a:r>
            <a:rPr lang="en-IN" sz="1400"/>
            <a:t>the highest in Europe</a:t>
          </a:r>
          <a:endParaRPr sz="1400"/>
        </a:p>
      </xdr:txBody>
    </xdr:sp>
    <xdr:clientData fLocksWithSheet="0"/>
  </xdr:oneCellAnchor>
  <xdr:oneCellAnchor>
    <xdr:from>
      <xdr:col>3</xdr:col>
      <xdr:colOff>19050</xdr:colOff>
      <xdr:row>12</xdr:row>
      <xdr:rowOff>0</xdr:rowOff>
    </xdr:from>
    <xdr:ext cx="4953000" cy="1285875"/>
    <xdr:sp macro="" textlink="">
      <xdr:nvSpPr>
        <xdr:cNvPr id="25" name="Shape 43">
          <a:extLst>
            <a:ext uri="{FF2B5EF4-FFF2-40B4-BE49-F238E27FC236}">
              <a16:creationId xmlns:a16="http://schemas.microsoft.com/office/drawing/2014/main" id="{3AA7168A-46B3-4CA8-8894-79386BBFBC70}"/>
            </a:ext>
            <a:ext uri="{147F2762-F138-4A5C-976F-8EAC2B608ADB}">
              <a16:predDERef xmlns:a16="http://schemas.microsoft.com/office/drawing/2014/main" pred="{A8AAB744-6008-4C4A-8D30-8F9BDBD8994B}"/>
            </a:ext>
          </a:extLst>
        </xdr:cNvPr>
        <xdr:cNvSpPr txBox="1"/>
      </xdr:nvSpPr>
      <xdr:spPr>
        <a:xfrm>
          <a:off x="7096125" y="23479125"/>
          <a:ext cx="4953000" cy="1285875"/>
        </a:xfrm>
        <a:prstGeom prst="rect">
          <a:avLst/>
        </a:prstGeom>
        <a:solidFill>
          <a:srgbClr val="FFFFFF">
            <a:alpha val="0"/>
          </a:srgbClr>
        </a:solidFill>
        <a:ln>
          <a:noFill/>
        </a:ln>
      </xdr:spPr>
      <xdr:txBody>
        <a:bodyPr spcFirstLastPara="1" wrap="square" lIns="27425" tIns="22850" rIns="0" bIns="0" anchor="t" anchorCtr="0">
          <a:noAutofit/>
        </a:bodyPr>
        <a:lstStyle/>
        <a:p>
          <a:r>
            <a:rPr lang="en-IN" sz="1400"/>
            <a:t>Strong electrification of shared fleets underway.</a:t>
          </a:r>
        </a:p>
        <a:p>
          <a:r>
            <a:rPr lang="en-IN" sz="1400"/>
            <a:t>Integration into digital mobility platforms and collaborations with OEMs and public transport agencies.</a:t>
          </a:r>
        </a:p>
        <a:p>
          <a:pPr marL="0" lvl="0" indent="0" algn="l" rtl="1">
            <a:spcBef>
              <a:spcPts val="0"/>
            </a:spcBef>
            <a:spcAft>
              <a:spcPts val="0"/>
            </a:spcAft>
            <a:buNone/>
          </a:pPr>
          <a:endParaRPr sz="1400"/>
        </a:p>
      </xdr:txBody>
    </xdr:sp>
    <xdr:clientData fLocksWithSheet="0"/>
  </xdr:oneCellAnchor>
  <xdr:oneCellAnchor>
    <xdr:from>
      <xdr:col>1</xdr:col>
      <xdr:colOff>0</xdr:colOff>
      <xdr:row>14</xdr:row>
      <xdr:rowOff>95250</xdr:rowOff>
    </xdr:from>
    <xdr:ext cx="4505325" cy="876300"/>
    <xdr:sp macro="" textlink="">
      <xdr:nvSpPr>
        <xdr:cNvPr id="47" name="Shape 44">
          <a:extLst>
            <a:ext uri="{FF2B5EF4-FFF2-40B4-BE49-F238E27FC236}">
              <a16:creationId xmlns:a16="http://schemas.microsoft.com/office/drawing/2014/main" id="{9D5AF898-4662-4395-931D-1AA249409760}"/>
            </a:ext>
            <a:ext uri="{147F2762-F138-4A5C-976F-8EAC2B608ADB}">
              <a16:predDERef xmlns:a16="http://schemas.microsoft.com/office/drawing/2014/main" pred="{3AA7168A-46B3-4CA8-8894-79386BBFBC70}"/>
            </a:ext>
          </a:extLst>
        </xdr:cNvPr>
        <xdr:cNvSpPr txBox="1"/>
      </xdr:nvSpPr>
      <xdr:spPr>
        <a:xfrm>
          <a:off x="2409825" y="19621500"/>
          <a:ext cx="4505325" cy="876300"/>
        </a:xfrm>
        <a:prstGeom prst="rect">
          <a:avLst/>
        </a:prstGeom>
        <a:solidFill>
          <a:srgbClr val="FFFFFF">
            <a:alpha val="0"/>
          </a:srgbClr>
        </a:solidFill>
        <a:ln>
          <a:noFill/>
        </a:ln>
      </xdr:spPr>
      <xdr:txBody>
        <a:bodyPr spcFirstLastPara="1" wrap="square" lIns="91425" tIns="91425" rIns="91425" bIns="91425" anchor="ctr" anchorCtr="0">
          <a:noAutofit/>
        </a:bodyPr>
        <a:lstStyle/>
        <a:p>
          <a:r>
            <a:rPr lang="en-IN" sz="1200"/>
            <a:t>German automotive simulation software market was </a:t>
          </a:r>
          <a:r>
            <a:rPr lang="en-IN" sz="1200" b="1"/>
            <a:t>USD 502.9 M in 2023</a:t>
          </a:r>
          <a:r>
            <a:rPr lang="en-IN" sz="1200"/>
            <a:t>, and is projected to hit </a:t>
          </a:r>
          <a:r>
            <a:rPr lang="en-IN" sz="1200" b="1"/>
            <a:t>USD 1.375 B by 2030</a:t>
          </a:r>
          <a:r>
            <a:rPr lang="en-IN" sz="1200"/>
            <a:t> (~15.4% CAGR) Global automotive simulation was projected at </a:t>
          </a:r>
          <a:r>
            <a:rPr lang="en-IN" sz="1200" b="1"/>
            <a:t>USD 5.3 B in 2023</a:t>
          </a:r>
          <a:r>
            <a:rPr lang="en-IN" sz="1200"/>
            <a:t>, growing ~14.9% CAGR through 2030 .</a:t>
          </a:r>
        </a:p>
        <a:p>
          <a:pPr marL="0" lvl="0" indent="0" algn="l" rtl="0">
            <a:spcBef>
              <a:spcPts val="0"/>
            </a:spcBef>
            <a:spcAft>
              <a:spcPts val="0"/>
            </a:spcAft>
            <a:buNone/>
          </a:pPr>
          <a:endParaRPr sz="1200"/>
        </a:p>
      </xdr:txBody>
    </xdr:sp>
    <xdr:clientData fLocksWithSheet="0"/>
  </xdr:oneCellAnchor>
  <xdr:oneCellAnchor>
    <xdr:from>
      <xdr:col>3</xdr:col>
      <xdr:colOff>33373</xdr:colOff>
      <xdr:row>14</xdr:row>
      <xdr:rowOff>16686</xdr:rowOff>
    </xdr:from>
    <xdr:ext cx="4667054" cy="1122033"/>
    <xdr:sp macro="" textlink="">
      <xdr:nvSpPr>
        <xdr:cNvPr id="27" name="Shape 45">
          <a:extLst>
            <a:ext uri="{FF2B5EF4-FFF2-40B4-BE49-F238E27FC236}">
              <a16:creationId xmlns:a16="http://schemas.microsoft.com/office/drawing/2014/main" id="{D2F7D8C6-9082-4379-9206-23631A34BA5F}"/>
            </a:ext>
            <a:ext uri="{147F2762-F138-4A5C-976F-8EAC2B608ADB}">
              <a16:predDERef xmlns:a16="http://schemas.microsoft.com/office/drawing/2014/main" pred="{9D5AF898-4662-4395-931D-1AA249409760}"/>
            </a:ext>
          </a:extLst>
        </xdr:cNvPr>
        <xdr:cNvSpPr txBox="1"/>
      </xdr:nvSpPr>
      <xdr:spPr>
        <a:xfrm>
          <a:off x="7308526" y="19545022"/>
          <a:ext cx="4667054" cy="1122033"/>
        </a:xfrm>
        <a:prstGeom prst="rect">
          <a:avLst/>
        </a:prstGeom>
        <a:solidFill>
          <a:srgbClr val="FFFFFF">
            <a:alpha val="0"/>
          </a:srgbClr>
        </a:solidFill>
        <a:ln>
          <a:noFill/>
        </a:ln>
      </xdr:spPr>
      <xdr:txBody>
        <a:bodyPr spcFirstLastPara="1" wrap="square" lIns="27425" tIns="22850" rIns="0" bIns="0" anchor="t" anchorCtr="0">
          <a:noAutofit/>
        </a:bodyPr>
        <a:lstStyle/>
        <a:p>
          <a:r>
            <a:rPr lang="en-IN" sz="1000"/>
            <a:t>Increasing use in EV/system simulation, ADAS, virtual prototyping, and digital twins.</a:t>
          </a:r>
        </a:p>
        <a:p>
          <a:r>
            <a:rPr lang="en-IN" sz="1000"/>
            <a:t>Shift toward cloud and on-premise simulation services.</a:t>
          </a:r>
        </a:p>
        <a:p>
          <a:pPr marL="0" lvl="0" indent="0" algn="l" rtl="1">
            <a:spcBef>
              <a:spcPts val="0"/>
            </a:spcBef>
            <a:spcAft>
              <a:spcPts val="0"/>
            </a:spcAft>
            <a:buNone/>
          </a:pPr>
          <a:endParaRPr sz="1000" b="0" i="0" strike="noStrike">
            <a:solidFill>
              <a:srgbClr val="000000"/>
            </a:solidFill>
            <a:latin typeface="Arial"/>
            <a:ea typeface="Arial"/>
            <a:cs typeface="Arial"/>
            <a:sym typeface="Arial"/>
          </a:endParaRPr>
        </a:p>
      </xdr:txBody>
    </xdr:sp>
    <xdr:clientData fLocksWithSheet="0"/>
  </xdr:oneCellAnchor>
  <xdr:oneCellAnchor>
    <xdr:from>
      <xdr:col>2</xdr:col>
      <xdr:colOff>11125</xdr:colOff>
      <xdr:row>14</xdr:row>
      <xdr:rowOff>1168030</xdr:rowOff>
    </xdr:from>
    <xdr:ext cx="4640180" cy="861304"/>
    <xdr:sp macro="" textlink="">
      <xdr:nvSpPr>
        <xdr:cNvPr id="28" name="Shape 46">
          <a:extLst>
            <a:ext uri="{FF2B5EF4-FFF2-40B4-BE49-F238E27FC236}">
              <a16:creationId xmlns:a16="http://schemas.microsoft.com/office/drawing/2014/main" id="{9D5B0513-6FA4-4E78-8730-933D6EBAE8D9}"/>
            </a:ext>
            <a:ext uri="{147F2762-F138-4A5C-976F-8EAC2B608ADB}">
              <a16:predDERef xmlns:a16="http://schemas.microsoft.com/office/drawing/2014/main" pred="{D2F7D8C6-9082-4379-9206-23631A34BA5F}"/>
            </a:ext>
          </a:extLst>
        </xdr:cNvPr>
        <xdr:cNvSpPr txBox="1"/>
      </xdr:nvSpPr>
      <xdr:spPr>
        <a:xfrm>
          <a:off x="2491797" y="20696366"/>
          <a:ext cx="4640180" cy="861304"/>
        </a:xfrm>
        <a:prstGeom prst="rect">
          <a:avLst/>
        </a:prstGeom>
        <a:solidFill>
          <a:srgbClr val="FFFFFF">
            <a:alpha val="0"/>
          </a:srgbClr>
        </a:solidFill>
        <a:ln>
          <a:noFill/>
        </a:ln>
      </xdr:spPr>
      <xdr:txBody>
        <a:bodyPr spcFirstLastPara="1" wrap="square" lIns="27425" tIns="22850" rIns="0" bIns="0" anchor="t" anchorCtr="0">
          <a:noAutofit/>
        </a:bodyPr>
        <a:lstStyle/>
        <a:p>
          <a:pPr marL="0" lvl="0" indent="0" algn="l" rtl="1">
            <a:spcBef>
              <a:spcPts val="0"/>
            </a:spcBef>
            <a:spcAft>
              <a:spcPts val="0"/>
            </a:spcAft>
            <a:buNone/>
          </a:pPr>
          <a:r>
            <a:rPr lang="en-IN" sz="1400"/>
            <a:t>While specific German data wasn’t available, the European aftermarket market was around </a:t>
          </a:r>
          <a:r>
            <a:rPr lang="en-IN" sz="1400" b="1"/>
            <a:t>USD 22 billion in 2023</a:t>
          </a:r>
          <a:r>
            <a:rPr lang="en-IN" sz="1400"/>
            <a:t>, growing globally at ~4% annually .</a:t>
          </a:r>
          <a:endParaRPr sz="1400"/>
        </a:p>
      </xdr:txBody>
    </xdr:sp>
    <xdr:clientData fLocksWithSheet="0"/>
  </xdr:oneCellAnchor>
  <xdr:oneCellAnchor>
    <xdr:from>
      <xdr:col>3</xdr:col>
      <xdr:colOff>19050</xdr:colOff>
      <xdr:row>15</xdr:row>
      <xdr:rowOff>0</xdr:rowOff>
    </xdr:from>
    <xdr:ext cx="4612883" cy="1232899"/>
    <xdr:sp macro="" textlink="">
      <xdr:nvSpPr>
        <xdr:cNvPr id="29" name="Shape 47">
          <a:extLst>
            <a:ext uri="{FF2B5EF4-FFF2-40B4-BE49-F238E27FC236}">
              <a16:creationId xmlns:a16="http://schemas.microsoft.com/office/drawing/2014/main" id="{97315BA2-105C-49BF-B740-9B565ED904DE}"/>
            </a:ext>
            <a:ext uri="{147F2762-F138-4A5C-976F-8EAC2B608ADB}">
              <a16:predDERef xmlns:a16="http://schemas.microsoft.com/office/drawing/2014/main" pred="{9D5B0513-6FA4-4E78-8730-933D6EBAE8D9}"/>
            </a:ext>
          </a:extLst>
        </xdr:cNvPr>
        <xdr:cNvSpPr txBox="1"/>
      </xdr:nvSpPr>
      <xdr:spPr>
        <a:xfrm>
          <a:off x="7296578" y="21164764"/>
          <a:ext cx="4612883" cy="1232899"/>
        </a:xfrm>
        <a:prstGeom prst="rect">
          <a:avLst/>
        </a:prstGeom>
        <a:solidFill>
          <a:srgbClr val="FFFFFF">
            <a:alpha val="0"/>
          </a:srgbClr>
        </a:solidFill>
        <a:ln>
          <a:noFill/>
        </a:ln>
      </xdr:spPr>
      <xdr:txBody>
        <a:bodyPr spcFirstLastPara="1" wrap="square" lIns="27425" tIns="22850" rIns="0" bIns="0" anchor="t" anchorCtr="0">
          <a:noAutofit/>
        </a:bodyPr>
        <a:lstStyle/>
        <a:p>
          <a:pPr marL="0" lvl="0" indent="0" algn="l" rtl="1">
            <a:spcBef>
              <a:spcPts val="0"/>
            </a:spcBef>
            <a:spcAft>
              <a:spcPts val="0"/>
            </a:spcAft>
            <a:buNone/>
          </a:pPr>
          <a:r>
            <a:rPr lang="en-IN" sz="1000"/>
            <a:t>A gradual shift to </a:t>
          </a:r>
          <a:r>
            <a:rPr lang="en-IN" sz="1000" b="1"/>
            <a:t>3–4% annual growth through 2030</a:t>
          </a:r>
          <a:r>
            <a:rPr lang="en-IN" sz="1000"/>
            <a:t> is expected in Germany, boosted by needs around EV maintenance, software updates, and telematics.</a:t>
          </a:r>
          <a:endParaRPr sz="1000" b="0" i="0" strike="noStrike">
            <a:solidFill>
              <a:srgbClr val="000000"/>
            </a:solidFill>
            <a:latin typeface="Arial"/>
            <a:ea typeface="Arial"/>
            <a:cs typeface="Arial"/>
            <a:sym typeface="Arial"/>
          </a:endParaRPr>
        </a:p>
      </xdr:txBody>
    </xdr:sp>
    <xdr:clientData fLocksWithSheet="0"/>
  </xdr:oneCellAnchor>
  <xdr:oneCellAnchor>
    <xdr:from>
      <xdr:col>2</xdr:col>
      <xdr:colOff>233095</xdr:colOff>
      <xdr:row>16</xdr:row>
      <xdr:rowOff>59932</xdr:rowOff>
    </xdr:from>
    <xdr:ext cx="3953625" cy="1044539"/>
    <xdr:sp macro="" textlink="">
      <xdr:nvSpPr>
        <xdr:cNvPr id="30" name="Shape 48">
          <a:extLst>
            <a:ext uri="{FF2B5EF4-FFF2-40B4-BE49-F238E27FC236}">
              <a16:creationId xmlns:a16="http://schemas.microsoft.com/office/drawing/2014/main" id="{F6CABA79-35F9-4E40-BF3A-273A47EDBEFF}"/>
            </a:ext>
            <a:ext uri="{147F2762-F138-4A5C-976F-8EAC2B608ADB}">
              <a16:predDERef xmlns:a16="http://schemas.microsoft.com/office/drawing/2014/main" pred="{97315BA2-105C-49BF-B740-9B565ED904DE}"/>
            </a:ext>
          </a:extLst>
        </xdr:cNvPr>
        <xdr:cNvSpPr txBox="1"/>
      </xdr:nvSpPr>
      <xdr:spPr>
        <a:xfrm>
          <a:off x="2716016" y="21943887"/>
          <a:ext cx="3953625" cy="1044539"/>
        </a:xfrm>
        <a:prstGeom prst="rect">
          <a:avLst/>
        </a:prstGeom>
        <a:solidFill>
          <a:srgbClr val="FFFFFF">
            <a:alpha val="0"/>
          </a:srgbClr>
        </a:solid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3</xdr:col>
      <xdr:colOff>1</xdr:colOff>
      <xdr:row>15</xdr:row>
      <xdr:rowOff>856555</xdr:rowOff>
    </xdr:from>
    <xdr:ext cx="4811730" cy="1072788"/>
    <xdr:sp macro="" textlink="">
      <xdr:nvSpPr>
        <xdr:cNvPr id="31" name="Shape 49">
          <a:extLst>
            <a:ext uri="{FF2B5EF4-FFF2-40B4-BE49-F238E27FC236}">
              <a16:creationId xmlns:a16="http://schemas.microsoft.com/office/drawing/2014/main" id="{EC249859-2F9F-45A1-AA3F-55CC648DD964}"/>
            </a:ext>
            <a:ext uri="{147F2762-F138-4A5C-976F-8EAC2B608ADB}">
              <a16:predDERef xmlns:a16="http://schemas.microsoft.com/office/drawing/2014/main" pred="{F6CABA79-35F9-4E40-BF3A-273A47EDBEFF}"/>
            </a:ext>
          </a:extLst>
        </xdr:cNvPr>
        <xdr:cNvSpPr txBox="1"/>
      </xdr:nvSpPr>
      <xdr:spPr>
        <a:xfrm>
          <a:off x="7275154" y="21575168"/>
          <a:ext cx="4811730" cy="1072788"/>
        </a:xfrm>
        <a:prstGeom prst="rect">
          <a:avLst/>
        </a:prstGeom>
        <a:solidFill>
          <a:srgbClr val="FFFFFF">
            <a:alpha val="0"/>
          </a:srgbClr>
        </a:solidFill>
        <a:ln>
          <a:noFill/>
        </a:ln>
      </xdr:spPr>
      <xdr:txBody>
        <a:bodyPr spcFirstLastPara="1" wrap="square" lIns="27425" tIns="22850" rIns="0" bIns="0" anchor="t" anchorCtr="0">
          <a:noAutofit/>
        </a:bodyPr>
        <a:lstStyle/>
        <a:p>
          <a:r>
            <a:rPr lang="en-IN" sz="1400"/>
            <a:t>Commercial green building alone reached ~$45.6 B in 2024 Certified green assets represent ~30.6% of total office investments in 2022, with €11.2 B invested .</a:t>
          </a:r>
        </a:p>
        <a:p>
          <a:pPr marL="0" lvl="0" indent="0" algn="l" rtl="1">
            <a:spcBef>
              <a:spcPts val="0"/>
            </a:spcBef>
            <a:spcAft>
              <a:spcPts val="0"/>
            </a:spcAft>
            <a:buNone/>
          </a:pPr>
          <a:endParaRPr sz="1400"/>
        </a:p>
      </xdr:txBody>
    </xdr:sp>
    <xdr:clientData fLocksWithSheet="0"/>
  </xdr:oneCellAnchor>
  <xdr:oneCellAnchor>
    <xdr:from>
      <xdr:col>2</xdr:col>
      <xdr:colOff>22248</xdr:colOff>
      <xdr:row>16</xdr:row>
      <xdr:rowOff>1245899</xdr:rowOff>
    </xdr:from>
    <xdr:ext cx="4438449" cy="1175090"/>
    <xdr:sp macro="" textlink="">
      <xdr:nvSpPr>
        <xdr:cNvPr id="32" name="Shape 50">
          <a:extLst>
            <a:ext uri="{FF2B5EF4-FFF2-40B4-BE49-F238E27FC236}">
              <a16:creationId xmlns:a16="http://schemas.microsoft.com/office/drawing/2014/main" id="{65444A04-6AA8-4A4E-B345-FBD4C86A130B}"/>
            </a:ext>
            <a:ext uri="{147F2762-F138-4A5C-976F-8EAC2B608ADB}">
              <a16:predDERef xmlns:a16="http://schemas.microsoft.com/office/drawing/2014/main" pred="{EC249859-2F9F-45A1-AA3F-55CC648DD964}"/>
            </a:ext>
          </a:extLst>
        </xdr:cNvPr>
        <xdr:cNvSpPr txBox="1"/>
      </xdr:nvSpPr>
      <xdr:spPr>
        <a:xfrm>
          <a:off x="2502920" y="22832191"/>
          <a:ext cx="4438449" cy="1175090"/>
        </a:xfrm>
        <a:prstGeom prst="rect">
          <a:avLst/>
        </a:prstGeom>
        <a:solidFill>
          <a:srgbClr val="FFFFFF">
            <a:alpha val="0"/>
          </a:srgbClr>
        </a:solidFill>
        <a:ln>
          <a:noFill/>
        </a:ln>
      </xdr:spPr>
      <xdr:txBody>
        <a:bodyPr spcFirstLastPara="1" wrap="square" lIns="27425" tIns="22850" rIns="0" bIns="0" anchor="t" anchorCtr="0">
          <a:noAutofit/>
        </a:bodyPr>
        <a:lstStyle/>
        <a:p>
          <a:r>
            <a:rPr lang="en-IN" sz="1400"/>
            <a:t>Germany had ~182.96 GW renewables by 2025, aiming for ~259.9 GW by 2030 (7.3% CAGR) Wind sector is currently booming: 4 GW approved and &gt;1 GW installed in Q1 2025 (40% YoY) .</a:t>
          </a:r>
        </a:p>
        <a:p>
          <a:pPr marL="0" lvl="0" indent="0" algn="l" rtl="1">
            <a:spcBef>
              <a:spcPts val="0"/>
            </a:spcBef>
            <a:spcAft>
              <a:spcPts val="0"/>
            </a:spcAft>
            <a:buNone/>
          </a:pPr>
          <a:endParaRPr sz="1400"/>
        </a:p>
      </xdr:txBody>
    </xdr:sp>
    <xdr:clientData fLocksWithSheet="0"/>
  </xdr:oneCellAnchor>
  <xdr:oneCellAnchor>
    <xdr:from>
      <xdr:col>3</xdr:col>
      <xdr:colOff>19050</xdr:colOff>
      <xdr:row>17</xdr:row>
      <xdr:rowOff>1</xdr:rowOff>
    </xdr:from>
    <xdr:ext cx="4886860" cy="1172966"/>
    <xdr:sp macro="" textlink="">
      <xdr:nvSpPr>
        <xdr:cNvPr id="33" name="Shape 51">
          <a:extLst>
            <a:ext uri="{FF2B5EF4-FFF2-40B4-BE49-F238E27FC236}">
              <a16:creationId xmlns:a16="http://schemas.microsoft.com/office/drawing/2014/main" id="{F7BFD003-B559-4F0E-B245-93A717E2B604}"/>
            </a:ext>
            <a:ext uri="{147F2762-F138-4A5C-976F-8EAC2B608ADB}">
              <a16:predDERef xmlns:a16="http://schemas.microsoft.com/office/drawing/2014/main" pred="{65444A04-6AA8-4A4E-B345-FBD4C86A130B}"/>
            </a:ext>
          </a:extLst>
        </xdr:cNvPr>
        <xdr:cNvSpPr txBox="1"/>
      </xdr:nvSpPr>
      <xdr:spPr>
        <a:xfrm>
          <a:off x="7296578" y="23159664"/>
          <a:ext cx="4886860" cy="1172966"/>
        </a:xfrm>
        <a:prstGeom prst="rect">
          <a:avLst/>
        </a:prstGeom>
        <a:solidFill>
          <a:srgbClr val="FFFFFF">
            <a:alpha val="0"/>
          </a:srgbClr>
        </a:solidFill>
        <a:ln>
          <a:noFill/>
        </a:ln>
      </xdr:spPr>
      <xdr:txBody>
        <a:bodyPr spcFirstLastPara="1" wrap="square" lIns="27425" tIns="22850" rIns="0" bIns="0" anchor="t" anchorCtr="0">
          <a:noAutofit/>
        </a:bodyPr>
        <a:lstStyle/>
        <a:p>
          <a:pPr marL="0" lvl="0" indent="0" algn="l" rtl="1">
            <a:spcBef>
              <a:spcPts val="0"/>
            </a:spcBef>
            <a:spcAft>
              <a:spcPts val="0"/>
            </a:spcAft>
            <a:buNone/>
          </a:pPr>
          <a:r>
            <a:rPr lang="en-IN" sz="1400"/>
            <a:t>Renewable energy market to grow from ~$43.1 B (2024) to ~$104.8 B by 2033 (10.4% CAGR)</a:t>
          </a:r>
          <a:endParaRPr sz="1400"/>
        </a:p>
      </xdr:txBody>
    </xdr:sp>
    <xdr:clientData fLocksWithSheet="0"/>
  </xdr:oneCellAnchor>
  <xdr:oneCellAnchor>
    <xdr:from>
      <xdr:col>2</xdr:col>
      <xdr:colOff>19050</xdr:colOff>
      <xdr:row>19</xdr:row>
      <xdr:rowOff>0</xdr:rowOff>
    </xdr:from>
    <xdr:ext cx="4410075" cy="1485900"/>
    <xdr:sp macro="" textlink="">
      <xdr:nvSpPr>
        <xdr:cNvPr id="34" name="Shape 52">
          <a:extLst>
            <a:ext uri="{FF2B5EF4-FFF2-40B4-BE49-F238E27FC236}">
              <a16:creationId xmlns:a16="http://schemas.microsoft.com/office/drawing/2014/main" id="{63B9C043-53BD-42CD-9272-E9F73706D904}"/>
            </a:ext>
            <a:ext uri="{147F2762-F138-4A5C-976F-8EAC2B608ADB}">
              <a16:predDERef xmlns:a16="http://schemas.microsoft.com/office/drawing/2014/main" pred="{F7BFD003-B559-4F0E-B245-93A717E2B604}"/>
            </a:ext>
          </a:extLst>
        </xdr:cNvPr>
        <xdr:cNvSpPr txBox="1"/>
      </xdr:nvSpPr>
      <xdr:spPr>
        <a:xfrm>
          <a:off x="2438400" y="37195125"/>
          <a:ext cx="4410075" cy="1485900"/>
        </a:xfrm>
        <a:prstGeom prst="rect">
          <a:avLst/>
        </a:prstGeom>
        <a:solidFill>
          <a:srgbClr val="FFFFFF">
            <a:alpha val="0"/>
          </a:srgbClr>
        </a:solid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3</xdr:col>
      <xdr:colOff>19050</xdr:colOff>
      <xdr:row>19</xdr:row>
      <xdr:rowOff>0</xdr:rowOff>
    </xdr:from>
    <xdr:ext cx="4953000" cy="1524000"/>
    <xdr:sp macro="" textlink="">
      <xdr:nvSpPr>
        <xdr:cNvPr id="35" name="Shape 53">
          <a:extLst>
            <a:ext uri="{FF2B5EF4-FFF2-40B4-BE49-F238E27FC236}">
              <a16:creationId xmlns:a16="http://schemas.microsoft.com/office/drawing/2014/main" id="{5C8BDF4B-18FD-4593-BFE4-CE8C1AAF31AF}"/>
            </a:ext>
            <a:ext uri="{147F2762-F138-4A5C-976F-8EAC2B608ADB}">
              <a16:predDERef xmlns:a16="http://schemas.microsoft.com/office/drawing/2014/main" pred="{63B9C043-53BD-42CD-9272-E9F73706D904}"/>
            </a:ext>
          </a:extLst>
        </xdr:cNvPr>
        <xdr:cNvSpPr txBox="1"/>
      </xdr:nvSpPr>
      <xdr:spPr>
        <a:xfrm>
          <a:off x="7096125" y="37195125"/>
          <a:ext cx="4953000" cy="1524000"/>
        </a:xfrm>
        <a:prstGeom prst="rect">
          <a:avLst/>
        </a:prstGeom>
        <a:solidFill>
          <a:srgbClr val="FFFFFF">
            <a:alpha val="0"/>
          </a:srgbClr>
        </a:solidFill>
        <a:ln>
          <a:noFill/>
        </a:ln>
      </xdr:spPr>
      <xdr:txBody>
        <a:bodyPr spcFirstLastPara="1" wrap="square" lIns="27425" tIns="22850" rIns="0" bIns="0" anchor="t" anchorCtr="0">
          <a:noAutofit/>
        </a:bodyPr>
        <a:lstStyle/>
        <a:p>
          <a:r>
            <a:rPr lang="en-IN" sz="1400"/>
            <a:t>Expected to double to ~$1.5 B by 2033 (8% CAGR) .</a:t>
          </a:r>
        </a:p>
        <a:p>
          <a:r>
            <a:rPr lang="en-IN" sz="1400"/>
            <a:t>EV battery recycling revenue expected to surge from $22 M (2023) to ~$647 M by 2030 (61.8% CAGR)</a:t>
          </a:r>
        </a:p>
        <a:p>
          <a:pPr marL="0" lvl="0" indent="0" algn="l" rtl="1">
            <a:spcBef>
              <a:spcPts val="0"/>
            </a:spcBef>
            <a:spcAft>
              <a:spcPts val="0"/>
            </a:spcAft>
            <a:buNone/>
          </a:pPr>
          <a:endParaRPr sz="1400"/>
        </a:p>
      </xdr:txBody>
    </xdr:sp>
    <xdr:clientData fLocksWithSheet="0"/>
  </xdr:oneCellAnchor>
  <xdr:oneCellAnchor>
    <xdr:from>
      <xdr:col>2</xdr:col>
      <xdr:colOff>19050</xdr:colOff>
      <xdr:row>20</xdr:row>
      <xdr:rowOff>0</xdr:rowOff>
    </xdr:from>
    <xdr:ext cx="4419600" cy="1828800"/>
    <xdr:sp macro="" textlink="">
      <xdr:nvSpPr>
        <xdr:cNvPr id="36" name="Shape 54">
          <a:extLst>
            <a:ext uri="{FF2B5EF4-FFF2-40B4-BE49-F238E27FC236}">
              <a16:creationId xmlns:a16="http://schemas.microsoft.com/office/drawing/2014/main" id="{48115729-E1BA-49A2-8B99-D84E58D81131}"/>
            </a:ext>
            <a:ext uri="{147F2762-F138-4A5C-976F-8EAC2B608ADB}">
              <a16:predDERef xmlns:a16="http://schemas.microsoft.com/office/drawing/2014/main" pred="{5C8BDF4B-18FD-4593-BFE4-CE8C1AAF31AF}"/>
            </a:ext>
          </a:extLst>
        </xdr:cNvPr>
        <xdr:cNvSpPr txBox="1"/>
      </xdr:nvSpPr>
      <xdr:spPr>
        <a:xfrm>
          <a:off x="2438400" y="38290500"/>
          <a:ext cx="4419600" cy="1828800"/>
        </a:xfrm>
        <a:prstGeom prst="rect">
          <a:avLst/>
        </a:prstGeom>
        <a:solidFill>
          <a:srgbClr val="FFFFFF">
            <a:alpha val="0"/>
          </a:srgbClr>
        </a:solidFill>
        <a:ln>
          <a:noFill/>
        </a:ln>
      </xdr:spPr>
      <xdr:txBody>
        <a:bodyPr spcFirstLastPara="1" wrap="square" lIns="27425" tIns="22850" rIns="0" bIns="0" anchor="t" anchorCtr="0">
          <a:noAutofit/>
        </a:bodyPr>
        <a:lstStyle/>
        <a:p>
          <a:pPr marL="0" lvl="0" indent="0" algn="l" rtl="1">
            <a:spcBef>
              <a:spcPts val="0"/>
            </a:spcBef>
            <a:spcAft>
              <a:spcPts val="0"/>
            </a:spcAft>
            <a:buNone/>
          </a:pPr>
          <a:endParaRPr sz="1400"/>
        </a:p>
      </xdr:txBody>
    </xdr:sp>
    <xdr:clientData fLocksWithSheet="0"/>
  </xdr:oneCellAnchor>
  <xdr:oneCellAnchor>
    <xdr:from>
      <xdr:col>3</xdr:col>
      <xdr:colOff>16687</xdr:colOff>
      <xdr:row>20</xdr:row>
      <xdr:rowOff>0</xdr:rowOff>
    </xdr:from>
    <xdr:ext cx="4931234" cy="1635759"/>
    <xdr:sp macro="" textlink="">
      <xdr:nvSpPr>
        <xdr:cNvPr id="37" name="Shape 55">
          <a:extLst>
            <a:ext uri="{FF2B5EF4-FFF2-40B4-BE49-F238E27FC236}">
              <a16:creationId xmlns:a16="http://schemas.microsoft.com/office/drawing/2014/main" id="{5BB5ADD6-66AA-44B7-BC78-1A36DCBBF2E0}"/>
            </a:ext>
            <a:ext uri="{147F2762-F138-4A5C-976F-8EAC2B608ADB}">
              <a16:predDERef xmlns:a16="http://schemas.microsoft.com/office/drawing/2014/main" pred="{48115729-E1BA-49A2-8B99-D84E58D81131}"/>
            </a:ext>
          </a:extLst>
        </xdr:cNvPr>
        <xdr:cNvSpPr txBox="1"/>
      </xdr:nvSpPr>
      <xdr:spPr>
        <a:xfrm>
          <a:off x="7291840" y="26747869"/>
          <a:ext cx="4931234" cy="1635759"/>
        </a:xfrm>
        <a:prstGeom prst="rect">
          <a:avLst/>
        </a:prstGeom>
        <a:solidFill>
          <a:srgbClr val="FFFFFF">
            <a:alpha val="0"/>
          </a:srgbClr>
        </a:solidFill>
        <a:ln>
          <a:noFill/>
        </a:ln>
      </xdr:spPr>
      <xdr:txBody>
        <a:bodyPr spcFirstLastPara="1" wrap="square" lIns="27425" tIns="22850" rIns="0" bIns="0" anchor="t" anchorCtr="0">
          <a:noAutofit/>
        </a:bodyPr>
        <a:lstStyle/>
        <a:p>
          <a:r>
            <a:rPr lang="en-IN" sz="1400"/>
            <a:t>V2G concept gaining momentum; over 1 M large-capacity EVs already in Germany.Market projected to reach $844 M by 2030 (22.6% CAGR) Enabling tech support from software, smart meters, bidirectional chargers</a:t>
          </a:r>
        </a:p>
        <a:p>
          <a:pPr marL="0" lvl="0" indent="0" algn="l" rtl="1">
            <a:spcBef>
              <a:spcPts val="0"/>
            </a:spcBef>
            <a:spcAft>
              <a:spcPts val="0"/>
            </a:spcAft>
            <a:buNone/>
          </a:pPr>
          <a:endParaRPr sz="1400"/>
        </a:p>
      </xdr:txBody>
    </xdr:sp>
    <xdr:clientData fLocksWithSheet="0"/>
  </xdr:oneCellAnchor>
  <xdr:oneCellAnchor>
    <xdr:from>
      <xdr:col>2</xdr:col>
      <xdr:colOff>19050</xdr:colOff>
      <xdr:row>21</xdr:row>
      <xdr:rowOff>0</xdr:rowOff>
    </xdr:from>
    <xdr:ext cx="4352925" cy="5200650"/>
    <xdr:sp macro="" textlink="">
      <xdr:nvSpPr>
        <xdr:cNvPr id="38" name="Shape 56">
          <a:extLst>
            <a:ext uri="{FF2B5EF4-FFF2-40B4-BE49-F238E27FC236}">
              <a16:creationId xmlns:a16="http://schemas.microsoft.com/office/drawing/2014/main" id="{EF4FC6F4-C43B-449C-8896-B201D1ED6F07}"/>
            </a:ext>
            <a:ext uri="{147F2762-F138-4A5C-976F-8EAC2B608ADB}">
              <a16:predDERef xmlns:a16="http://schemas.microsoft.com/office/drawing/2014/main" pred="{5BB5ADD6-66AA-44B7-BC78-1A36DCBBF2E0}"/>
            </a:ext>
          </a:extLst>
        </xdr:cNvPr>
        <xdr:cNvSpPr txBox="1"/>
      </xdr:nvSpPr>
      <xdr:spPr>
        <a:xfrm>
          <a:off x="2438400" y="40119300"/>
          <a:ext cx="4352925" cy="5200650"/>
        </a:xfrm>
        <a:prstGeom prst="rect">
          <a:avLst/>
        </a:prstGeom>
        <a:solidFill>
          <a:srgbClr val="FFFFFF">
            <a:alpha val="0"/>
          </a:srgbClr>
        </a:solid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3</xdr:col>
      <xdr:colOff>43961</xdr:colOff>
      <xdr:row>20</xdr:row>
      <xdr:rowOff>1824404</xdr:rowOff>
    </xdr:from>
    <xdr:ext cx="4563247" cy="1973522"/>
    <xdr:sp macro="" textlink="">
      <xdr:nvSpPr>
        <xdr:cNvPr id="3" name="Shape 57">
          <a:extLst>
            <a:ext uri="{FF2B5EF4-FFF2-40B4-BE49-F238E27FC236}">
              <a16:creationId xmlns:a16="http://schemas.microsoft.com/office/drawing/2014/main" id="{7F50D65C-9D6F-4F45-AFA2-BCA869D3F115}"/>
            </a:ext>
            <a:ext uri="{147F2762-F138-4A5C-976F-8EAC2B608ADB}">
              <a16:predDERef xmlns:a16="http://schemas.microsoft.com/office/drawing/2014/main" pred="{EF4FC6F4-C43B-449C-8896-B201D1ED6F07}"/>
            </a:ext>
          </a:extLst>
        </xdr:cNvPr>
        <xdr:cNvSpPr txBox="1"/>
      </xdr:nvSpPr>
      <xdr:spPr>
        <a:xfrm>
          <a:off x="7319596" y="28582327"/>
          <a:ext cx="4563247" cy="1973522"/>
        </a:xfrm>
        <a:prstGeom prst="rect">
          <a:avLst/>
        </a:prstGeom>
        <a:solidFill>
          <a:srgbClr val="FFFFFF">
            <a:alpha val="0"/>
          </a:srgbClr>
        </a:solidFill>
        <a:ln>
          <a:noFill/>
        </a:ln>
      </xdr:spPr>
      <xdr:txBody>
        <a:bodyPr spcFirstLastPara="1" wrap="square" lIns="27425" tIns="22850" rIns="0" bIns="0" anchor="t" anchorCtr="0">
          <a:noAutofit/>
        </a:bodyPr>
        <a:lstStyle/>
        <a:p>
          <a:r>
            <a:rPr lang="en-IN" sz="1400"/>
            <a:t>CCS is currently limited—long-term storage remains legally restricted; only demonstration projects under KSpG law allowed. EU/climate policy pushes low-carbon tech in heavy industry.</a:t>
          </a:r>
        </a:p>
        <a:p>
          <a:r>
            <a:rPr lang="en-IN" sz="1400"/>
            <a:t>Legal barriers to underground CO₂ use/storage need change.</a:t>
          </a:r>
        </a:p>
        <a:p>
          <a:r>
            <a:rPr lang="en-IN" sz="1400"/>
            <a:t>R&amp;D into DAC and MOFs offers cost-cutting potential</a:t>
          </a:r>
        </a:p>
        <a:p>
          <a:pPr marL="0" lvl="0" indent="0" algn="l" rtl="1">
            <a:spcBef>
              <a:spcPts val="0"/>
            </a:spcBef>
            <a:spcAft>
              <a:spcPts val="0"/>
            </a:spcAft>
            <a:buNone/>
          </a:pPr>
          <a:endParaRPr sz="1400" b="0" i="0" strike="noStrike">
            <a:solidFill>
              <a:srgbClr val="000000"/>
            </a:solidFill>
            <a:latin typeface="Arial"/>
            <a:ea typeface="Arial"/>
            <a:cs typeface="Arial"/>
            <a:sym typeface="Arial"/>
          </a:endParaRPr>
        </a:p>
      </xdr:txBody>
    </xdr:sp>
    <xdr:clientData fLocksWithSheet="0"/>
  </xdr:oneCellAnchor>
  <xdr:oneCellAnchor>
    <xdr:from>
      <xdr:col>2</xdr:col>
      <xdr:colOff>19051</xdr:colOff>
      <xdr:row>22</xdr:row>
      <xdr:rowOff>1</xdr:rowOff>
    </xdr:from>
    <xdr:ext cx="4498522" cy="1424214"/>
    <xdr:sp macro="" textlink="">
      <xdr:nvSpPr>
        <xdr:cNvPr id="40" name="Shape 58">
          <a:extLst>
            <a:ext uri="{FF2B5EF4-FFF2-40B4-BE49-F238E27FC236}">
              <a16:creationId xmlns:a16="http://schemas.microsoft.com/office/drawing/2014/main" id="{3039F83F-7EBD-4F4E-A018-1473D8CE6F71}"/>
            </a:ext>
            <a:ext uri="{147F2762-F138-4A5C-976F-8EAC2B608ADB}">
              <a16:predDERef xmlns:a16="http://schemas.microsoft.com/office/drawing/2014/main" pred="{7F50D65C-9D6F-4F45-AFA2-BCA869D3F115}"/>
            </a:ext>
          </a:extLst>
        </xdr:cNvPr>
        <xdr:cNvSpPr txBox="1"/>
      </xdr:nvSpPr>
      <xdr:spPr>
        <a:xfrm>
          <a:off x="2504622" y="31178501"/>
          <a:ext cx="4498522" cy="1424214"/>
        </a:xfrm>
        <a:prstGeom prst="rect">
          <a:avLst/>
        </a:prstGeom>
        <a:solidFill>
          <a:srgbClr val="FFFFFF">
            <a:alpha val="0"/>
          </a:srgbClr>
        </a:solidFill>
        <a:ln>
          <a:noFill/>
        </a:ln>
      </xdr:spPr>
      <xdr:txBody>
        <a:bodyPr spcFirstLastPara="1" wrap="square" lIns="27425" tIns="22850" rIns="0" bIns="0" anchor="t" anchorCtr="0">
          <a:noAutofit/>
        </a:bodyPr>
        <a:lstStyle/>
        <a:p>
          <a:r>
            <a:rPr lang="en-IN" sz="1200"/>
            <a:t>Germany is Europe’s </a:t>
          </a:r>
          <a:r>
            <a:rPr lang="en-IN" sz="1200" b="1"/>
            <a:t>largest bioenergy &amp; biogas producer</a:t>
          </a:r>
          <a:r>
            <a:rPr lang="en-IN" sz="1200"/>
            <a:t>, with </a:t>
          </a:r>
          <a:r>
            <a:rPr lang="en-IN" sz="1200" b="1"/>
            <a:t>thousands of biogas plants</a:t>
          </a:r>
          <a:r>
            <a:rPr lang="en-IN" sz="1200"/>
            <a:t> located across farmers and waste facilities.</a:t>
          </a:r>
        </a:p>
        <a:p>
          <a:r>
            <a:rPr lang="en-IN" sz="1200"/>
            <a:t>Historically, around </a:t>
          </a:r>
          <a:r>
            <a:rPr lang="en-IN" sz="1200" b="1"/>
            <a:t>~10% of German electricity</a:t>
          </a:r>
          <a:r>
            <a:rPr lang="en-IN" sz="1200"/>
            <a:t> came from biomass/bioenergy, contributing significantly to heat supply in regional energy systems.</a:t>
          </a:r>
        </a:p>
        <a:p>
          <a:pPr marL="0" lvl="0" indent="0" algn="l" rtl="1">
            <a:spcBef>
              <a:spcPts val="0"/>
            </a:spcBef>
            <a:spcAft>
              <a:spcPts val="0"/>
            </a:spcAft>
            <a:buNone/>
          </a:pPr>
          <a:endParaRPr sz="1200"/>
        </a:p>
      </xdr:txBody>
    </xdr:sp>
    <xdr:clientData fLocksWithSheet="0"/>
  </xdr:oneCellAnchor>
  <xdr:oneCellAnchor>
    <xdr:from>
      <xdr:col>3</xdr:col>
      <xdr:colOff>54429</xdr:colOff>
      <xdr:row>21</xdr:row>
      <xdr:rowOff>2267857</xdr:rowOff>
    </xdr:from>
    <xdr:ext cx="4702298" cy="1357416"/>
    <xdr:sp macro="" textlink="">
      <xdr:nvSpPr>
        <xdr:cNvPr id="41" name="Shape 59">
          <a:extLst>
            <a:ext uri="{FF2B5EF4-FFF2-40B4-BE49-F238E27FC236}">
              <a16:creationId xmlns:a16="http://schemas.microsoft.com/office/drawing/2014/main" id="{9BAAB16F-D3F7-4EBF-93D0-6719450F9F6D}"/>
            </a:ext>
            <a:ext uri="{147F2762-F138-4A5C-976F-8EAC2B608ADB}">
              <a16:predDERef xmlns:a16="http://schemas.microsoft.com/office/drawing/2014/main" pred="{3039F83F-7EBD-4F4E-A018-1473D8CE6F71}"/>
            </a:ext>
          </a:extLst>
        </xdr:cNvPr>
        <xdr:cNvSpPr txBox="1"/>
      </xdr:nvSpPr>
      <xdr:spPr>
        <a:xfrm>
          <a:off x="7339611" y="31096857"/>
          <a:ext cx="4702298" cy="1357416"/>
        </a:xfrm>
        <a:prstGeom prst="rect">
          <a:avLst/>
        </a:prstGeom>
        <a:solidFill>
          <a:srgbClr val="FFFFFF">
            <a:alpha val="0"/>
          </a:srgbClr>
        </a:solidFill>
        <a:ln>
          <a:noFill/>
        </a:ln>
      </xdr:spPr>
      <xdr:txBody>
        <a:bodyPr spcFirstLastPara="1" wrap="square" lIns="27425" tIns="22850" rIns="0" bIns="0" anchor="t" anchorCtr="0">
          <a:noAutofit/>
        </a:bodyPr>
        <a:lstStyle/>
        <a:p>
          <a:r>
            <a:rPr lang="en-IN" sz="1400"/>
            <a:t>The market is seeing steady activity driven by:</a:t>
          </a:r>
        </a:p>
        <a:p>
          <a:r>
            <a:rPr lang="en-IN" sz="1400" b="1"/>
            <a:t>Upgrading existing plants</a:t>
          </a:r>
          <a:r>
            <a:rPr lang="en-IN" sz="1400"/>
            <a:t> to improve CHP (Combined Heat &amp; Power) efficiency.</a:t>
          </a:r>
        </a:p>
        <a:p>
          <a:r>
            <a:rPr lang="en-IN" sz="1400" b="1"/>
            <a:t>Feedstock diversification</a:t>
          </a:r>
          <a:r>
            <a:rPr lang="en-IN" sz="1400"/>
            <a:t>, including agricultural residues, waste, and purpose-grown energy crops.</a:t>
          </a:r>
        </a:p>
        <a:p>
          <a:r>
            <a:rPr lang="en-IN" sz="1400"/>
            <a:t>Adoption of </a:t>
          </a:r>
          <a:r>
            <a:rPr lang="en-IN" sz="1400" b="1"/>
            <a:t>flexible operation models</a:t>
          </a:r>
          <a:r>
            <a:rPr lang="en-IN" sz="1400"/>
            <a:t> to balance biogas with variable renewables (like wind/solar).</a:t>
          </a:r>
        </a:p>
        <a:p>
          <a:pPr marL="0" lvl="0" indent="0" algn="l" rtl="1">
            <a:spcBef>
              <a:spcPts val="0"/>
            </a:spcBef>
            <a:spcAft>
              <a:spcPts val="0"/>
            </a:spcAft>
            <a:buNone/>
          </a:pPr>
          <a:endParaRPr sz="1400"/>
        </a:p>
      </xdr:txBody>
    </xdr:sp>
    <xdr:clientData fLocksWithSheet="0"/>
  </xdr:oneCellAnchor>
  <xdr:oneCellAnchor>
    <xdr:from>
      <xdr:col>2</xdr:col>
      <xdr:colOff>19050</xdr:colOff>
      <xdr:row>23</xdr:row>
      <xdr:rowOff>0</xdr:rowOff>
    </xdr:from>
    <xdr:ext cx="4419600" cy="1781175"/>
    <xdr:sp macro="" textlink="">
      <xdr:nvSpPr>
        <xdr:cNvPr id="42" name="Shape 60">
          <a:extLst>
            <a:ext uri="{FF2B5EF4-FFF2-40B4-BE49-F238E27FC236}">
              <a16:creationId xmlns:a16="http://schemas.microsoft.com/office/drawing/2014/main" id="{B057B223-FD59-4B8A-881F-0FDCC91C74B6}"/>
            </a:ext>
            <a:ext uri="{147F2762-F138-4A5C-976F-8EAC2B608ADB}">
              <a16:predDERef xmlns:a16="http://schemas.microsoft.com/office/drawing/2014/main" pred="{9BAAB16F-D3F7-4EBF-93D0-6719450F9F6D}"/>
            </a:ext>
          </a:extLst>
        </xdr:cNvPr>
        <xdr:cNvSpPr txBox="1"/>
      </xdr:nvSpPr>
      <xdr:spPr>
        <a:xfrm>
          <a:off x="2438400" y="46939200"/>
          <a:ext cx="4419600" cy="1781175"/>
        </a:xfrm>
        <a:prstGeom prst="rect">
          <a:avLst/>
        </a:prstGeom>
        <a:solidFill>
          <a:srgbClr val="FFFFFF">
            <a:alpha val="0"/>
          </a:srgbClr>
        </a:solidFill>
        <a:ln>
          <a:noFill/>
        </a:ln>
      </xdr:spPr>
      <xdr:txBody>
        <a:bodyPr spcFirstLastPara="1" wrap="square" lIns="27425" tIns="22850" rIns="0" bIns="0" anchor="t" anchorCtr="0">
          <a:noAutofit/>
        </a:bodyPr>
        <a:lstStyle/>
        <a:p>
          <a:r>
            <a:rPr lang="en-IN" sz="1200"/>
            <a:t>Germany launched its National Hydrogen Strategy in 2020, targeting </a:t>
          </a:r>
          <a:r>
            <a:rPr lang="en-IN" sz="1200" b="1"/>
            <a:t>10 GW electrolyser capacity by 2030</a:t>
          </a:r>
          <a:r>
            <a:rPr lang="en-IN" sz="1200"/>
            <a:t> and building the world’s largest </a:t>
          </a:r>
          <a:r>
            <a:rPr lang="en-IN" sz="1200" b="1"/>
            <a:t>hydrogen pipeline ring</a:t>
          </a:r>
          <a:r>
            <a:rPr lang="en-IN" sz="1200"/>
            <a:t> (~9,000 km by early 2030s).</a:t>
          </a:r>
        </a:p>
        <a:p>
          <a:r>
            <a:rPr lang="en-IN" sz="1200"/>
            <a:t>Initial implementation included </a:t>
          </a:r>
          <a:r>
            <a:rPr lang="en-IN" sz="1200" b="1"/>
            <a:t>hundreds of megawatts of electrolyser capacity</a:t>
          </a:r>
          <a:r>
            <a:rPr lang="en-IN" sz="1200"/>
            <a:t> by major industrial players and utilities—marking the start of the green hydrogen ecosystem.</a:t>
          </a:r>
        </a:p>
        <a:p>
          <a:pPr marL="0" lvl="0" indent="0" algn="l" rtl="1">
            <a:spcBef>
              <a:spcPts val="0"/>
            </a:spcBef>
            <a:spcAft>
              <a:spcPts val="0"/>
            </a:spcAft>
            <a:buNone/>
          </a:pPr>
          <a:endParaRPr sz="1200" b="0" i="0" strike="noStrike">
            <a:solidFill>
              <a:srgbClr val="000000"/>
            </a:solidFill>
            <a:latin typeface="Arial"/>
            <a:ea typeface="Arial"/>
            <a:cs typeface="Arial"/>
            <a:sym typeface="Arial"/>
          </a:endParaRPr>
        </a:p>
      </xdr:txBody>
    </xdr:sp>
    <xdr:clientData fLocksWithSheet="0"/>
  </xdr:oneCellAnchor>
  <xdr:oneCellAnchor>
    <xdr:from>
      <xdr:col>3</xdr:col>
      <xdr:colOff>19050</xdr:colOff>
      <xdr:row>23</xdr:row>
      <xdr:rowOff>0</xdr:rowOff>
    </xdr:from>
    <xdr:ext cx="5010150" cy="1809750"/>
    <xdr:sp macro="" textlink="">
      <xdr:nvSpPr>
        <xdr:cNvPr id="43" name="Shape 61">
          <a:extLst>
            <a:ext uri="{FF2B5EF4-FFF2-40B4-BE49-F238E27FC236}">
              <a16:creationId xmlns:a16="http://schemas.microsoft.com/office/drawing/2014/main" id="{828FDE59-0130-4345-A485-082BEE8C6779}"/>
            </a:ext>
            <a:ext uri="{147F2762-F138-4A5C-976F-8EAC2B608ADB}">
              <a16:predDERef xmlns:a16="http://schemas.microsoft.com/office/drawing/2014/main" pred="{B057B223-FD59-4B8A-881F-0FDCC91C74B6}"/>
            </a:ext>
          </a:extLst>
        </xdr:cNvPr>
        <xdr:cNvSpPr txBox="1"/>
      </xdr:nvSpPr>
      <xdr:spPr>
        <a:xfrm>
          <a:off x="7096125" y="46939200"/>
          <a:ext cx="5010150" cy="1809750"/>
        </a:xfrm>
        <a:prstGeom prst="rect">
          <a:avLst/>
        </a:prstGeom>
        <a:solidFill>
          <a:srgbClr val="FFFFFF">
            <a:alpha val="0"/>
          </a:srgbClr>
        </a:solidFill>
        <a:ln>
          <a:noFill/>
        </a:ln>
      </xdr:spPr>
      <xdr:txBody>
        <a:bodyPr spcFirstLastPara="1" wrap="square" lIns="27425" tIns="22850" rIns="0" bIns="0" anchor="t" anchorCtr="0">
          <a:noAutofit/>
        </a:bodyPr>
        <a:lstStyle/>
        <a:p>
          <a:r>
            <a:rPr lang="en-IN" sz="1200"/>
            <a:t>Key projects now underway include:</a:t>
          </a:r>
        </a:p>
        <a:p>
          <a:r>
            <a:rPr lang="en-IN" sz="1200"/>
            <a:t>Gigawatt-scale electrolysers planned by </a:t>
          </a:r>
          <a:r>
            <a:rPr lang="en-IN" sz="1200" b="1"/>
            <a:t>RWE</a:t>
          </a:r>
          <a:r>
            <a:rPr lang="en-IN" sz="1200"/>
            <a:t> and </a:t>
          </a:r>
          <a:r>
            <a:rPr lang="en-IN" sz="1200" b="1"/>
            <a:t>Uniper</a:t>
          </a:r>
          <a:r>
            <a:rPr lang="en-IN" sz="1200"/>
            <a:t> as part of large renewable-to-hydrogen hubs.</a:t>
          </a:r>
        </a:p>
        <a:p>
          <a:r>
            <a:rPr lang="en-IN" sz="1200"/>
            <a:t>Expansion of hydrogen refueling stations in urban and cross-border transport corridors.</a:t>
          </a:r>
        </a:p>
        <a:p>
          <a:r>
            <a:rPr lang="en-IN" sz="1200"/>
            <a:t>The ~3,800 km German hydrogen pipeline network currently connects industrial clusters, with a larger “core network” under development.</a:t>
          </a:r>
        </a:p>
        <a:p>
          <a:pPr marL="0" lvl="0" indent="0" algn="l" rtl="1">
            <a:spcBef>
              <a:spcPts val="0"/>
            </a:spcBef>
            <a:spcAft>
              <a:spcPts val="0"/>
            </a:spcAft>
            <a:buNone/>
          </a:pPr>
          <a:endParaRPr sz="1200" b="0" i="0" strike="noStrike">
            <a:solidFill>
              <a:srgbClr val="000000"/>
            </a:solidFill>
            <a:latin typeface="Arial"/>
            <a:ea typeface="Arial"/>
            <a:cs typeface="Arial"/>
            <a:sym typeface="Arial"/>
          </a:endParaRPr>
        </a:p>
      </xdr:txBody>
    </xdr:sp>
    <xdr:clientData fLocksWithSheet="0"/>
  </xdr:oneCellAnchor>
  <xdr:oneCellAnchor>
    <xdr:from>
      <xdr:col>0</xdr:col>
      <xdr:colOff>114300</xdr:colOff>
      <xdr:row>24</xdr:row>
      <xdr:rowOff>114300</xdr:rowOff>
    </xdr:from>
    <xdr:ext cx="18625256" cy="2019300"/>
    <xdr:sp macro="" textlink="">
      <xdr:nvSpPr>
        <xdr:cNvPr id="44" name="Shape 62">
          <a:extLst>
            <a:ext uri="{FF2B5EF4-FFF2-40B4-BE49-F238E27FC236}">
              <a16:creationId xmlns:a16="http://schemas.microsoft.com/office/drawing/2014/main" id="{FBF1F631-91B0-438B-B93C-2360E0F0CAC4}"/>
            </a:ext>
            <a:ext uri="{147F2762-F138-4A5C-976F-8EAC2B608ADB}">
              <a16:predDERef xmlns:a16="http://schemas.microsoft.com/office/drawing/2014/main" pred="{828FDE59-0130-4345-A485-082BEE8C6779}"/>
            </a:ext>
          </a:extLst>
        </xdr:cNvPr>
        <xdr:cNvSpPr/>
      </xdr:nvSpPr>
      <xdr:spPr>
        <a:xfrm>
          <a:off x="114300" y="34728856"/>
          <a:ext cx="18625256" cy="2019300"/>
        </a:xfrm>
        <a:prstGeom prst="rect">
          <a:avLst/>
        </a:prstGeom>
        <a:solidFill>
          <a:srgbClr val="FFFFFF"/>
        </a:solidFill>
        <a:ln w="9525" cap="flat" cmpd="sng">
          <a:solidFill>
            <a:srgbClr val="99CC00"/>
          </a:solidFill>
          <a:prstDash val="solid"/>
          <a:miter lim="800000"/>
          <a:headEnd type="none" w="sm" len="sm"/>
          <a:tailEnd type="none" w="sm" len="sm"/>
        </a:ln>
      </xdr:spPr>
      <xdr:txBody>
        <a:bodyPr spcFirstLastPara="1" wrap="square" lIns="27425" tIns="22850" rIns="0" bIns="0" anchor="t" anchorCtr="0">
          <a:noAutofit/>
        </a:bodyPr>
        <a:lstStyle/>
        <a:p>
          <a:pPr marL="0" marR="0" lvl="0" indent="0" algn="l" defTabSz="914400" rtl="1" eaLnBrk="1" fontAlgn="auto" latinLnBrk="0" hangingPunct="1">
            <a:lnSpc>
              <a:spcPct val="100000"/>
            </a:lnSpc>
            <a:spcBef>
              <a:spcPts val="0"/>
            </a:spcBef>
            <a:spcAft>
              <a:spcPts val="0"/>
            </a:spcAft>
            <a:buClrTx/>
            <a:buSzTx/>
            <a:buFontTx/>
            <a:buNone/>
            <a:tabLst/>
            <a:defRPr/>
          </a:pPr>
          <a:r>
            <a:rPr lang="en-US" sz="1000" b="1" i="0" strike="noStrike">
              <a:solidFill>
                <a:srgbClr val="000000"/>
              </a:solidFill>
              <a:latin typeface="Arial"/>
              <a:ea typeface="Arial"/>
              <a:cs typeface="Arial"/>
              <a:sym typeface="Arial"/>
            </a:rPr>
            <a:t>MOST EXCITING SECTORS</a:t>
          </a:r>
          <a:r>
            <a:rPr lang="en-US" sz="1000" b="1" i="0" strike="noStrike" baseline="0">
              <a:solidFill>
                <a:srgbClr val="000000"/>
              </a:solidFill>
              <a:latin typeface="Arial"/>
              <a:ea typeface="Arial"/>
              <a:cs typeface="Arial"/>
              <a:sym typeface="Arial"/>
            </a:rPr>
            <a:t> : Green Enerergy and Renewables</a:t>
          </a:r>
          <a:r>
            <a:rPr lang="en-US" sz="1000" b="1" i="0" strike="noStrike">
              <a:solidFill>
                <a:srgbClr val="000000"/>
              </a:solidFill>
              <a:latin typeface="Arial"/>
              <a:ea typeface="Arial"/>
              <a:cs typeface="Arial"/>
              <a:sym typeface="Arial"/>
            </a:rPr>
            <a:t>: </a:t>
          </a:r>
          <a:r>
            <a:rPr lang="en-IN" sz="1000"/>
            <a:t>Germany already generates over </a:t>
          </a:r>
          <a:r>
            <a:rPr lang="en-IN" sz="1000" b="1"/>
            <a:t>50% of electricity</a:t>
          </a:r>
          <a:r>
            <a:rPr lang="en-IN" sz="1000"/>
            <a:t> from renewables (82 GW solar, 64 GW wind) and aims for </a:t>
          </a:r>
          <a:r>
            <a:rPr lang="en-IN" sz="1000" b="1"/>
            <a:t>80% renewable power by 2030. </a:t>
          </a:r>
          <a:r>
            <a:rPr lang="en-IN" sz="1000"/>
            <a:t>Nearly </a:t>
          </a:r>
          <a:r>
            <a:rPr lang="en-IN" sz="1000" b="1"/>
            <a:t>370,000 jobs</a:t>
          </a:r>
          <a:r>
            <a:rPr lang="en-IN" sz="1000"/>
            <a:t> are tied to renewables, with continued growth in offshore wind, solar, and energy storage systems. The infrastructure spending package includes substantial green energy investments, aligning fiscal stimulus with Germany’s climate goals. Strongly bullish. Germany’s energy transition (“Energiewende”) continues to firm up despite historical challenges—public resistance, permitting delays—making this sector a top-tier growth play. Over €50 billion in renewable infrastructure between 2024–2030 (from both public and piivate sources)</a:t>
          </a:r>
        </a:p>
        <a:p>
          <a:pPr marL="0" lvl="0" indent="0" algn="l" rtl="1">
            <a:spcBef>
              <a:spcPts val="0"/>
            </a:spcBef>
            <a:spcAft>
              <a:spcPts val="0"/>
            </a:spcAft>
            <a:buNone/>
          </a:pPr>
          <a:endParaRPr sz="1000" b="0" i="0" strike="noStrike">
            <a:solidFill>
              <a:srgbClr val="000000"/>
            </a:solidFill>
            <a:latin typeface="Arial"/>
            <a:ea typeface="Arial"/>
            <a:cs typeface="Arial"/>
            <a:sym typeface="Arial"/>
          </a:endParaRPr>
        </a:p>
      </xdr:txBody>
    </xdr:sp>
    <xdr:clientData fLocksWithSheet="0"/>
  </xdr:oneCellAnchor>
  <xdr:twoCellAnchor>
    <xdr:from>
      <xdr:col>9</xdr:col>
      <xdr:colOff>69271</xdr:colOff>
      <xdr:row>17</xdr:row>
      <xdr:rowOff>219363</xdr:rowOff>
    </xdr:from>
    <xdr:to>
      <xdr:col>9</xdr:col>
      <xdr:colOff>173181</xdr:colOff>
      <xdr:row>17</xdr:row>
      <xdr:rowOff>277090</xdr:rowOff>
    </xdr:to>
    <xdr:sp macro="" textlink="">
      <xdr:nvSpPr>
        <xdr:cNvPr id="3072" name="Text Box 1">
          <a:extLst>
            <a:ext uri="{FF2B5EF4-FFF2-40B4-BE49-F238E27FC236}">
              <a16:creationId xmlns:a16="http://schemas.microsoft.com/office/drawing/2014/main" id="{218C4DCD-55AF-A8EC-9DAF-6B3A7418976B}"/>
            </a:ext>
          </a:extLst>
        </xdr:cNvPr>
        <xdr:cNvSpPr txBox="1">
          <a:spLocks noChangeArrowheads="1"/>
        </xdr:cNvSpPr>
      </xdr:nvSpPr>
      <xdr:spPr bwMode="auto">
        <a:xfrm flipV="1">
          <a:off x="19084635" y="23056272"/>
          <a:ext cx="103910" cy="57727"/>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0">
            <a:defRPr sz="1000"/>
          </a:pPr>
          <a:r>
            <a:rPr lang="en-IN" sz="1000" b="0" i="0" u="none" strike="noStrike" baseline="0">
              <a:solidFill>
                <a:srgbClr val="000000"/>
              </a:solidFill>
              <a:latin typeface="Arial"/>
              <a:cs typeface="Arial"/>
            </a:rPr>
            <a:t>Renewable energy market to grow from ~$43.1 B (2024) to ~$104.8 B by 2033 (10.4% CAGR)</a:t>
          </a:r>
        </a:p>
      </xdr:txBody>
    </xdr:sp>
    <xdr:clientData/>
  </xdr:twoCellAnchor>
</xdr:wsDr>
</file>

<file path=xl/drawings/drawing4.xml><?xml version="1.0" encoding="utf-8"?>
<xdr:wsDr xmlns:xdr="http://schemas.openxmlformats.org/drawingml/2006/spreadsheetDrawing" xmlns:a="http://schemas.openxmlformats.org/drawingml/2006/main">
  <xdr:oneCellAnchor>
    <xdr:from>
      <xdr:col>22</xdr:col>
      <xdr:colOff>141760</xdr:colOff>
      <xdr:row>4</xdr:row>
      <xdr:rowOff>115885</xdr:rowOff>
    </xdr:from>
    <xdr:ext cx="3826990" cy="1595052"/>
    <xdr:sp macro="" textlink="">
      <xdr:nvSpPr>
        <xdr:cNvPr id="2" name="TextBox 1">
          <a:extLst>
            <a:ext uri="{FF2B5EF4-FFF2-40B4-BE49-F238E27FC236}">
              <a16:creationId xmlns:a16="http://schemas.microsoft.com/office/drawing/2014/main" id="{D8D355CF-2DEB-5D0B-EFCC-81091FCB0461}"/>
            </a:ext>
          </a:extLst>
        </xdr:cNvPr>
        <xdr:cNvSpPr txBox="1"/>
      </xdr:nvSpPr>
      <xdr:spPr>
        <a:xfrm>
          <a:off x="14619760" y="1751010"/>
          <a:ext cx="3826990" cy="15950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800" b="1">
              <a:latin typeface="Calibri" panose="020F0502020204030204" pitchFamily="34" charset="0"/>
              <a:ea typeface="Calibri" panose="020F0502020204030204" pitchFamily="34" charset="0"/>
              <a:cs typeface="Calibri" panose="020F0502020204030204" pitchFamily="34" charset="0"/>
            </a:rPr>
            <a:t>KEY ASSUMPTIONS </a:t>
          </a:r>
        </a:p>
        <a:p>
          <a:r>
            <a:rPr lang="en-IN" sz="800" b="0">
              <a:latin typeface="Calibri" panose="020F0502020204030204" pitchFamily="34" charset="0"/>
              <a:ea typeface="Calibri" panose="020F0502020204030204" pitchFamily="34" charset="0"/>
              <a:cs typeface="Calibri" panose="020F0502020204030204" pitchFamily="34" charset="0"/>
            </a:rPr>
            <a:t>1)Assuming</a:t>
          </a:r>
          <a:r>
            <a:rPr lang="en-IN" sz="800" b="0" baseline="0">
              <a:latin typeface="Calibri" panose="020F0502020204030204" pitchFamily="34" charset="0"/>
              <a:ea typeface="Calibri" panose="020F0502020204030204" pitchFamily="34" charset="0"/>
              <a:cs typeface="Calibri" panose="020F0502020204030204" pitchFamily="34" charset="0"/>
            </a:rPr>
            <a:t> </a:t>
          </a:r>
          <a:r>
            <a:rPr lang="en-IN" sz="800" b="1">
              <a:latin typeface="Calibri" panose="020F0502020204030204" pitchFamily="34" charset="0"/>
              <a:ea typeface="Calibri" panose="020F0502020204030204" pitchFamily="34" charset="0"/>
              <a:cs typeface="Calibri" panose="020F0502020204030204" pitchFamily="34" charset="0"/>
            </a:rPr>
            <a:t>Moderate GDP growth (1.0–1.5% CAGR)</a:t>
          </a:r>
          <a:r>
            <a:rPr lang="en-IN" sz="800">
              <a:latin typeface="Calibri" panose="020F0502020204030204" pitchFamily="34" charset="0"/>
              <a:ea typeface="Calibri" panose="020F0502020204030204" pitchFamily="34" charset="0"/>
              <a:cs typeface="Calibri" panose="020F0502020204030204" pitchFamily="34" charset="0"/>
            </a:rPr>
            <a:t>  for Germany, with inflation stabilizing near 2% and no major forex disruptions (EUR/USD ~1.10).</a:t>
          </a:r>
        </a:p>
        <a:p>
          <a:r>
            <a:rPr lang="en-IN" sz="800" b="1">
              <a:latin typeface="Calibri" panose="020F0502020204030204" pitchFamily="34" charset="0"/>
              <a:ea typeface="Calibri" panose="020F0502020204030204" pitchFamily="34" charset="0"/>
              <a:cs typeface="Calibri" panose="020F0502020204030204" pitchFamily="34" charset="0"/>
            </a:rPr>
            <a:t>2)OEM revenues expected to grow 3–5% annually</a:t>
          </a:r>
          <a:r>
            <a:rPr lang="en-IN" sz="800">
              <a:latin typeface="Calibri" panose="020F0502020204030204" pitchFamily="34" charset="0"/>
              <a:ea typeface="Calibri" panose="020F0502020204030204" pitchFamily="34" charset="0"/>
              <a:cs typeface="Calibri" panose="020F0502020204030204" pitchFamily="34" charset="0"/>
            </a:rPr>
            <a:t>, driven by premium models and EV expansion, while ICE vehicle sales continue to decline.</a:t>
          </a:r>
        </a:p>
        <a:p>
          <a:r>
            <a:rPr lang="en-IN" sz="800" b="1">
              <a:latin typeface="Calibri" panose="020F0502020204030204" pitchFamily="34" charset="0"/>
              <a:ea typeface="Calibri" panose="020F0502020204030204" pitchFamily="34" charset="0"/>
              <a:cs typeface="Calibri" panose="020F0502020204030204" pitchFamily="34" charset="0"/>
            </a:rPr>
            <a:t>3)Electric vehicle penetration projected to reach ~60% of new sales by 2029</a:t>
          </a:r>
          <a:r>
            <a:rPr lang="en-IN" sz="800">
              <a:latin typeface="Calibri" panose="020F0502020204030204" pitchFamily="34" charset="0"/>
              <a:ea typeface="Calibri" panose="020F0502020204030204" pitchFamily="34" charset="0"/>
              <a:cs typeface="Calibri" panose="020F0502020204030204" pitchFamily="34" charset="0"/>
            </a:rPr>
            <a:t>, supported by EU climate regulations and national subsidy schemes.</a:t>
          </a:r>
        </a:p>
        <a:p>
          <a:r>
            <a:rPr lang="en-IN" sz="800" b="1">
              <a:latin typeface="Calibri" panose="020F0502020204030204" pitchFamily="34" charset="0"/>
              <a:ea typeface="Calibri" panose="020F0502020204030204" pitchFamily="34" charset="0"/>
              <a:cs typeface="Calibri" panose="020F0502020204030204" pitchFamily="34" charset="0"/>
            </a:rPr>
            <a:t>4)Automotive suppliers to see dual-speed growth</a:t>
          </a:r>
          <a:r>
            <a:rPr lang="en-IN" sz="800">
              <a:latin typeface="Calibri" panose="020F0502020204030204" pitchFamily="34" charset="0"/>
              <a:ea typeface="Calibri" panose="020F0502020204030204" pitchFamily="34" charset="0"/>
              <a:cs typeface="Calibri" panose="020F0502020204030204" pitchFamily="34" charset="0"/>
            </a:rPr>
            <a:t>: EV and ADAS components growing at 7–9% CAGR, while ICE-related components decline by –3% to –5%.</a:t>
          </a:r>
        </a:p>
        <a:p>
          <a:r>
            <a:rPr lang="en-IN" sz="800" b="1">
              <a:latin typeface="Calibri" panose="020F0502020204030204" pitchFamily="34" charset="0"/>
              <a:ea typeface="Calibri" panose="020F0502020204030204" pitchFamily="34" charset="0"/>
              <a:cs typeface="Calibri" panose="020F0502020204030204" pitchFamily="34" charset="0"/>
            </a:rPr>
            <a:t>5)Digital services, autonomous tech, and software-defined vehicles</a:t>
          </a:r>
          <a:r>
            <a:rPr lang="en-IN" sz="800">
              <a:latin typeface="Calibri" panose="020F0502020204030204" pitchFamily="34" charset="0"/>
              <a:ea typeface="Calibri" panose="020F0502020204030204" pitchFamily="34" charset="0"/>
              <a:cs typeface="Calibri" panose="020F0502020204030204" pitchFamily="34" charset="0"/>
            </a:rPr>
            <a:t> become key growth drivers for OEMs and Tier 1 suppliers (Bosch, ZF, Continental).</a:t>
          </a:r>
        </a:p>
        <a:p>
          <a:endParaRPr lang="en-IN" sz="800">
            <a:latin typeface="Calibri" panose="020F0502020204030204" pitchFamily="34" charset="0"/>
            <a:ea typeface="Calibri" panose="020F0502020204030204" pitchFamily="34" charset="0"/>
            <a:cs typeface="Calibri" panose="020F0502020204030204" pitchFamily="34" charset="0"/>
          </a:endParaRPr>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2</xdr:col>
      <xdr:colOff>0</xdr:colOff>
      <xdr:row>2</xdr:row>
      <xdr:rowOff>0</xdr:rowOff>
    </xdr:from>
    <xdr:ext cx="0" cy="161925"/>
    <xdr:pic>
      <xdr:nvPicPr>
        <xdr:cNvPr id="4" name="image3.png">
          <a:extLst>
            <a:ext uri="{FF2B5EF4-FFF2-40B4-BE49-F238E27FC236}">
              <a16:creationId xmlns:a16="http://schemas.microsoft.com/office/drawing/2014/main" id="{00000000-0008-0000-0B00-00000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2</xdr:row>
      <xdr:rowOff>0</xdr:rowOff>
    </xdr:from>
    <xdr:ext cx="0" cy="161925"/>
    <xdr:pic>
      <xdr:nvPicPr>
        <xdr:cNvPr id="5" name="image3.png">
          <a:extLst>
            <a:ext uri="{FF2B5EF4-FFF2-40B4-BE49-F238E27FC236}">
              <a16:creationId xmlns:a16="http://schemas.microsoft.com/office/drawing/2014/main" id="{00000000-0008-0000-0B00-00000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twoCellAnchor editAs="oneCell">
    <xdr:from>
      <xdr:col>0</xdr:col>
      <xdr:colOff>0</xdr:colOff>
      <xdr:row>0</xdr:row>
      <xdr:rowOff>161925</xdr:rowOff>
    </xdr:from>
    <xdr:to>
      <xdr:col>6</xdr:col>
      <xdr:colOff>38100</xdr:colOff>
      <xdr:row>19</xdr:row>
      <xdr:rowOff>76200</xdr:rowOff>
    </xdr:to>
    <xdr:pic>
      <xdr:nvPicPr>
        <xdr:cNvPr id="2" name="Picture 1">
          <a:extLst>
            <a:ext uri="{FF2B5EF4-FFF2-40B4-BE49-F238E27FC236}">
              <a16:creationId xmlns:a16="http://schemas.microsoft.com/office/drawing/2014/main" id="{6227C88B-606C-4BCD-A00B-1E8F44DDB01F}"/>
            </a:ext>
            <a:ext uri="{147F2762-F138-4A5C-976F-8EAC2B608ADB}">
              <a16:predDERef xmlns:a16="http://schemas.microsoft.com/office/drawing/2014/main" pred="{00000000-0008-0000-0B00-000005000000}"/>
            </a:ext>
          </a:extLst>
        </xdr:cNvPr>
        <xdr:cNvPicPr>
          <a:picLocks noChangeAspect="1"/>
        </xdr:cNvPicPr>
      </xdr:nvPicPr>
      <xdr:blipFill>
        <a:blip xmlns:r="http://schemas.openxmlformats.org/officeDocument/2006/relationships" r:embed="rId2"/>
        <a:stretch>
          <a:fillRect/>
        </a:stretch>
      </xdr:blipFill>
      <xdr:spPr>
        <a:xfrm>
          <a:off x="0" y="161925"/>
          <a:ext cx="3657600" cy="3533775"/>
        </a:xfrm>
        <a:prstGeom prst="rect">
          <a:avLst/>
        </a:prstGeom>
      </xdr:spPr>
    </xdr:pic>
    <xdr:clientData/>
  </xdr:twoCellAnchor>
  <xdr:twoCellAnchor editAs="oneCell">
    <xdr:from>
      <xdr:col>0</xdr:col>
      <xdr:colOff>0</xdr:colOff>
      <xdr:row>24</xdr:row>
      <xdr:rowOff>0</xdr:rowOff>
    </xdr:from>
    <xdr:to>
      <xdr:col>10</xdr:col>
      <xdr:colOff>371475</xdr:colOff>
      <xdr:row>56</xdr:row>
      <xdr:rowOff>161925</xdr:rowOff>
    </xdr:to>
    <xdr:pic>
      <xdr:nvPicPr>
        <xdr:cNvPr id="7" name="Picture 6">
          <a:extLst>
            <a:ext uri="{FF2B5EF4-FFF2-40B4-BE49-F238E27FC236}">
              <a16:creationId xmlns:a16="http://schemas.microsoft.com/office/drawing/2014/main" id="{AB1E6AFD-2E8E-0BC7-2EBB-80925AEAB03C}"/>
            </a:ext>
            <a:ext uri="{147F2762-F138-4A5C-976F-8EAC2B608ADB}">
              <a16:predDERef xmlns:a16="http://schemas.microsoft.com/office/drawing/2014/main" pred="{6227C88B-606C-4BCD-A00B-1E8F44DDB01F}"/>
            </a:ext>
          </a:extLst>
        </xdr:cNvPr>
        <xdr:cNvPicPr>
          <a:picLocks noChangeAspect="1"/>
        </xdr:cNvPicPr>
      </xdr:nvPicPr>
      <xdr:blipFill>
        <a:blip xmlns:r="http://schemas.openxmlformats.org/officeDocument/2006/relationships" r:embed="rId3"/>
        <a:stretch>
          <a:fillRect/>
        </a:stretch>
      </xdr:blipFill>
      <xdr:spPr>
        <a:xfrm>
          <a:off x="0" y="4572000"/>
          <a:ext cx="6276975" cy="6257925"/>
        </a:xfrm>
        <a:prstGeom prst="rect">
          <a:avLst/>
        </a:prstGeom>
      </xdr:spPr>
    </xdr:pic>
    <xdr:clientData/>
  </xdr:twoCellAnchor>
  <xdr:twoCellAnchor editAs="oneCell">
    <xdr:from>
      <xdr:col>0</xdr:col>
      <xdr:colOff>0</xdr:colOff>
      <xdr:row>24</xdr:row>
      <xdr:rowOff>0</xdr:rowOff>
    </xdr:from>
    <xdr:to>
      <xdr:col>10</xdr:col>
      <xdr:colOff>371475</xdr:colOff>
      <xdr:row>56</xdr:row>
      <xdr:rowOff>161925</xdr:rowOff>
    </xdr:to>
    <xdr:pic>
      <xdr:nvPicPr>
        <xdr:cNvPr id="8" name="Picture 7">
          <a:extLst>
            <a:ext uri="{FF2B5EF4-FFF2-40B4-BE49-F238E27FC236}">
              <a16:creationId xmlns:a16="http://schemas.microsoft.com/office/drawing/2014/main" id="{B410C809-1A8C-B16A-C0F4-94C4D1C0A8E7}"/>
            </a:ext>
            <a:ext uri="{147F2762-F138-4A5C-976F-8EAC2B608ADB}">
              <a16:predDERef xmlns:a16="http://schemas.microsoft.com/office/drawing/2014/main" pred="{AB1E6AFD-2E8E-0BC7-2EBB-80925AEAB03C}"/>
            </a:ext>
          </a:extLst>
        </xdr:cNvPr>
        <xdr:cNvPicPr>
          <a:picLocks noChangeAspect="1"/>
        </xdr:cNvPicPr>
      </xdr:nvPicPr>
      <xdr:blipFill>
        <a:blip xmlns:r="http://schemas.openxmlformats.org/officeDocument/2006/relationships" r:embed="rId3"/>
        <a:stretch>
          <a:fillRect/>
        </a:stretch>
      </xdr:blipFill>
      <xdr:spPr>
        <a:xfrm>
          <a:off x="0" y="4572000"/>
          <a:ext cx="6276975" cy="6257925"/>
        </a:xfrm>
        <a:prstGeom prst="rect">
          <a:avLst/>
        </a:prstGeom>
      </xdr:spPr>
    </xdr:pic>
    <xdr:clientData/>
  </xdr:twoCellAnchor>
  <xdr:twoCellAnchor editAs="oneCell">
    <xdr:from>
      <xdr:col>0</xdr:col>
      <xdr:colOff>0</xdr:colOff>
      <xdr:row>60</xdr:row>
      <xdr:rowOff>104775</xdr:rowOff>
    </xdr:from>
    <xdr:to>
      <xdr:col>10</xdr:col>
      <xdr:colOff>447675</xdr:colOff>
      <xdr:row>91</xdr:row>
      <xdr:rowOff>104775</xdr:rowOff>
    </xdr:to>
    <xdr:pic>
      <xdr:nvPicPr>
        <xdr:cNvPr id="3" name="Picture 8">
          <a:extLst>
            <a:ext uri="{FF2B5EF4-FFF2-40B4-BE49-F238E27FC236}">
              <a16:creationId xmlns:a16="http://schemas.microsoft.com/office/drawing/2014/main" id="{63AFAC6C-EAF3-A376-F893-C3B294503579}"/>
            </a:ext>
            <a:ext uri="{147F2762-F138-4A5C-976F-8EAC2B608ADB}">
              <a16:predDERef xmlns:a16="http://schemas.microsoft.com/office/drawing/2014/main" pred="{B410C809-1A8C-B16A-C0F4-94C4D1C0A8E7}"/>
            </a:ext>
          </a:extLst>
        </xdr:cNvPr>
        <xdr:cNvPicPr>
          <a:picLocks noChangeAspect="1"/>
        </xdr:cNvPicPr>
      </xdr:nvPicPr>
      <xdr:blipFill>
        <a:blip xmlns:r="http://schemas.openxmlformats.org/officeDocument/2006/relationships" r:embed="rId4"/>
        <a:stretch>
          <a:fillRect/>
        </a:stretch>
      </xdr:blipFill>
      <xdr:spPr>
        <a:xfrm>
          <a:off x="0" y="11534775"/>
          <a:ext cx="6353175" cy="590550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oneCellAnchor>
    <xdr:from>
      <xdr:col>2</xdr:col>
      <xdr:colOff>0</xdr:colOff>
      <xdr:row>1</xdr:row>
      <xdr:rowOff>0</xdr:rowOff>
    </xdr:from>
    <xdr:ext cx="9525" cy="238125"/>
    <xdr:pic>
      <xdr:nvPicPr>
        <xdr:cNvPr id="2" name="image3.png" descr="t_bar">
          <a:extLst>
            <a:ext uri="{FF2B5EF4-FFF2-40B4-BE49-F238E27FC236}">
              <a16:creationId xmlns:a16="http://schemas.microsoft.com/office/drawing/2014/main" id="{00000000-0008-0000-0F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238125"/>
    <xdr:pic>
      <xdr:nvPicPr>
        <xdr:cNvPr id="3" name="image3.png" descr="t_bar">
          <a:extLst>
            <a:ext uri="{FF2B5EF4-FFF2-40B4-BE49-F238E27FC236}">
              <a16:creationId xmlns:a16="http://schemas.microsoft.com/office/drawing/2014/main" id="{00000000-0008-0000-0F00-00000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dr:oneCellAnchor>
    <xdr:from>
      <xdr:col>0</xdr:col>
      <xdr:colOff>66675</xdr:colOff>
      <xdr:row>35</xdr:row>
      <xdr:rowOff>0</xdr:rowOff>
    </xdr:from>
    <xdr:ext cx="752475" cy="219075"/>
    <xdr:sp macro="" textlink="">
      <xdr:nvSpPr>
        <xdr:cNvPr id="64" name="Shape 64">
          <a:extLst>
            <a:ext uri="{FF2B5EF4-FFF2-40B4-BE49-F238E27FC236}">
              <a16:creationId xmlns:a16="http://schemas.microsoft.com/office/drawing/2014/main" id="{00000000-0008-0000-1200-000040000000}"/>
            </a:ext>
          </a:extLst>
        </xdr:cNvPr>
        <xdr:cNvSpPr txBox="1"/>
      </xdr:nvSpPr>
      <xdr:spPr>
        <a:xfrm>
          <a:off x="4972144" y="3672844"/>
          <a:ext cx="747713" cy="214313"/>
        </a:xfrm>
        <a:prstGeom prst="rect">
          <a:avLst/>
        </a:prstGeom>
        <a:noFill/>
        <a:ln>
          <a:noFill/>
        </a:ln>
      </xdr:spPr>
      <xdr:txBody>
        <a:bodyPr spcFirstLastPara="1" wrap="square" lIns="18275" tIns="22850" rIns="0" bIns="0" anchor="t" anchorCtr="0">
          <a:spAutoFit/>
        </a:bodyPr>
        <a:lstStyle/>
        <a:p>
          <a:pPr marL="0" lvl="0" indent="0" algn="l" rtl="0">
            <a:spcBef>
              <a:spcPts val="0"/>
            </a:spcBef>
            <a:spcAft>
              <a:spcPts val="0"/>
            </a:spcAft>
            <a:buNone/>
          </a:pPr>
          <a:r>
            <a:rPr lang="en-US" sz="1000" b="0" i="0" strike="noStrike">
              <a:solidFill>
                <a:srgbClr val="FFFFFF"/>
              </a:solidFill>
              <a:latin typeface="Arial"/>
              <a:ea typeface="Arial"/>
              <a:cs typeface="Arial"/>
              <a:sym typeface="Arial"/>
            </a:rPr>
            <a:t>Source: BB</a:t>
          </a:r>
          <a:endParaRPr sz="1400"/>
        </a:p>
      </xdr:txBody>
    </xdr:sp>
    <xdr:clientData fLocksWithSheet="0"/>
  </xdr:oneCellAnchor>
  <xdr:oneCellAnchor>
    <xdr:from>
      <xdr:col>2</xdr:col>
      <xdr:colOff>0</xdr:colOff>
      <xdr:row>2</xdr:row>
      <xdr:rowOff>0</xdr:rowOff>
    </xdr:from>
    <xdr:ext cx="0" cy="161925"/>
    <xdr:pic>
      <xdr:nvPicPr>
        <xdr:cNvPr id="2" name="image3.png">
          <a:extLst>
            <a:ext uri="{FF2B5EF4-FFF2-40B4-BE49-F238E27FC236}">
              <a16:creationId xmlns:a16="http://schemas.microsoft.com/office/drawing/2014/main" id="{00000000-0008-0000-12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2</xdr:row>
      <xdr:rowOff>0</xdr:rowOff>
    </xdr:from>
    <xdr:ext cx="0" cy="161925"/>
    <xdr:pic>
      <xdr:nvPicPr>
        <xdr:cNvPr id="3" name="image3.png">
          <a:extLst>
            <a:ext uri="{FF2B5EF4-FFF2-40B4-BE49-F238E27FC236}">
              <a16:creationId xmlns:a16="http://schemas.microsoft.com/office/drawing/2014/main" id="{00000000-0008-0000-1200-00000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twoCellAnchor>
    <xdr:from>
      <xdr:col>1</xdr:col>
      <xdr:colOff>243840</xdr:colOff>
      <xdr:row>13</xdr:row>
      <xdr:rowOff>102870</xdr:rowOff>
    </xdr:from>
    <xdr:to>
      <xdr:col>4</xdr:col>
      <xdr:colOff>1059180</xdr:colOff>
      <xdr:row>27</xdr:row>
      <xdr:rowOff>179070</xdr:rowOff>
    </xdr:to>
    <xdr:graphicFrame macro="">
      <xdr:nvGraphicFramePr>
        <xdr:cNvPr id="6" name="Chart 5">
          <a:extLst>
            <a:ext uri="{FF2B5EF4-FFF2-40B4-BE49-F238E27FC236}">
              <a16:creationId xmlns:a16="http://schemas.microsoft.com/office/drawing/2014/main" id="{41C3E10A-89A7-3BEA-3C7C-A6656D7DD2C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1638300</xdr:colOff>
      <xdr:row>13</xdr:row>
      <xdr:rowOff>110490</xdr:rowOff>
    </xdr:from>
    <xdr:to>
      <xdr:col>8</xdr:col>
      <xdr:colOff>152400</xdr:colOff>
      <xdr:row>28</xdr:row>
      <xdr:rowOff>30480</xdr:rowOff>
    </xdr:to>
    <xdr:graphicFrame macro="">
      <xdr:nvGraphicFramePr>
        <xdr:cNvPr id="8" name="Chart 7">
          <a:extLst>
            <a:ext uri="{FF2B5EF4-FFF2-40B4-BE49-F238E27FC236}">
              <a16:creationId xmlns:a16="http://schemas.microsoft.com/office/drawing/2014/main" id="{18C09E64-0DF4-DFBC-A9CE-A94025482D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oneCellAnchor>
    <xdr:from>
      <xdr:col>8</xdr:col>
      <xdr:colOff>66675</xdr:colOff>
      <xdr:row>35</xdr:row>
      <xdr:rowOff>0</xdr:rowOff>
    </xdr:from>
    <xdr:ext cx="752475" cy="219075"/>
    <xdr:sp macro="" textlink="">
      <xdr:nvSpPr>
        <xdr:cNvPr id="11" name="Shape 64">
          <a:extLst>
            <a:ext uri="{FF2B5EF4-FFF2-40B4-BE49-F238E27FC236}">
              <a16:creationId xmlns:a16="http://schemas.microsoft.com/office/drawing/2014/main" id="{A251CF42-9C64-4D17-B305-AAB511A493B9}"/>
            </a:ext>
          </a:extLst>
        </xdr:cNvPr>
        <xdr:cNvSpPr txBox="1"/>
      </xdr:nvSpPr>
      <xdr:spPr>
        <a:xfrm>
          <a:off x="66675" y="6608496"/>
          <a:ext cx="752475" cy="219075"/>
        </a:xfrm>
        <a:prstGeom prst="rect">
          <a:avLst/>
        </a:prstGeom>
        <a:noFill/>
        <a:ln>
          <a:noFill/>
        </a:ln>
      </xdr:spPr>
      <xdr:txBody>
        <a:bodyPr spcFirstLastPara="1" wrap="square" lIns="18275" tIns="22850" rIns="0" bIns="0" anchor="t" anchorCtr="0">
          <a:spAutoFit/>
        </a:bodyPr>
        <a:lstStyle/>
        <a:p>
          <a:pPr marL="0" lvl="0" indent="0" algn="l" rtl="0">
            <a:spcBef>
              <a:spcPts val="0"/>
            </a:spcBef>
            <a:spcAft>
              <a:spcPts val="0"/>
            </a:spcAft>
            <a:buNone/>
          </a:pPr>
          <a:r>
            <a:rPr lang="en-US" sz="1000" b="0" i="0" strike="noStrike">
              <a:solidFill>
                <a:srgbClr val="FFFFFF"/>
              </a:solidFill>
              <a:latin typeface="Arial"/>
              <a:ea typeface="Arial"/>
              <a:cs typeface="Arial"/>
              <a:sym typeface="Arial"/>
            </a:rPr>
            <a:t>Source: BB</a:t>
          </a:r>
          <a:endParaRPr sz="1400"/>
        </a:p>
      </xdr:txBody>
    </xdr:sp>
    <xdr:clientData fLocksWithSheet="0"/>
  </xdr:oneCellAnchor>
  <xdr:twoCellAnchor>
    <xdr:from>
      <xdr:col>1</xdr:col>
      <xdr:colOff>236019</xdr:colOff>
      <xdr:row>29</xdr:row>
      <xdr:rowOff>162514</xdr:rowOff>
    </xdr:from>
    <xdr:to>
      <xdr:col>4</xdr:col>
      <xdr:colOff>1051965</xdr:colOff>
      <xdr:row>44</xdr:row>
      <xdr:rowOff>73502</xdr:rowOff>
    </xdr:to>
    <xdr:graphicFrame macro="">
      <xdr:nvGraphicFramePr>
        <xdr:cNvPr id="12" name="Chart 11">
          <a:extLst>
            <a:ext uri="{FF2B5EF4-FFF2-40B4-BE49-F238E27FC236}">
              <a16:creationId xmlns:a16="http://schemas.microsoft.com/office/drawing/2014/main" id="{3ACE3881-2C90-E00B-F46D-52B70C505FE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oneCellAnchor>
    <xdr:from>
      <xdr:col>10</xdr:col>
      <xdr:colOff>66675</xdr:colOff>
      <xdr:row>35</xdr:row>
      <xdr:rowOff>0</xdr:rowOff>
    </xdr:from>
    <xdr:ext cx="752475" cy="219075"/>
    <xdr:sp macro="" textlink="">
      <xdr:nvSpPr>
        <xdr:cNvPr id="13" name="Shape 64">
          <a:extLst>
            <a:ext uri="{FF2B5EF4-FFF2-40B4-BE49-F238E27FC236}">
              <a16:creationId xmlns:a16="http://schemas.microsoft.com/office/drawing/2014/main" id="{FF77E81B-3D7B-429F-B18A-5ED86A86D486}"/>
            </a:ext>
          </a:extLst>
        </xdr:cNvPr>
        <xdr:cNvSpPr txBox="1"/>
      </xdr:nvSpPr>
      <xdr:spPr>
        <a:xfrm>
          <a:off x="66675" y="6608496"/>
          <a:ext cx="752475" cy="219075"/>
        </a:xfrm>
        <a:prstGeom prst="rect">
          <a:avLst/>
        </a:prstGeom>
        <a:noFill/>
        <a:ln>
          <a:noFill/>
        </a:ln>
      </xdr:spPr>
      <xdr:txBody>
        <a:bodyPr spcFirstLastPara="1" wrap="square" lIns="18275" tIns="22850" rIns="0" bIns="0" anchor="t" anchorCtr="0">
          <a:spAutoFit/>
        </a:bodyPr>
        <a:lstStyle/>
        <a:p>
          <a:pPr marL="0" lvl="0" indent="0" algn="l" rtl="0">
            <a:spcBef>
              <a:spcPts val="0"/>
            </a:spcBef>
            <a:spcAft>
              <a:spcPts val="0"/>
            </a:spcAft>
            <a:buNone/>
          </a:pPr>
          <a:r>
            <a:rPr lang="en-US" sz="1000" b="0" i="0" strike="noStrike">
              <a:solidFill>
                <a:srgbClr val="FFFFFF"/>
              </a:solidFill>
              <a:latin typeface="Arial"/>
              <a:ea typeface="Arial"/>
              <a:cs typeface="Arial"/>
              <a:sym typeface="Arial"/>
            </a:rPr>
            <a:t>Source: BB</a:t>
          </a:r>
          <a:endParaRPr sz="1400"/>
        </a:p>
      </xdr:txBody>
    </xdr:sp>
    <xdr:clientData fLocksWithSheet="0"/>
  </xdr:oneCellAnchor>
  <xdr:twoCellAnchor>
    <xdr:from>
      <xdr:col>4</xdr:col>
      <xdr:colOff>1544230</xdr:colOff>
      <xdr:row>29</xdr:row>
      <xdr:rowOff>155773</xdr:rowOff>
    </xdr:from>
    <xdr:to>
      <xdr:col>8</xdr:col>
      <xdr:colOff>74177</xdr:colOff>
      <xdr:row>44</xdr:row>
      <xdr:rowOff>66761</xdr:rowOff>
    </xdr:to>
    <xdr:graphicFrame macro="">
      <xdr:nvGraphicFramePr>
        <xdr:cNvPr id="14" name="Chart 13">
          <a:extLst>
            <a:ext uri="{FF2B5EF4-FFF2-40B4-BE49-F238E27FC236}">
              <a16:creationId xmlns:a16="http://schemas.microsoft.com/office/drawing/2014/main" id="{F0E27012-C117-F9AF-373A-5BA13536BB5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aradhanap24@iitk.ac.in" TargetMode="External"/><Relationship Id="rId2" Type="http://schemas.openxmlformats.org/officeDocument/2006/relationships/hyperlink" Target="mailto:vedantdb23@iitk.ac.in" TargetMode="External"/><Relationship Id="rId1" Type="http://schemas.openxmlformats.org/officeDocument/2006/relationships/hyperlink" Target="mailto:mohitp23@iitk.ac.in" TargetMode="External"/><Relationship Id="rId4" Type="http://schemas.openxmlformats.org/officeDocument/2006/relationships/hyperlink" Target="mailto:pragyapuri23@iitk.ac.in" TargetMode="Externa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3" Type="http://schemas.openxmlformats.org/officeDocument/2006/relationships/hyperlink" Target="https://www.dw.com/en/flashback-when-the-financial-crisis-hit-germany/a-39841155" TargetMode="External"/><Relationship Id="rId2" Type="http://schemas.openxmlformats.org/officeDocument/2006/relationships/hyperlink" Target="https://en.wikipedia.org/wiki/Economy_of_Germany" TargetMode="External"/><Relationship Id="rId1" Type="http://schemas.openxmlformats.org/officeDocument/2006/relationships/hyperlink" Target="https://ec.europa.eu/economy_finance/economic_governance/sgp/pdf/20_scps/2006-07/01_programme/2006-11-30_de_sp_en.pdf" TargetMode="External"/><Relationship Id="rId6" Type="http://schemas.openxmlformats.org/officeDocument/2006/relationships/hyperlink" Target="https://drive.google.com/file/d/1PNDTuLUG1hqBsdgDkMfAZ0SNPeOVGWuc/view?usp=sharing" TargetMode="External"/><Relationship Id="rId5" Type="http://schemas.openxmlformats.org/officeDocument/2006/relationships/hyperlink" Target="https://www.bundesbank.de/resource/blob/707010/f3e1442c0b6488893083f4e6d45ac3ab/mL/2009-05-economic-conditions-data.pdf" TargetMode="External"/><Relationship Id="rId4" Type="http://schemas.openxmlformats.org/officeDocument/2006/relationships/hyperlink" Target="https://drive.google.com/file/d/1OgDMsFaztCw71lUNQd3dfd8gBB57w7fC/view?usp=shari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25"/>
  <sheetViews>
    <sheetView workbookViewId="0">
      <selection activeCell="B23" sqref="B23"/>
    </sheetView>
  </sheetViews>
  <sheetFormatPr defaultColWidth="12.5703125" defaultRowHeight="15" customHeight="1"/>
  <cols>
    <col min="1" max="1" width="33" customWidth="1"/>
    <col min="2" max="2" width="73" customWidth="1"/>
    <col min="3" max="6" width="9.140625" customWidth="1"/>
    <col min="7" max="26" width="8.5703125" customWidth="1"/>
  </cols>
  <sheetData>
    <row r="1" spans="1:2" ht="25.5" customHeight="1">
      <c r="A1" s="101" t="s">
        <v>0</v>
      </c>
      <c r="B1" s="102"/>
    </row>
    <row r="2" spans="1:2" ht="105" customHeight="1">
      <c r="A2" s="474" t="s">
        <v>1</v>
      </c>
      <c r="B2" s="548"/>
    </row>
    <row r="3" spans="1:2" ht="13.9">
      <c r="A3" s="103"/>
      <c r="B3" s="103"/>
    </row>
    <row r="4" spans="1:2" ht="14.45">
      <c r="A4" s="104" t="s">
        <v>2</v>
      </c>
      <c r="B4" s="103"/>
    </row>
    <row r="5" spans="1:2" ht="39" customHeight="1">
      <c r="A5" s="1" t="s">
        <v>3</v>
      </c>
      <c r="B5" s="2" t="s">
        <v>4</v>
      </c>
    </row>
    <row r="6" spans="1:2" ht="31.5" customHeight="1">
      <c r="A6" s="3" t="s">
        <v>5</v>
      </c>
      <c r="B6" s="4" t="s">
        <v>6</v>
      </c>
    </row>
    <row r="7" spans="1:2" ht="39" customHeight="1">
      <c r="A7" s="1" t="s">
        <v>7</v>
      </c>
      <c r="B7" s="4" t="s">
        <v>8</v>
      </c>
    </row>
    <row r="8" spans="1:2" ht="39" customHeight="1">
      <c r="A8" s="3" t="s">
        <v>9</v>
      </c>
      <c r="B8" s="4" t="s">
        <v>10</v>
      </c>
    </row>
    <row r="9" spans="1:2" ht="41.45">
      <c r="A9" s="1" t="s">
        <v>11</v>
      </c>
      <c r="B9" s="4" t="s">
        <v>12</v>
      </c>
    </row>
    <row r="10" spans="1:2" ht="55.15">
      <c r="A10" s="335" t="s">
        <v>13</v>
      </c>
      <c r="B10" s="4" t="s">
        <v>14</v>
      </c>
    </row>
    <row r="11" spans="1:2" ht="27.6">
      <c r="A11" s="3" t="s">
        <v>15</v>
      </c>
      <c r="B11" s="4" t="s">
        <v>16</v>
      </c>
    </row>
    <row r="12" spans="1:2" ht="27.6">
      <c r="A12" s="1" t="s">
        <v>17</v>
      </c>
      <c r="B12" s="4" t="s">
        <v>18</v>
      </c>
    </row>
    <row r="13" spans="1:2" ht="27.6">
      <c r="A13" s="1" t="s">
        <v>19</v>
      </c>
      <c r="B13" s="4" t="s">
        <v>20</v>
      </c>
    </row>
    <row r="14" spans="1:2" ht="27.6">
      <c r="A14" s="1" t="s">
        <v>21</v>
      </c>
      <c r="B14" s="4" t="s">
        <v>22</v>
      </c>
    </row>
    <row r="15" spans="1:2" ht="31.5" customHeight="1">
      <c r="A15" s="1" t="s">
        <v>23</v>
      </c>
      <c r="B15" s="4" t="s">
        <v>24</v>
      </c>
    </row>
    <row r="16" spans="1:2" ht="27.6">
      <c r="A16" s="1" t="s">
        <v>25</v>
      </c>
      <c r="B16" s="4" t="s">
        <v>26</v>
      </c>
    </row>
    <row r="17" spans="1:2" ht="48" customHeight="1">
      <c r="A17" s="1" t="s">
        <v>27</v>
      </c>
      <c r="B17" s="4" t="s">
        <v>28</v>
      </c>
    </row>
    <row r="18" spans="1:2" ht="25.5" customHeight="1">
      <c r="A18" s="1" t="s">
        <v>29</v>
      </c>
      <c r="B18" s="4" t="s">
        <v>30</v>
      </c>
    </row>
    <row r="19" spans="1:2" ht="24" customHeight="1">
      <c r="A19" s="1" t="s">
        <v>31</v>
      </c>
      <c r="B19" s="4" t="s">
        <v>32</v>
      </c>
    </row>
    <row r="20" spans="1:2" ht="27.6">
      <c r="A20" s="105" t="s">
        <v>33</v>
      </c>
      <c r="B20" s="4" t="s">
        <v>34</v>
      </c>
    </row>
    <row r="21" spans="1:2" ht="15.75" customHeight="1">
      <c r="A21" s="104" t="s">
        <v>35</v>
      </c>
      <c r="B21" s="106"/>
    </row>
    <row r="22" spans="1:2" s="437" customFormat="1" ht="15.75" customHeight="1">
      <c r="A22" s="437" t="s">
        <v>36</v>
      </c>
      <c r="B22" s="472" t="s">
        <v>37</v>
      </c>
    </row>
    <row r="23" spans="1:2" ht="15" customHeight="1">
      <c r="A23" s="103" t="s">
        <v>38</v>
      </c>
      <c r="B23" s="314" t="s">
        <v>39</v>
      </c>
    </row>
    <row r="24" spans="1:2" ht="15" customHeight="1">
      <c r="A24" s="103" t="s">
        <v>40</v>
      </c>
      <c r="B24" s="314" t="s">
        <v>41</v>
      </c>
    </row>
    <row r="25" spans="1:2" ht="15" customHeight="1">
      <c r="A25" s="103" t="s">
        <v>42</v>
      </c>
      <c r="B25" s="314" t="s">
        <v>43</v>
      </c>
    </row>
  </sheetData>
  <mergeCells count="1">
    <mergeCell ref="A2:B2"/>
  </mergeCells>
  <hyperlinks>
    <hyperlink ref="A5" location="Documentation!A1" display="&quot;Documentation&quot; sheet" xr:uid="{00000000-0004-0000-0000-000000000000}"/>
    <hyperlink ref="A6" location="'Definitions sheet'!A1" display="&quot;Definitions&quot; Sheet" xr:uid="{00000000-0004-0000-0000-000001000000}"/>
    <hyperlink ref="A7" location="'Country Summary'!A1" display="&quot;Country Summary&quot; sheet" xr:uid="{00000000-0004-0000-0000-000002000000}"/>
    <hyperlink ref="A8" location="'Country Indicators '!A1" display="&quot;Country Indicators&quot;sheet" xr:uid="{00000000-0004-0000-0000-000003000000}"/>
    <hyperlink ref="A9" location="null!A1" display="&quot;Scenario Analysis&quot; Sheet" xr:uid="{00000000-0004-0000-0000-000004000000}"/>
    <hyperlink ref="A11" location="'Sector Growth Projections'!Print_Area" display="&quot;Sector Projection&quot;Sheet" xr:uid="{00000000-0004-0000-0000-000006000000}"/>
    <hyperlink ref="A12" location="'CSF structure'!A1" display="&quot;CSF structure&quot;" xr:uid="{00000000-0004-0000-0000-000007000000}"/>
    <hyperlink ref="A13" location="map!A1" display="&quot;MAP&quot; Sheet" xr:uid="{00000000-0004-0000-0000-000008000000}"/>
    <hyperlink ref="A14" location="'GDP composition'!A1" display="&quot;GDP Composition&quot; Sheet" xr:uid="{00000000-0004-0000-0000-000009000000}"/>
    <hyperlink ref="A15" location="null!A1" display="&quot;Demographic Projection&quot; Sheet" xr:uid="{00000000-0004-0000-0000-00000A000000}"/>
    <hyperlink ref="A16" location="'Regional comparison'!A1" display="&quot;Regional Comparison&quot; Sheet" xr:uid="{00000000-0004-0000-0000-00000B000000}"/>
    <hyperlink ref="A17" location="null!A1" display="&quot;Stories&quot;Sheet" xr:uid="{00000000-0004-0000-0000-00000C000000}"/>
    <hyperlink ref="A18" location="null!A1" display="&quot;Charts&quot; Sheet" xr:uid="{00000000-0004-0000-0000-00000D000000}"/>
    <hyperlink ref="A19" location="null!A1" display="&quot;Miscellaneous Indicators&quot; Sheet" xr:uid="{00000000-0004-0000-0000-00000E000000}"/>
    <hyperlink ref="A20" location="'Scenario Template (Unprintable)'!A1" display="&quot; Scenario Template&quot;" xr:uid="{00000000-0004-0000-0000-00000F000000}"/>
    <hyperlink ref="B25" r:id="rId1" xr:uid="{00000000-0004-0000-0000-000010000000}"/>
    <hyperlink ref="A10" location="'Sector Outlook '!A1" display="&quot;Sector Outlook&quot; Sheet" xr:uid="{D790B033-ADBE-48B8-A8C4-F6499A3F87B7}"/>
    <hyperlink ref="B23" r:id="rId2" xr:uid="{3F023D34-B9C9-4C36-BD62-67C38BC4DBC1}"/>
    <hyperlink ref="B22" r:id="rId3" xr:uid="{49F59777-B7E3-4533-832C-CF989947DEE3}"/>
    <hyperlink ref="B24" r:id="rId4" xr:uid="{5D9F5EE3-DB6B-43D5-8707-13128976C6DE}"/>
  </hyperlinks>
  <pageMargins left="0.75" right="0.75" top="1" bottom="1" header="0" footer="0"/>
  <pageSetup scale="85"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I99"/>
  <sheetViews>
    <sheetView topLeftCell="E1" workbookViewId="0">
      <selection activeCell="B1" sqref="B1:AI94"/>
    </sheetView>
  </sheetViews>
  <sheetFormatPr defaultColWidth="12.5703125" defaultRowHeight="15" customHeight="1"/>
  <cols>
    <col min="1" max="1" width="53.5703125" customWidth="1"/>
    <col min="2" max="2" width="51.85546875" customWidth="1"/>
    <col min="3" max="14" width="8" customWidth="1"/>
    <col min="15" max="35" width="2.5703125" customWidth="1"/>
    <col min="36" max="36" width="8.5703125" customWidth="1"/>
  </cols>
  <sheetData>
    <row r="1" spans="1:35" ht="12.75" customHeight="1">
      <c r="A1" s="20" t="s">
        <v>337</v>
      </c>
    </row>
    <row r="2" spans="1:35" ht="12.75" customHeight="1">
      <c r="A2" s="70" t="s">
        <v>338</v>
      </c>
      <c r="B2" s="223"/>
      <c r="C2" s="223"/>
      <c r="D2" s="223"/>
      <c r="E2" s="223"/>
      <c r="F2" s="223"/>
      <c r="G2" s="223"/>
      <c r="H2" s="223"/>
      <c r="I2" s="223"/>
      <c r="J2" s="223"/>
      <c r="K2" s="223"/>
      <c r="L2" s="223"/>
      <c r="M2" s="223"/>
      <c r="N2" s="223"/>
      <c r="O2" s="536" t="s">
        <v>339</v>
      </c>
      <c r="P2" s="569"/>
      <c r="Q2" s="569"/>
      <c r="R2" s="569"/>
      <c r="S2" s="569"/>
      <c r="T2" s="537" t="s">
        <v>340</v>
      </c>
      <c r="U2" s="569"/>
      <c r="V2" s="569"/>
      <c r="W2" s="569"/>
      <c r="X2" s="569"/>
      <c r="Y2" s="569"/>
      <c r="Z2" s="569"/>
      <c r="AA2" s="569"/>
      <c r="AB2" s="570"/>
      <c r="AC2" s="538" t="s">
        <v>341</v>
      </c>
      <c r="AD2" s="569"/>
      <c r="AE2" s="569"/>
      <c r="AF2" s="569"/>
      <c r="AG2" s="569"/>
      <c r="AH2" s="569"/>
      <c r="AI2" s="569"/>
    </row>
    <row r="3" spans="1:35" ht="33.75" customHeight="1">
      <c r="A3" s="71" t="s">
        <v>342</v>
      </c>
      <c r="B3" s="71" t="s">
        <v>343</v>
      </c>
      <c r="C3" s="71">
        <v>1995</v>
      </c>
      <c r="D3" s="71">
        <v>1996</v>
      </c>
      <c r="E3" s="71">
        <v>1997</v>
      </c>
      <c r="F3" s="71">
        <v>1998</v>
      </c>
      <c r="G3" s="71">
        <v>1999</v>
      </c>
      <c r="H3" s="71">
        <v>2000</v>
      </c>
      <c r="I3" s="71">
        <v>2001</v>
      </c>
      <c r="J3" s="71">
        <v>2002</v>
      </c>
      <c r="K3" s="71">
        <v>2003</v>
      </c>
      <c r="L3" s="71">
        <v>2004</v>
      </c>
      <c r="M3" s="71">
        <v>2005</v>
      </c>
      <c r="N3" s="71">
        <v>2006</v>
      </c>
      <c r="O3" s="72" t="s">
        <v>344</v>
      </c>
      <c r="P3" s="72" t="s">
        <v>345</v>
      </c>
      <c r="Q3" s="72" t="s">
        <v>346</v>
      </c>
      <c r="R3" s="72" t="s">
        <v>347</v>
      </c>
      <c r="S3" s="72" t="s">
        <v>348</v>
      </c>
      <c r="T3" s="73" t="s">
        <v>349</v>
      </c>
      <c r="U3" s="73" t="s">
        <v>350</v>
      </c>
      <c r="V3" s="73" t="s">
        <v>246</v>
      </c>
      <c r="W3" s="73" t="s">
        <v>250</v>
      </c>
      <c r="X3" s="73" t="s">
        <v>351</v>
      </c>
      <c r="Y3" s="73" t="s">
        <v>352</v>
      </c>
      <c r="Z3" s="73" t="s">
        <v>353</v>
      </c>
      <c r="AA3" s="73" t="s">
        <v>354</v>
      </c>
      <c r="AB3" s="73" t="s">
        <v>276</v>
      </c>
      <c r="AC3" s="73" t="s">
        <v>355</v>
      </c>
      <c r="AD3" s="73" t="s">
        <v>356</v>
      </c>
      <c r="AE3" s="73" t="s">
        <v>237</v>
      </c>
      <c r="AF3" s="73" t="s">
        <v>357</v>
      </c>
      <c r="AG3" s="73" t="s">
        <v>358</v>
      </c>
      <c r="AH3" s="73" t="s">
        <v>359</v>
      </c>
      <c r="AI3" s="73" t="s">
        <v>360</v>
      </c>
    </row>
    <row r="4" spans="1:35" ht="11.25" customHeight="1">
      <c r="A4" s="75" t="s">
        <v>361</v>
      </c>
      <c r="B4" s="76" t="s">
        <v>362</v>
      </c>
      <c r="C4" s="369" t="s">
        <v>363</v>
      </c>
      <c r="D4" s="81">
        <v>16.897063974986001</v>
      </c>
      <c r="E4" s="81">
        <v>8.3240150609180006</v>
      </c>
      <c r="F4" s="81">
        <v>2.8068431851187001</v>
      </c>
      <c r="G4" s="81">
        <v>-0.84462615949277597</v>
      </c>
      <c r="H4" s="81">
        <v>-1.4078915297841601</v>
      </c>
      <c r="I4" s="81">
        <v>0.25530477765786902</v>
      </c>
      <c r="J4" s="81">
        <v>0.46344445473800899</v>
      </c>
      <c r="K4" s="81">
        <v>-0.765399110056321</v>
      </c>
      <c r="L4" s="81">
        <v>1.1568246664582</v>
      </c>
      <c r="M4" s="81">
        <v>3.9854789560417601</v>
      </c>
      <c r="N4" s="81">
        <v>1.8201230387823499</v>
      </c>
      <c r="O4" s="83">
        <v>1.46441436081023</v>
      </c>
      <c r="P4" s="340" t="s">
        <v>364</v>
      </c>
      <c r="Q4" s="340" t="s">
        <v>364</v>
      </c>
      <c r="R4" s="340" t="s">
        <v>364</v>
      </c>
      <c r="S4" s="340" t="s">
        <v>364</v>
      </c>
      <c r="T4" s="340" t="s">
        <v>364</v>
      </c>
      <c r="U4" s="340" t="s">
        <v>364</v>
      </c>
      <c r="V4" s="340" t="s">
        <v>364</v>
      </c>
      <c r="W4" s="340" t="s">
        <v>364</v>
      </c>
      <c r="X4" s="340" t="s">
        <v>364</v>
      </c>
      <c r="Y4" s="340" t="s">
        <v>364</v>
      </c>
      <c r="Z4" s="340" t="s">
        <v>364</v>
      </c>
      <c r="AA4" s="340" t="s">
        <v>364</v>
      </c>
      <c r="AB4" s="340" t="s">
        <v>364</v>
      </c>
      <c r="AC4" s="340" t="s">
        <v>364</v>
      </c>
      <c r="AD4" s="340" t="s">
        <v>364</v>
      </c>
      <c r="AE4" s="340" t="s">
        <v>364</v>
      </c>
      <c r="AF4" s="340" t="s">
        <v>364</v>
      </c>
      <c r="AG4" s="340" t="s">
        <v>364</v>
      </c>
      <c r="AH4" s="340" t="s">
        <v>364</v>
      </c>
      <c r="AI4" s="340" t="s">
        <v>364</v>
      </c>
    </row>
    <row r="5" spans="1:35" ht="11.25" customHeight="1">
      <c r="A5" s="75" t="s">
        <v>365</v>
      </c>
      <c r="B5" s="76" t="s">
        <v>366</v>
      </c>
      <c r="C5" s="369" t="s">
        <v>367</v>
      </c>
      <c r="D5" s="75">
        <v>12.1999999999999</v>
      </c>
      <c r="E5" s="75">
        <v>12.6999999999999</v>
      </c>
      <c r="F5" s="75">
        <v>13.1</v>
      </c>
      <c r="G5" s="75">
        <v>12.8</v>
      </c>
      <c r="H5" s="75">
        <v>12.9</v>
      </c>
      <c r="I5" s="75">
        <v>12.6999999999999</v>
      </c>
      <c r="J5" s="75">
        <v>12.6999999999999</v>
      </c>
      <c r="K5" s="75">
        <v>16.100000000000001</v>
      </c>
      <c r="L5" s="75" t="s">
        <v>175</v>
      </c>
      <c r="M5" s="75" t="s">
        <v>175</v>
      </c>
      <c r="N5" s="83" t="s">
        <v>175</v>
      </c>
      <c r="O5" s="340" t="s">
        <v>364</v>
      </c>
      <c r="P5" s="340" t="s">
        <v>364</v>
      </c>
      <c r="Q5" s="340" t="s">
        <v>364</v>
      </c>
      <c r="R5" s="340" t="s">
        <v>364</v>
      </c>
      <c r="S5" s="340" t="s">
        <v>364</v>
      </c>
      <c r="T5" s="340" t="s">
        <v>364</v>
      </c>
      <c r="U5" s="340" t="s">
        <v>364</v>
      </c>
      <c r="V5" s="340" t="s">
        <v>364</v>
      </c>
      <c r="W5" s="340" t="s">
        <v>364</v>
      </c>
      <c r="X5" s="340" t="s">
        <v>364</v>
      </c>
      <c r="Y5" s="340" t="s">
        <v>364</v>
      </c>
      <c r="Z5" s="340" t="s">
        <v>364</v>
      </c>
      <c r="AA5" s="340" t="s">
        <v>364</v>
      </c>
      <c r="AB5" s="340" t="s">
        <v>364</v>
      </c>
      <c r="AC5" s="340" t="s">
        <v>364</v>
      </c>
      <c r="AD5" s="340" t="s">
        <v>364</v>
      </c>
      <c r="AE5" s="340" t="s">
        <v>364</v>
      </c>
      <c r="AF5" s="340" t="s">
        <v>364</v>
      </c>
      <c r="AG5" s="340" t="s">
        <v>364</v>
      </c>
      <c r="AH5" s="340" t="s">
        <v>364</v>
      </c>
      <c r="AI5" s="340" t="s">
        <v>364</v>
      </c>
    </row>
    <row r="6" spans="1:35" ht="11.25" customHeight="1">
      <c r="A6" s="75" t="s">
        <v>368</v>
      </c>
      <c r="B6" s="76" t="s">
        <v>369</v>
      </c>
      <c r="C6" s="369" t="s">
        <v>370</v>
      </c>
      <c r="D6" s="80">
        <v>3.6672975464770001</v>
      </c>
      <c r="E6" s="80">
        <v>3.81213656287568</v>
      </c>
      <c r="F6" s="80">
        <v>3.7130987107334001</v>
      </c>
      <c r="G6" s="80">
        <v>3.57874775010607</v>
      </c>
      <c r="H6" s="80">
        <v>3.49798761828621</v>
      </c>
      <c r="I6" s="80">
        <v>3.19697933780918</v>
      </c>
      <c r="J6" s="80">
        <v>3.2637478724020199</v>
      </c>
      <c r="K6" s="80">
        <v>3.1445744642475399</v>
      </c>
      <c r="L6" s="80">
        <v>3.0376764386501698</v>
      </c>
      <c r="M6" s="83">
        <v>2.4500000000000002</v>
      </c>
      <c r="N6" s="83" t="s">
        <v>175</v>
      </c>
      <c r="O6" s="340" t="s">
        <v>371</v>
      </c>
      <c r="P6" s="340" t="s">
        <v>364</v>
      </c>
      <c r="Q6" s="340" t="s">
        <v>364</v>
      </c>
      <c r="R6" s="340" t="s">
        <v>364</v>
      </c>
      <c r="S6" s="340" t="s">
        <v>364</v>
      </c>
      <c r="T6" s="340" t="s">
        <v>364</v>
      </c>
      <c r="U6" s="340" t="s">
        <v>364</v>
      </c>
      <c r="V6" s="340" t="s">
        <v>364</v>
      </c>
      <c r="W6" s="340" t="s">
        <v>364</v>
      </c>
      <c r="X6" s="340" t="s">
        <v>364</v>
      </c>
      <c r="Y6" s="340" t="s">
        <v>364</v>
      </c>
      <c r="Z6" s="340" t="s">
        <v>364</v>
      </c>
      <c r="AA6" s="340" t="s">
        <v>364</v>
      </c>
      <c r="AB6" s="340" t="s">
        <v>364</v>
      </c>
      <c r="AC6" s="340" t="s">
        <v>364</v>
      </c>
      <c r="AD6" s="340" t="s">
        <v>364</v>
      </c>
      <c r="AE6" s="340" t="s">
        <v>364</v>
      </c>
      <c r="AF6" s="340" t="s">
        <v>364</v>
      </c>
      <c r="AG6" s="340" t="s">
        <v>364</v>
      </c>
      <c r="AH6" s="340" t="s">
        <v>364</v>
      </c>
      <c r="AI6" s="340" t="s">
        <v>364</v>
      </c>
    </row>
    <row r="7" spans="1:35" ht="11.25" customHeight="1">
      <c r="A7" s="75" t="s">
        <v>372</v>
      </c>
      <c r="B7" s="76" t="s">
        <v>373</v>
      </c>
      <c r="C7" s="369" t="s">
        <v>374</v>
      </c>
      <c r="D7" s="75">
        <v>6.0924825925622104</v>
      </c>
      <c r="E7" s="75">
        <v>6.3777576365319302</v>
      </c>
      <c r="F7" s="75">
        <v>6.7911514997918196</v>
      </c>
      <c r="G7" s="75">
        <v>6.1947016993227804</v>
      </c>
      <c r="H7" s="75">
        <v>6.3478385753267199</v>
      </c>
      <c r="I7" s="75">
        <v>5.9502676526343299</v>
      </c>
      <c r="J7" s="75">
        <v>3.8572940022375102</v>
      </c>
      <c r="K7" s="369"/>
      <c r="L7" s="369"/>
      <c r="M7" s="75" t="s">
        <v>175</v>
      </c>
      <c r="N7" s="83" t="s">
        <v>175</v>
      </c>
      <c r="O7" s="340" t="s">
        <v>371</v>
      </c>
      <c r="P7" s="340" t="s">
        <v>371</v>
      </c>
      <c r="Q7" s="340" t="s">
        <v>371</v>
      </c>
      <c r="R7" s="340" t="s">
        <v>371</v>
      </c>
      <c r="S7" s="340" t="s">
        <v>371</v>
      </c>
      <c r="T7" s="341"/>
      <c r="U7" s="341"/>
      <c r="V7" s="341"/>
      <c r="W7" s="341"/>
      <c r="X7" s="341"/>
      <c r="Y7" s="341"/>
      <c r="Z7" s="341"/>
      <c r="AA7" s="341"/>
      <c r="AB7" s="341"/>
      <c r="AC7" s="341"/>
      <c r="AD7" s="341"/>
      <c r="AE7" s="341"/>
      <c r="AF7" s="341"/>
      <c r="AG7" s="341"/>
      <c r="AH7" s="341"/>
      <c r="AI7" s="341"/>
    </row>
    <row r="8" spans="1:35" ht="11.25" customHeight="1">
      <c r="A8" s="75" t="s">
        <v>375</v>
      </c>
      <c r="B8" s="76" t="s">
        <v>376</v>
      </c>
      <c r="C8" s="369" t="s">
        <v>377</v>
      </c>
      <c r="D8" s="75">
        <v>12.1999999999999</v>
      </c>
      <c r="E8" s="75">
        <v>12.6999999999999</v>
      </c>
      <c r="F8" s="75">
        <v>13.1</v>
      </c>
      <c r="G8" s="75">
        <v>12.8</v>
      </c>
      <c r="H8" s="75">
        <v>12.9</v>
      </c>
      <c r="I8" s="75">
        <v>12.6999999999999</v>
      </c>
      <c r="J8" s="75">
        <v>12.6999999999999</v>
      </c>
      <c r="K8" s="75">
        <v>16.100000000000001</v>
      </c>
      <c r="L8" s="75" t="s">
        <v>175</v>
      </c>
      <c r="M8" s="75" t="s">
        <v>175</v>
      </c>
      <c r="N8" s="75" t="s">
        <v>175</v>
      </c>
      <c r="O8" s="341"/>
      <c r="P8" s="341"/>
      <c r="Q8" s="340" t="s">
        <v>364</v>
      </c>
      <c r="R8" s="340" t="s">
        <v>364</v>
      </c>
      <c r="S8" s="340" t="s">
        <v>364</v>
      </c>
      <c r="T8" s="340" t="s">
        <v>364</v>
      </c>
      <c r="U8" s="340" t="s">
        <v>364</v>
      </c>
      <c r="V8" s="340" t="s">
        <v>364</v>
      </c>
      <c r="W8" s="340" t="s">
        <v>364</v>
      </c>
      <c r="X8" s="340" t="s">
        <v>364</v>
      </c>
      <c r="Y8" s="340" t="s">
        <v>364</v>
      </c>
      <c r="Z8" s="340" t="s">
        <v>364</v>
      </c>
      <c r="AA8" s="340" t="s">
        <v>364</v>
      </c>
      <c r="AB8" s="340" t="s">
        <v>364</v>
      </c>
      <c r="AC8" s="340" t="s">
        <v>364</v>
      </c>
      <c r="AD8" s="340" t="s">
        <v>364</v>
      </c>
      <c r="AE8" s="340" t="s">
        <v>364</v>
      </c>
      <c r="AF8" s="340" t="s">
        <v>364</v>
      </c>
      <c r="AG8" s="340" t="s">
        <v>364</v>
      </c>
      <c r="AH8" s="340" t="s">
        <v>364</v>
      </c>
      <c r="AI8" s="340" t="s">
        <v>364</v>
      </c>
    </row>
    <row r="9" spans="1:35" ht="11.25" customHeight="1">
      <c r="A9" s="75" t="s">
        <v>378</v>
      </c>
      <c r="B9" s="76" t="s">
        <v>379</v>
      </c>
      <c r="C9" s="369" t="s">
        <v>380</v>
      </c>
      <c r="D9" s="80">
        <v>3.6672975464770001</v>
      </c>
      <c r="E9" s="80">
        <v>3.81213656287568</v>
      </c>
      <c r="F9" s="80">
        <v>3.7130987107334001</v>
      </c>
      <c r="G9" s="80">
        <v>3.57874775010607</v>
      </c>
      <c r="H9" s="80">
        <v>3.49798761828621</v>
      </c>
      <c r="I9" s="80">
        <v>3.19697933780918</v>
      </c>
      <c r="J9" s="80">
        <v>3.2637478724020199</v>
      </c>
      <c r="K9" s="80">
        <v>3.1445744642475399</v>
      </c>
      <c r="L9" s="80">
        <v>3.0376764386501698</v>
      </c>
      <c r="M9" s="80">
        <v>2.95817027883737</v>
      </c>
      <c r="N9" s="80">
        <v>2.9451299556125199</v>
      </c>
      <c r="O9" s="340" t="s">
        <v>364</v>
      </c>
      <c r="P9" s="340" t="s">
        <v>364</v>
      </c>
      <c r="Q9" s="340" t="s">
        <v>364</v>
      </c>
      <c r="R9" s="340" t="s">
        <v>364</v>
      </c>
      <c r="S9" s="340" t="s">
        <v>364</v>
      </c>
      <c r="T9" s="340" t="s">
        <v>364</v>
      </c>
      <c r="U9" s="340" t="s">
        <v>364</v>
      </c>
      <c r="V9" s="340" t="s">
        <v>364</v>
      </c>
      <c r="W9" s="340" t="s">
        <v>364</v>
      </c>
      <c r="X9" s="340" t="s">
        <v>364</v>
      </c>
      <c r="Y9" s="340" t="s">
        <v>364</v>
      </c>
      <c r="Z9" s="340" t="s">
        <v>364</v>
      </c>
      <c r="AA9" s="340" t="s">
        <v>364</v>
      </c>
      <c r="AB9" s="340" t="s">
        <v>364</v>
      </c>
      <c r="AC9" s="340" t="s">
        <v>364</v>
      </c>
      <c r="AD9" s="340" t="s">
        <v>364</v>
      </c>
      <c r="AE9" s="340" t="s">
        <v>364</v>
      </c>
      <c r="AF9" s="340" t="s">
        <v>364</v>
      </c>
      <c r="AG9" s="340" t="s">
        <v>364</v>
      </c>
      <c r="AH9" s="340" t="s">
        <v>364</v>
      </c>
      <c r="AI9" s="340" t="s">
        <v>364</v>
      </c>
    </row>
    <row r="10" spans="1:35" ht="11.25" customHeight="1">
      <c r="A10" s="75" t="s">
        <v>381</v>
      </c>
      <c r="B10" s="76" t="s">
        <v>382</v>
      </c>
      <c r="C10" s="369" t="s">
        <v>383</v>
      </c>
      <c r="D10" s="83">
        <v>2.6099998950958199</v>
      </c>
      <c r="E10" s="80">
        <v>2.5499999523162802</v>
      </c>
      <c r="F10" s="83">
        <v>2.5499999523162802</v>
      </c>
      <c r="G10" s="83">
        <v>2.5299999713897701</v>
      </c>
      <c r="H10" s="83">
        <v>2.5199999809265101</v>
      </c>
      <c r="I10" s="83">
        <v>2.5199999809000002</v>
      </c>
      <c r="J10" s="83">
        <v>2.5199999809000002</v>
      </c>
      <c r="K10" s="83">
        <v>2.4500000477000001</v>
      </c>
      <c r="L10" s="83" t="s">
        <v>175</v>
      </c>
      <c r="M10" s="83" t="s">
        <v>175</v>
      </c>
      <c r="N10" s="83">
        <v>2.4500000000000002</v>
      </c>
      <c r="O10" s="83" t="s">
        <v>175</v>
      </c>
      <c r="P10" s="340" t="s">
        <v>384</v>
      </c>
      <c r="Q10" s="340" t="s">
        <v>384</v>
      </c>
      <c r="R10" s="340" t="s">
        <v>384</v>
      </c>
      <c r="S10" s="340" t="s">
        <v>384</v>
      </c>
      <c r="T10" s="340" t="s">
        <v>384</v>
      </c>
      <c r="U10" s="340" t="s">
        <v>384</v>
      </c>
      <c r="V10" s="340" t="s">
        <v>384</v>
      </c>
      <c r="W10" s="340" t="s">
        <v>384</v>
      </c>
      <c r="X10" s="340" t="s">
        <v>384</v>
      </c>
      <c r="Y10" s="340" t="s">
        <v>384</v>
      </c>
      <c r="Z10" s="340" t="s">
        <v>384</v>
      </c>
      <c r="AA10" s="340" t="s">
        <v>384</v>
      </c>
      <c r="AB10" s="340" t="s">
        <v>384</v>
      </c>
      <c r="AC10" s="340" t="s">
        <v>364</v>
      </c>
      <c r="AD10" s="340" t="s">
        <v>364</v>
      </c>
      <c r="AE10" s="340" t="s">
        <v>364</v>
      </c>
      <c r="AF10" s="340" t="s">
        <v>364</v>
      </c>
      <c r="AG10" s="340" t="s">
        <v>364</v>
      </c>
      <c r="AH10" s="340" t="s">
        <v>364</v>
      </c>
      <c r="AI10" s="340" t="s">
        <v>364</v>
      </c>
    </row>
    <row r="11" spans="1:35" ht="11.25" customHeight="1">
      <c r="A11" s="75" t="s">
        <v>385</v>
      </c>
      <c r="B11" s="76" t="s">
        <v>386</v>
      </c>
      <c r="C11" s="77"/>
      <c r="D11" s="77" t="s">
        <v>175</v>
      </c>
      <c r="E11" s="77" t="s">
        <v>175</v>
      </c>
      <c r="F11" s="77" t="s">
        <v>175</v>
      </c>
      <c r="G11" s="77" t="s">
        <v>175</v>
      </c>
      <c r="H11" s="77" t="s">
        <v>175</v>
      </c>
      <c r="I11" s="77" t="s">
        <v>175</v>
      </c>
      <c r="J11" s="77" t="s">
        <v>175</v>
      </c>
      <c r="K11" s="77" t="s">
        <v>175</v>
      </c>
      <c r="L11" s="77" t="s">
        <v>175</v>
      </c>
      <c r="M11" s="75">
        <v>3.8048109692512901</v>
      </c>
      <c r="N11" s="83" t="s">
        <v>175</v>
      </c>
      <c r="O11" s="340" t="s">
        <v>364</v>
      </c>
      <c r="P11" s="340" t="s">
        <v>364</v>
      </c>
      <c r="Q11" s="340" t="s">
        <v>364</v>
      </c>
      <c r="R11" s="340" t="s">
        <v>364</v>
      </c>
      <c r="S11" s="340" t="s">
        <v>364</v>
      </c>
      <c r="T11" s="340" t="s">
        <v>371</v>
      </c>
      <c r="U11" s="340" t="s">
        <v>371</v>
      </c>
      <c r="V11" s="340" t="s">
        <v>371</v>
      </c>
      <c r="W11" s="340" t="s">
        <v>371</v>
      </c>
      <c r="X11" s="340" t="s">
        <v>371</v>
      </c>
      <c r="Y11" s="340" t="s">
        <v>371</v>
      </c>
      <c r="Z11" s="340" t="s">
        <v>371</v>
      </c>
      <c r="AA11" s="340" t="s">
        <v>364</v>
      </c>
      <c r="AB11" s="340" t="s">
        <v>364</v>
      </c>
      <c r="AC11" s="340" t="s">
        <v>371</v>
      </c>
      <c r="AD11" s="340" t="s">
        <v>364</v>
      </c>
      <c r="AE11" s="340" t="s">
        <v>364</v>
      </c>
      <c r="AF11" s="340" t="s">
        <v>364</v>
      </c>
      <c r="AG11" s="340" t="s">
        <v>371</v>
      </c>
      <c r="AH11" s="340" t="s">
        <v>364</v>
      </c>
      <c r="AI11" s="340" t="s">
        <v>371</v>
      </c>
    </row>
    <row r="12" spans="1:35" ht="11.25" customHeight="1">
      <c r="A12" s="75" t="s">
        <v>387</v>
      </c>
      <c r="B12" s="76" t="s">
        <v>388</v>
      </c>
      <c r="C12" s="77"/>
      <c r="D12" s="77" t="s">
        <v>175</v>
      </c>
      <c r="E12" s="77" t="s">
        <v>175</v>
      </c>
      <c r="F12" s="77" t="s">
        <v>175</v>
      </c>
      <c r="G12" s="77" t="s">
        <v>175</v>
      </c>
      <c r="H12" s="77" t="s">
        <v>175</v>
      </c>
      <c r="I12" s="77" t="s">
        <v>175</v>
      </c>
      <c r="J12" s="77" t="s">
        <v>175</v>
      </c>
      <c r="K12" s="77" t="s">
        <v>175</v>
      </c>
      <c r="L12" s="77" t="s">
        <v>175</v>
      </c>
      <c r="M12" s="75">
        <v>39.637698591637403</v>
      </c>
      <c r="N12" s="83" t="s">
        <v>175</v>
      </c>
      <c r="O12" s="340" t="s">
        <v>364</v>
      </c>
      <c r="P12" s="340" t="s">
        <v>364</v>
      </c>
      <c r="Q12" s="340" t="s">
        <v>364</v>
      </c>
      <c r="R12" s="340" t="s">
        <v>364</v>
      </c>
      <c r="S12" s="340" t="s">
        <v>364</v>
      </c>
      <c r="T12" s="340" t="s">
        <v>371</v>
      </c>
      <c r="U12" s="340" t="s">
        <v>371</v>
      </c>
      <c r="V12" s="340" t="s">
        <v>371</v>
      </c>
      <c r="W12" s="340" t="s">
        <v>371</v>
      </c>
      <c r="X12" s="340" t="s">
        <v>371</v>
      </c>
      <c r="Y12" s="340" t="s">
        <v>371</v>
      </c>
      <c r="Z12" s="340" t="s">
        <v>371</v>
      </c>
      <c r="AA12" s="340" t="s">
        <v>371</v>
      </c>
      <c r="AB12" s="340" t="s">
        <v>371</v>
      </c>
      <c r="AC12" s="340" t="s">
        <v>371</v>
      </c>
      <c r="AD12" s="340" t="s">
        <v>371</v>
      </c>
      <c r="AE12" s="340" t="s">
        <v>371</v>
      </c>
      <c r="AF12" s="340" t="s">
        <v>371</v>
      </c>
      <c r="AG12" s="340" t="s">
        <v>371</v>
      </c>
      <c r="AH12" s="340" t="s">
        <v>371</v>
      </c>
      <c r="AI12" s="340" t="s">
        <v>371</v>
      </c>
    </row>
    <row r="13" spans="1:35" ht="11.25" customHeight="1">
      <c r="A13" s="75" t="s">
        <v>389</v>
      </c>
      <c r="B13" s="76" t="s">
        <v>390</v>
      </c>
      <c r="C13" s="77"/>
      <c r="D13" s="77" t="s">
        <v>175</v>
      </c>
      <c r="E13" s="77" t="s">
        <v>175</v>
      </c>
      <c r="F13" s="77" t="s">
        <v>175</v>
      </c>
      <c r="G13" s="77" t="s">
        <v>175</v>
      </c>
      <c r="H13" s="77" t="s">
        <v>175</v>
      </c>
      <c r="I13" s="77" t="s">
        <v>175</v>
      </c>
      <c r="J13" s="77" t="s">
        <v>175</v>
      </c>
      <c r="K13" s="77" t="s">
        <v>175</v>
      </c>
      <c r="L13" s="77" t="s">
        <v>175</v>
      </c>
      <c r="M13" s="77"/>
      <c r="N13" s="77"/>
      <c r="O13" s="340" t="s">
        <v>371</v>
      </c>
      <c r="P13" s="340" t="s">
        <v>371</v>
      </c>
      <c r="Q13" s="340" t="s">
        <v>371</v>
      </c>
      <c r="R13" s="340" t="s">
        <v>371</v>
      </c>
      <c r="S13" s="340" t="s">
        <v>371</v>
      </c>
      <c r="T13" s="340" t="s">
        <v>364</v>
      </c>
      <c r="U13" s="340" t="s">
        <v>364</v>
      </c>
      <c r="V13" s="340" t="s">
        <v>364</v>
      </c>
      <c r="W13" s="340" t="s">
        <v>364</v>
      </c>
      <c r="X13" s="340" t="s">
        <v>364</v>
      </c>
      <c r="Y13" s="340" t="s">
        <v>364</v>
      </c>
      <c r="Z13" s="340" t="s">
        <v>364</v>
      </c>
      <c r="AA13" s="340" t="s">
        <v>371</v>
      </c>
      <c r="AB13" s="340" t="s">
        <v>371</v>
      </c>
      <c r="AC13" s="340" t="s">
        <v>364</v>
      </c>
      <c r="AD13" s="340" t="s">
        <v>371</v>
      </c>
      <c r="AE13" s="340" t="s">
        <v>371</v>
      </c>
      <c r="AF13" s="340" t="s">
        <v>371</v>
      </c>
      <c r="AG13" s="340" t="s">
        <v>364</v>
      </c>
      <c r="AH13" s="340" t="s">
        <v>371</v>
      </c>
      <c r="AI13" s="340" t="s">
        <v>364</v>
      </c>
    </row>
    <row r="14" spans="1:35" ht="11.25" customHeight="1">
      <c r="A14" s="75" t="s">
        <v>391</v>
      </c>
      <c r="B14" s="76" t="s">
        <v>392</v>
      </c>
      <c r="C14" s="80">
        <v>-1.4740850247343</v>
      </c>
      <c r="D14" s="80">
        <v>3.42419287354645</v>
      </c>
      <c r="E14" s="80">
        <v>7.0214810860007502</v>
      </c>
      <c r="F14" s="80">
        <v>7.3113031799555799</v>
      </c>
      <c r="G14" s="80">
        <v>7.1950651209123597</v>
      </c>
      <c r="H14" s="80">
        <v>3.71077764503982</v>
      </c>
      <c r="I14" s="80">
        <v>3.7213603227335099</v>
      </c>
      <c r="J14" s="80">
        <v>4.6979276237699796</v>
      </c>
      <c r="K14" s="80">
        <v>2.6298506792463598</v>
      </c>
      <c r="L14" s="80">
        <v>-1.2462494738702199</v>
      </c>
      <c r="M14" s="80">
        <v>1.1686190276594399</v>
      </c>
      <c r="N14" s="76">
        <v>3.1477617024762301</v>
      </c>
      <c r="O14" s="340" t="s">
        <v>371</v>
      </c>
      <c r="P14" s="340" t="s">
        <v>371</v>
      </c>
      <c r="Q14" s="340" t="s">
        <v>371</v>
      </c>
      <c r="R14" s="340" t="s">
        <v>371</v>
      </c>
      <c r="S14" s="340" t="s">
        <v>371</v>
      </c>
      <c r="T14" s="340" t="s">
        <v>371</v>
      </c>
      <c r="U14" s="340" t="s">
        <v>371</v>
      </c>
      <c r="V14" s="340" t="s">
        <v>371</v>
      </c>
      <c r="W14" s="340" t="s">
        <v>371</v>
      </c>
      <c r="X14" s="340" t="s">
        <v>371</v>
      </c>
      <c r="Y14" s="340" t="s">
        <v>371</v>
      </c>
      <c r="Z14" s="340" t="s">
        <v>371</v>
      </c>
      <c r="AA14" s="340" t="s">
        <v>371</v>
      </c>
      <c r="AB14" s="340" t="s">
        <v>371</v>
      </c>
      <c r="AC14" s="340" t="s">
        <v>371</v>
      </c>
      <c r="AD14" s="340" t="s">
        <v>371</v>
      </c>
      <c r="AE14" s="340" t="s">
        <v>371</v>
      </c>
      <c r="AF14" s="340" t="s">
        <v>371</v>
      </c>
      <c r="AG14" s="340" t="s">
        <v>371</v>
      </c>
      <c r="AH14" s="340" t="s">
        <v>371</v>
      </c>
      <c r="AI14" s="340" t="s">
        <v>371</v>
      </c>
    </row>
    <row r="15" spans="1:35" ht="11.25" customHeight="1">
      <c r="A15" s="75" t="s">
        <v>393</v>
      </c>
      <c r="B15" s="76" t="s">
        <v>394</v>
      </c>
      <c r="C15" s="80">
        <v>10.98</v>
      </c>
      <c r="D15" s="80">
        <v>7.46999999999999</v>
      </c>
      <c r="E15" s="80">
        <v>5.6699999999999902</v>
      </c>
      <c r="F15" s="80">
        <v>3.77999999999999</v>
      </c>
      <c r="G15" s="80">
        <v>2.25</v>
      </c>
      <c r="H15" s="80">
        <v>2.25</v>
      </c>
      <c r="I15" s="80">
        <v>2.25</v>
      </c>
      <c r="J15" s="80">
        <v>1.98</v>
      </c>
      <c r="K15" s="80">
        <v>1.98</v>
      </c>
      <c r="L15" s="80">
        <v>2.25</v>
      </c>
      <c r="M15" s="80">
        <v>2.25</v>
      </c>
      <c r="N15" s="76">
        <v>2.52</v>
      </c>
      <c r="O15" s="340" t="s">
        <v>364</v>
      </c>
      <c r="P15" s="340" t="s">
        <v>364</v>
      </c>
      <c r="Q15" s="340" t="s">
        <v>364</v>
      </c>
      <c r="R15" s="340" t="s">
        <v>364</v>
      </c>
      <c r="S15" s="340" t="s">
        <v>364</v>
      </c>
      <c r="T15" s="340" t="s">
        <v>364</v>
      </c>
      <c r="U15" s="340" t="s">
        <v>364</v>
      </c>
      <c r="V15" s="340" t="s">
        <v>364</v>
      </c>
      <c r="W15" s="340" t="s">
        <v>364</v>
      </c>
      <c r="X15" s="340" t="s">
        <v>364</v>
      </c>
      <c r="Y15" s="340" t="s">
        <v>364</v>
      </c>
      <c r="Z15" s="340" t="s">
        <v>364</v>
      </c>
      <c r="AA15" s="340" t="s">
        <v>364</v>
      </c>
      <c r="AB15" s="340" t="s">
        <v>364</v>
      </c>
      <c r="AC15" s="340" t="s">
        <v>364</v>
      </c>
      <c r="AD15" s="340" t="s">
        <v>364</v>
      </c>
      <c r="AE15" s="340" t="s">
        <v>364</v>
      </c>
      <c r="AF15" s="340" t="s">
        <v>364</v>
      </c>
      <c r="AG15" s="340" t="s">
        <v>364</v>
      </c>
      <c r="AH15" s="340" t="s">
        <v>364</v>
      </c>
      <c r="AI15" s="340" t="s">
        <v>364</v>
      </c>
    </row>
    <row r="16" spans="1:35" ht="11.25" customHeight="1">
      <c r="A16" s="75" t="s">
        <v>395</v>
      </c>
      <c r="B16" s="76" t="s">
        <v>396</v>
      </c>
      <c r="C16" s="80">
        <v>4.9798523473778999E-2</v>
      </c>
      <c r="D16" s="80">
        <v>0.13141144100858199</v>
      </c>
      <c r="E16" s="80">
        <v>0.325183423774973</v>
      </c>
      <c r="F16" s="80">
        <v>1.69090974970509</v>
      </c>
      <c r="G16" s="80">
        <v>7.0987888190088002</v>
      </c>
      <c r="H16" s="80">
        <v>17.8197355551243</v>
      </c>
      <c r="I16" s="80">
        <v>26.4968353186303</v>
      </c>
      <c r="J16" s="80">
        <v>46.157450796626001</v>
      </c>
      <c r="K16" s="80">
        <v>61.704439615026303</v>
      </c>
      <c r="L16" s="80">
        <v>72.522052340907393</v>
      </c>
      <c r="M16" s="80">
        <v>85.090072824837094</v>
      </c>
      <c r="N16" s="76" t="s">
        <v>175</v>
      </c>
      <c r="O16" s="340" t="s">
        <v>371</v>
      </c>
      <c r="P16" s="340" t="s">
        <v>371</v>
      </c>
      <c r="Q16" s="340" t="s">
        <v>371</v>
      </c>
      <c r="R16" s="340" t="s">
        <v>384</v>
      </c>
      <c r="S16" s="340" t="s">
        <v>384</v>
      </c>
      <c r="T16" s="340" t="s">
        <v>384</v>
      </c>
      <c r="U16" s="340" t="s">
        <v>384</v>
      </c>
      <c r="V16" s="340" t="s">
        <v>384</v>
      </c>
      <c r="W16" s="340" t="s">
        <v>384</v>
      </c>
      <c r="X16" s="340" t="s">
        <v>384</v>
      </c>
      <c r="Y16" s="340" t="s">
        <v>384</v>
      </c>
      <c r="Z16" s="340" t="s">
        <v>384</v>
      </c>
      <c r="AA16" s="340" t="s">
        <v>384</v>
      </c>
      <c r="AB16" s="340" t="s">
        <v>384</v>
      </c>
      <c r="AC16" s="340" t="s">
        <v>384</v>
      </c>
      <c r="AD16" s="340" t="s">
        <v>384</v>
      </c>
      <c r="AE16" s="340" t="s">
        <v>384</v>
      </c>
      <c r="AF16" s="340" t="s">
        <v>384</v>
      </c>
      <c r="AG16" s="340" t="s">
        <v>384</v>
      </c>
      <c r="AH16" s="340" t="s">
        <v>384</v>
      </c>
      <c r="AI16" s="340" t="s">
        <v>384</v>
      </c>
    </row>
    <row r="17" spans="1:35" ht="11.25" customHeight="1">
      <c r="A17" s="75" t="s">
        <v>397</v>
      </c>
      <c r="B17" s="76" t="s">
        <v>398</v>
      </c>
      <c r="C17" s="80" t="s">
        <v>175</v>
      </c>
      <c r="D17" s="80" t="s">
        <v>175</v>
      </c>
      <c r="E17" s="80" t="s">
        <v>175</v>
      </c>
      <c r="F17" s="80" t="s">
        <v>175</v>
      </c>
      <c r="G17" s="80" t="s">
        <v>175</v>
      </c>
      <c r="H17" s="80">
        <v>3.7012873908918298</v>
      </c>
      <c r="I17" s="80">
        <v>3.9111118420456199</v>
      </c>
      <c r="J17" s="80">
        <v>4.2904357320899402</v>
      </c>
      <c r="K17" s="80">
        <v>4.5948727093870403</v>
      </c>
      <c r="L17" s="80">
        <v>5.0554992636272198</v>
      </c>
      <c r="M17" s="80">
        <v>5.2423900389172404</v>
      </c>
      <c r="N17" s="76">
        <v>5.3339393175641403</v>
      </c>
      <c r="O17" s="340" t="s">
        <v>371</v>
      </c>
      <c r="P17" s="340" t="s">
        <v>371</v>
      </c>
      <c r="Q17" s="340" t="s">
        <v>371</v>
      </c>
      <c r="R17" s="340" t="s">
        <v>371</v>
      </c>
      <c r="S17" s="340" t="s">
        <v>371</v>
      </c>
      <c r="T17" s="340" t="s">
        <v>384</v>
      </c>
      <c r="U17" s="340" t="s">
        <v>384</v>
      </c>
      <c r="V17" s="340" t="s">
        <v>384</v>
      </c>
      <c r="W17" s="340" t="s">
        <v>384</v>
      </c>
      <c r="X17" s="340" t="s">
        <v>384</v>
      </c>
      <c r="Y17" s="340" t="s">
        <v>384</v>
      </c>
      <c r="Z17" s="340" t="s">
        <v>384</v>
      </c>
      <c r="AA17" s="340" t="s">
        <v>384</v>
      </c>
      <c r="AB17" s="340" t="s">
        <v>384</v>
      </c>
      <c r="AC17" s="340" t="s">
        <v>384</v>
      </c>
      <c r="AD17" s="340" t="s">
        <v>384</v>
      </c>
      <c r="AE17" s="340" t="s">
        <v>384</v>
      </c>
      <c r="AF17" s="340" t="s">
        <v>384</v>
      </c>
      <c r="AG17" s="340" t="s">
        <v>384</v>
      </c>
      <c r="AH17" s="340" t="s">
        <v>384</v>
      </c>
      <c r="AI17" s="340" t="s">
        <v>384</v>
      </c>
    </row>
    <row r="18" spans="1:35" ht="11.25" customHeight="1">
      <c r="A18" s="75" t="s">
        <v>399</v>
      </c>
      <c r="B18" s="76" t="s">
        <v>400</v>
      </c>
      <c r="C18" s="80" t="s">
        <v>175</v>
      </c>
      <c r="D18" s="80" t="s">
        <v>175</v>
      </c>
      <c r="E18" s="80" t="s">
        <v>175</v>
      </c>
      <c r="F18" s="80" t="s">
        <v>175</v>
      </c>
      <c r="G18" s="80">
        <v>1.90672238563357</v>
      </c>
      <c r="H18" s="80" t="s">
        <v>175</v>
      </c>
      <c r="I18" s="80" t="s">
        <v>175</v>
      </c>
      <c r="J18" s="80" t="s">
        <v>175</v>
      </c>
      <c r="K18" s="80" t="s">
        <v>175</v>
      </c>
      <c r="L18" s="80" t="s">
        <v>175</v>
      </c>
      <c r="M18" s="80" t="s">
        <v>175</v>
      </c>
      <c r="N18" s="76" t="s">
        <v>175</v>
      </c>
      <c r="O18" s="340" t="s">
        <v>364</v>
      </c>
      <c r="P18" s="340" t="s">
        <v>371</v>
      </c>
      <c r="Q18" s="340" t="s">
        <v>364</v>
      </c>
      <c r="R18" s="340" t="s">
        <v>371</v>
      </c>
      <c r="S18" s="340" t="s">
        <v>364</v>
      </c>
      <c r="T18" s="340" t="s">
        <v>364</v>
      </c>
      <c r="U18" s="340" t="s">
        <v>364</v>
      </c>
      <c r="V18" s="340" t="s">
        <v>364</v>
      </c>
      <c r="W18" s="340" t="s">
        <v>364</v>
      </c>
      <c r="X18" s="340" t="s">
        <v>364</v>
      </c>
      <c r="Y18" s="340" t="s">
        <v>364</v>
      </c>
      <c r="Z18" s="340" t="s">
        <v>364</v>
      </c>
      <c r="AA18" s="340" t="s">
        <v>364</v>
      </c>
      <c r="AB18" s="340" t="s">
        <v>364</v>
      </c>
      <c r="AC18" s="340" t="s">
        <v>364</v>
      </c>
      <c r="AD18" s="340" t="s">
        <v>364</v>
      </c>
      <c r="AE18" s="340" t="s">
        <v>364</v>
      </c>
      <c r="AF18" s="340" t="s">
        <v>364</v>
      </c>
      <c r="AG18" s="340" t="s">
        <v>364</v>
      </c>
      <c r="AH18" s="340" t="s">
        <v>364</v>
      </c>
      <c r="AI18" s="340" t="s">
        <v>364</v>
      </c>
    </row>
    <row r="19" spans="1:35" ht="11.25" customHeight="1">
      <c r="A19" s="75" t="s">
        <v>401</v>
      </c>
      <c r="B19" s="82" t="s">
        <v>401</v>
      </c>
      <c r="C19" s="76"/>
      <c r="D19" s="80"/>
      <c r="E19" s="76"/>
      <c r="F19" s="76"/>
      <c r="G19" s="76"/>
      <c r="H19" s="76"/>
      <c r="I19" s="76"/>
      <c r="J19" s="76"/>
      <c r="K19" s="76"/>
      <c r="L19" s="76"/>
      <c r="M19" s="76"/>
      <c r="N19" s="76"/>
      <c r="O19" s="340" t="s">
        <v>364</v>
      </c>
      <c r="P19" s="340" t="s">
        <v>364</v>
      </c>
      <c r="Q19" s="340" t="s">
        <v>364</v>
      </c>
      <c r="R19" s="340" t="s">
        <v>364</v>
      </c>
      <c r="S19" s="340" t="s">
        <v>364</v>
      </c>
      <c r="T19" s="340" t="s">
        <v>364</v>
      </c>
      <c r="U19" s="340" t="s">
        <v>364</v>
      </c>
      <c r="V19" s="340" t="s">
        <v>364</v>
      </c>
      <c r="W19" s="340" t="s">
        <v>364</v>
      </c>
      <c r="X19" s="340" t="s">
        <v>364</v>
      </c>
      <c r="Y19" s="340" t="s">
        <v>364</v>
      </c>
      <c r="Z19" s="340" t="s">
        <v>364</v>
      </c>
      <c r="AA19" s="340" t="s">
        <v>364</v>
      </c>
      <c r="AB19" s="340" t="s">
        <v>364</v>
      </c>
      <c r="AC19" s="340" t="s">
        <v>364</v>
      </c>
      <c r="AD19" s="340" t="s">
        <v>364</v>
      </c>
      <c r="AE19" s="340" t="s">
        <v>364</v>
      </c>
      <c r="AF19" s="340" t="s">
        <v>364</v>
      </c>
      <c r="AG19" s="340" t="s">
        <v>364</v>
      </c>
      <c r="AH19" s="340" t="s">
        <v>364</v>
      </c>
      <c r="AI19" s="340" t="s">
        <v>364</v>
      </c>
    </row>
    <row r="20" spans="1:35" ht="11.25" customHeight="1">
      <c r="A20" s="75" t="s">
        <v>402</v>
      </c>
      <c r="B20" s="83" t="s">
        <v>403</v>
      </c>
      <c r="C20" s="80">
        <v>71.019999999999897</v>
      </c>
      <c r="D20" s="80" t="s">
        <v>175</v>
      </c>
      <c r="E20" s="80">
        <v>71.299999999999898</v>
      </c>
      <c r="F20" s="80" t="s">
        <v>175</v>
      </c>
      <c r="G20" s="80" t="s">
        <v>175</v>
      </c>
      <c r="H20" s="80">
        <v>71.959999999999894</v>
      </c>
      <c r="I20" s="80" t="s">
        <v>175</v>
      </c>
      <c r="J20" s="80">
        <v>72.400000000000006</v>
      </c>
      <c r="K20" s="80" t="s">
        <v>175</v>
      </c>
      <c r="L20" s="80">
        <v>73.260000000000005</v>
      </c>
      <c r="M20" s="80">
        <v>73.689999999999898</v>
      </c>
      <c r="N20" s="83" t="s">
        <v>175</v>
      </c>
      <c r="O20" s="340" t="s">
        <v>364</v>
      </c>
      <c r="P20" s="340" t="s">
        <v>371</v>
      </c>
      <c r="Q20" s="340" t="s">
        <v>364</v>
      </c>
      <c r="R20" s="340" t="s">
        <v>371</v>
      </c>
      <c r="S20" s="340" t="s">
        <v>364</v>
      </c>
      <c r="T20" s="340" t="s">
        <v>364</v>
      </c>
      <c r="U20" s="340" t="s">
        <v>364</v>
      </c>
      <c r="V20" s="340" t="s">
        <v>364</v>
      </c>
      <c r="W20" s="340" t="s">
        <v>364</v>
      </c>
      <c r="X20" s="340" t="s">
        <v>364</v>
      </c>
      <c r="Y20" s="340" t="s">
        <v>364</v>
      </c>
      <c r="Z20" s="340" t="s">
        <v>364</v>
      </c>
      <c r="AA20" s="340" t="s">
        <v>364</v>
      </c>
      <c r="AB20" s="340" t="s">
        <v>364</v>
      </c>
      <c r="AC20" s="340" t="s">
        <v>364</v>
      </c>
      <c r="AD20" s="340" t="s">
        <v>364</v>
      </c>
      <c r="AE20" s="340" t="s">
        <v>364</v>
      </c>
      <c r="AF20" s="340" t="s">
        <v>364</v>
      </c>
      <c r="AG20" s="340" t="s">
        <v>364</v>
      </c>
      <c r="AH20" s="340" t="s">
        <v>364</v>
      </c>
      <c r="AI20" s="340" t="s">
        <v>364</v>
      </c>
    </row>
    <row r="21" spans="1:35" ht="11.25" customHeight="1">
      <c r="A21" s="75" t="s">
        <v>404</v>
      </c>
      <c r="B21" s="83" t="s">
        <v>405</v>
      </c>
      <c r="C21" s="75">
        <v>46</v>
      </c>
      <c r="D21" s="80" t="s">
        <v>175</v>
      </c>
      <c r="E21" s="75" t="s">
        <v>175</v>
      </c>
      <c r="F21" s="75" t="s">
        <v>175</v>
      </c>
      <c r="G21" s="75" t="s">
        <v>175</v>
      </c>
      <c r="H21" s="75">
        <v>41</v>
      </c>
      <c r="I21" s="75" t="s">
        <v>175</v>
      </c>
      <c r="J21" s="75" t="s">
        <v>175</v>
      </c>
      <c r="K21" s="75" t="s">
        <v>175</v>
      </c>
      <c r="L21" s="75" t="s">
        <v>175</v>
      </c>
      <c r="M21" s="75">
        <v>27</v>
      </c>
      <c r="N21" s="83" t="s">
        <v>175</v>
      </c>
      <c r="O21" s="340" t="s">
        <v>364</v>
      </c>
      <c r="P21" s="340" t="s">
        <v>371</v>
      </c>
      <c r="Q21" s="340" t="s">
        <v>364</v>
      </c>
      <c r="R21" s="340" t="s">
        <v>371</v>
      </c>
      <c r="S21" s="340" t="s">
        <v>371</v>
      </c>
      <c r="T21" s="340" t="s">
        <v>364</v>
      </c>
      <c r="U21" s="340" t="s">
        <v>364</v>
      </c>
      <c r="V21" s="340" t="s">
        <v>364</v>
      </c>
      <c r="W21" s="340" t="s">
        <v>364</v>
      </c>
      <c r="X21" s="340" t="s">
        <v>364</v>
      </c>
      <c r="Y21" s="340" t="s">
        <v>364</v>
      </c>
      <c r="Z21" s="340" t="s">
        <v>364</v>
      </c>
      <c r="AA21" s="340" t="s">
        <v>364</v>
      </c>
      <c r="AB21" s="340" t="s">
        <v>364</v>
      </c>
      <c r="AC21" s="340" t="s">
        <v>364</v>
      </c>
      <c r="AD21" s="340" t="s">
        <v>364</v>
      </c>
      <c r="AE21" s="340" t="s">
        <v>364</v>
      </c>
      <c r="AF21" s="340" t="s">
        <v>364</v>
      </c>
      <c r="AG21" s="340" t="s">
        <v>364</v>
      </c>
      <c r="AH21" s="340" t="s">
        <v>364</v>
      </c>
      <c r="AI21" s="340" t="s">
        <v>364</v>
      </c>
    </row>
    <row r="22" spans="1:35" ht="11.25" customHeight="1">
      <c r="A22" s="75" t="s">
        <v>406</v>
      </c>
      <c r="B22" s="83" t="s">
        <v>407</v>
      </c>
      <c r="C22" s="75" t="s">
        <v>175</v>
      </c>
      <c r="D22" s="80" t="s">
        <v>175</v>
      </c>
      <c r="E22" s="75" t="s">
        <v>175</v>
      </c>
      <c r="F22" s="75" t="s">
        <v>175</v>
      </c>
      <c r="G22" s="75" t="s">
        <v>175</v>
      </c>
      <c r="H22" s="75">
        <v>43.7320525385189</v>
      </c>
      <c r="I22" s="75">
        <v>47.5856607965842</v>
      </c>
      <c r="J22" s="75">
        <v>54.455859933980697</v>
      </c>
      <c r="K22" s="75">
        <v>61.535513765219001</v>
      </c>
      <c r="L22" s="75">
        <v>70.511906065057403</v>
      </c>
      <c r="M22" s="75" t="s">
        <v>175</v>
      </c>
      <c r="N22" s="83" t="s">
        <v>175</v>
      </c>
      <c r="O22" s="340" t="s">
        <v>364</v>
      </c>
      <c r="P22" s="340" t="s">
        <v>371</v>
      </c>
      <c r="Q22" s="340" t="s">
        <v>364</v>
      </c>
      <c r="R22" s="340" t="s">
        <v>371</v>
      </c>
      <c r="S22" s="340" t="s">
        <v>371</v>
      </c>
      <c r="T22" s="340" t="s">
        <v>364</v>
      </c>
      <c r="U22" s="340" t="s">
        <v>364</v>
      </c>
      <c r="V22" s="340" t="s">
        <v>364</v>
      </c>
      <c r="W22" s="340" t="s">
        <v>364</v>
      </c>
      <c r="X22" s="340" t="s">
        <v>364</v>
      </c>
      <c r="Y22" s="340" t="s">
        <v>364</v>
      </c>
      <c r="Z22" s="340" t="s">
        <v>364</v>
      </c>
      <c r="AA22" s="340" t="s">
        <v>364</v>
      </c>
      <c r="AB22" s="340" t="s">
        <v>364</v>
      </c>
      <c r="AC22" s="340" t="s">
        <v>364</v>
      </c>
      <c r="AD22" s="340" t="s">
        <v>364</v>
      </c>
      <c r="AE22" s="340" t="s">
        <v>364</v>
      </c>
      <c r="AF22" s="340" t="s">
        <v>364</v>
      </c>
      <c r="AG22" s="340" t="s">
        <v>364</v>
      </c>
      <c r="AH22" s="340" t="s">
        <v>364</v>
      </c>
      <c r="AI22" s="340" t="s">
        <v>364</v>
      </c>
    </row>
    <row r="23" spans="1:35" ht="11.25" customHeight="1">
      <c r="A23" s="75" t="s">
        <v>408</v>
      </c>
      <c r="B23" s="83" t="s">
        <v>409</v>
      </c>
      <c r="C23" s="83">
        <v>2.6099998950958199</v>
      </c>
      <c r="D23" s="80">
        <v>2.5499999523162802</v>
      </c>
      <c r="E23" s="83">
        <v>2.5499999523162802</v>
      </c>
      <c r="F23" s="83">
        <v>2.5299999713897701</v>
      </c>
      <c r="G23" s="83">
        <v>2.5199999809265101</v>
      </c>
      <c r="H23" s="83">
        <v>2.5199999809000002</v>
      </c>
      <c r="I23" s="83">
        <v>2.5199999809000002</v>
      </c>
      <c r="J23" s="83">
        <v>2.4500000477000001</v>
      </c>
      <c r="K23" s="83" t="s">
        <v>175</v>
      </c>
      <c r="L23" s="83" t="s">
        <v>175</v>
      </c>
      <c r="M23" s="83">
        <v>2.4500000000000002</v>
      </c>
      <c r="N23" s="83" t="s">
        <v>175</v>
      </c>
      <c r="O23" s="341"/>
      <c r="P23" s="340" t="s">
        <v>371</v>
      </c>
      <c r="Q23" s="341"/>
      <c r="R23" s="340" t="s">
        <v>371</v>
      </c>
      <c r="S23" s="340" t="s">
        <v>371</v>
      </c>
      <c r="T23" s="341"/>
      <c r="U23" s="341"/>
      <c r="V23" s="341"/>
      <c r="W23" s="341"/>
      <c r="X23" s="341"/>
      <c r="Y23" s="341"/>
      <c r="Z23" s="341"/>
      <c r="AA23" s="341"/>
      <c r="AB23" s="341"/>
      <c r="AC23" s="341"/>
      <c r="AD23" s="341"/>
      <c r="AE23" s="341"/>
      <c r="AF23" s="341"/>
      <c r="AG23" s="341"/>
      <c r="AH23" s="341"/>
      <c r="AI23" s="341"/>
    </row>
    <row r="24" spans="1:35" ht="11.25" customHeight="1">
      <c r="A24" s="75" t="s">
        <v>410</v>
      </c>
      <c r="B24" s="83" t="s">
        <v>411</v>
      </c>
      <c r="C24" s="75">
        <v>32</v>
      </c>
      <c r="D24" s="75" t="s">
        <v>175</v>
      </c>
      <c r="E24" s="75" t="s">
        <v>175</v>
      </c>
      <c r="F24" s="75" t="s">
        <v>175</v>
      </c>
      <c r="G24" s="75" t="s">
        <v>175</v>
      </c>
      <c r="H24" s="75">
        <v>41</v>
      </c>
      <c r="I24" s="75" t="s">
        <v>175</v>
      </c>
      <c r="J24" s="75" t="s">
        <v>175</v>
      </c>
      <c r="K24" s="75" t="s">
        <v>175</v>
      </c>
      <c r="L24" s="75">
        <v>44</v>
      </c>
      <c r="M24" s="75" t="s">
        <v>175</v>
      </c>
      <c r="N24" s="83" t="s">
        <v>175</v>
      </c>
      <c r="O24" s="340" t="s">
        <v>364</v>
      </c>
      <c r="P24" s="340" t="s">
        <v>364</v>
      </c>
      <c r="Q24" s="340" t="s">
        <v>364</v>
      </c>
      <c r="R24" s="340" t="s">
        <v>364</v>
      </c>
      <c r="S24" s="340" t="s">
        <v>364</v>
      </c>
      <c r="T24" s="340" t="s">
        <v>364</v>
      </c>
      <c r="U24" s="340" t="s">
        <v>364</v>
      </c>
      <c r="V24" s="340" t="s">
        <v>364</v>
      </c>
      <c r="W24" s="340" t="s">
        <v>364</v>
      </c>
      <c r="X24" s="340" t="s">
        <v>364</v>
      </c>
      <c r="Y24" s="340" t="s">
        <v>364</v>
      </c>
      <c r="Z24" s="340" t="s">
        <v>364</v>
      </c>
      <c r="AA24" s="340" t="s">
        <v>364</v>
      </c>
      <c r="AB24" s="340" t="s">
        <v>364</v>
      </c>
      <c r="AC24" s="340" t="s">
        <v>364</v>
      </c>
      <c r="AD24" s="340" t="s">
        <v>364</v>
      </c>
      <c r="AE24" s="340" t="s">
        <v>364</v>
      </c>
      <c r="AF24" s="340" t="s">
        <v>364</v>
      </c>
      <c r="AG24" s="340" t="s">
        <v>364</v>
      </c>
      <c r="AH24" s="340" t="s">
        <v>364</v>
      </c>
      <c r="AI24" s="340" t="s">
        <v>364</v>
      </c>
    </row>
    <row r="25" spans="1:35" ht="11.25" customHeight="1">
      <c r="A25" s="75" t="s">
        <v>412</v>
      </c>
      <c r="B25" s="83" t="s">
        <v>411</v>
      </c>
      <c r="C25" s="75">
        <v>74</v>
      </c>
      <c r="D25" s="75" t="s">
        <v>175</v>
      </c>
      <c r="E25" s="75" t="s">
        <v>175</v>
      </c>
      <c r="F25" s="75" t="s">
        <v>175</v>
      </c>
      <c r="G25" s="75" t="s">
        <v>175</v>
      </c>
      <c r="H25" s="75">
        <v>76</v>
      </c>
      <c r="I25" s="75" t="s">
        <v>175</v>
      </c>
      <c r="J25" s="75" t="s">
        <v>175</v>
      </c>
      <c r="K25" s="75" t="s">
        <v>175</v>
      </c>
      <c r="L25" s="75">
        <v>77</v>
      </c>
      <c r="M25" s="75" t="s">
        <v>175</v>
      </c>
      <c r="N25" s="83" t="s">
        <v>175</v>
      </c>
      <c r="O25" s="340" t="s">
        <v>364</v>
      </c>
      <c r="P25" s="340" t="s">
        <v>364</v>
      </c>
      <c r="Q25" s="340" t="s">
        <v>364</v>
      </c>
      <c r="R25" s="340" t="s">
        <v>364</v>
      </c>
      <c r="S25" s="340" t="s">
        <v>364</v>
      </c>
      <c r="T25" s="340" t="s">
        <v>364</v>
      </c>
      <c r="U25" s="340" t="s">
        <v>364</v>
      </c>
      <c r="V25" s="340" t="s">
        <v>364</v>
      </c>
      <c r="W25" s="340" t="s">
        <v>364</v>
      </c>
      <c r="X25" s="340" t="s">
        <v>364</v>
      </c>
      <c r="Y25" s="340" t="s">
        <v>364</v>
      </c>
      <c r="Z25" s="340" t="s">
        <v>364</v>
      </c>
      <c r="AA25" s="340" t="s">
        <v>364</v>
      </c>
      <c r="AB25" s="340" t="s">
        <v>364</v>
      </c>
      <c r="AC25" s="340" t="s">
        <v>364</v>
      </c>
      <c r="AD25" s="340" t="s">
        <v>364</v>
      </c>
      <c r="AE25" s="340" t="s">
        <v>364</v>
      </c>
      <c r="AF25" s="340" t="s">
        <v>364</v>
      </c>
      <c r="AG25" s="340" t="s">
        <v>364</v>
      </c>
      <c r="AH25" s="340" t="s">
        <v>364</v>
      </c>
      <c r="AI25" s="340" t="s">
        <v>364</v>
      </c>
    </row>
    <row r="26" spans="1:35" ht="11.25" customHeight="1">
      <c r="A26" s="75" t="s">
        <v>413</v>
      </c>
      <c r="B26" s="83" t="s">
        <v>414</v>
      </c>
      <c r="C26" s="75">
        <v>31.399999999999899</v>
      </c>
      <c r="D26" s="75">
        <v>32.28</v>
      </c>
      <c r="E26" s="75">
        <v>33.159999999999897</v>
      </c>
      <c r="F26" s="75">
        <v>34.0399999999999</v>
      </c>
      <c r="G26" s="75">
        <v>34.92</v>
      </c>
      <c r="H26" s="75">
        <v>35.799999999999898</v>
      </c>
      <c r="I26" s="75">
        <v>36.719999999999899</v>
      </c>
      <c r="J26" s="75">
        <v>37.64</v>
      </c>
      <c r="K26" s="75">
        <v>38.56</v>
      </c>
      <c r="L26" s="75">
        <v>39.479999999999897</v>
      </c>
      <c r="M26" s="75">
        <v>40.399999999999899</v>
      </c>
      <c r="N26" s="83">
        <v>41.299999999999898</v>
      </c>
      <c r="O26" s="340" t="s">
        <v>371</v>
      </c>
      <c r="P26" s="340" t="s">
        <v>371</v>
      </c>
      <c r="Q26" s="340" t="s">
        <v>371</v>
      </c>
      <c r="R26" s="340" t="s">
        <v>371</v>
      </c>
      <c r="S26" s="340" t="s">
        <v>371</v>
      </c>
      <c r="T26" s="340" t="s">
        <v>371</v>
      </c>
      <c r="U26" s="340" t="s">
        <v>371</v>
      </c>
      <c r="V26" s="340" t="s">
        <v>371</v>
      </c>
      <c r="W26" s="340" t="s">
        <v>371</v>
      </c>
      <c r="X26" s="340" t="s">
        <v>371</v>
      </c>
      <c r="Y26" s="340" t="s">
        <v>371</v>
      </c>
      <c r="Z26" s="340" t="s">
        <v>371</v>
      </c>
      <c r="AA26" s="340" t="s">
        <v>364</v>
      </c>
      <c r="AB26" s="340" t="s">
        <v>364</v>
      </c>
      <c r="AC26" s="340" t="s">
        <v>371</v>
      </c>
      <c r="AD26" s="340" t="s">
        <v>371</v>
      </c>
      <c r="AE26" s="340" t="s">
        <v>364</v>
      </c>
      <c r="AF26" s="340" t="s">
        <v>364</v>
      </c>
      <c r="AG26" s="340" t="s">
        <v>371</v>
      </c>
      <c r="AH26" s="340" t="s">
        <v>371</v>
      </c>
      <c r="AI26" s="340" t="s">
        <v>371</v>
      </c>
    </row>
    <row r="27" spans="1:35" ht="11.25" customHeight="1">
      <c r="A27" s="75" t="s">
        <v>415</v>
      </c>
      <c r="B27" s="83" t="s">
        <v>415</v>
      </c>
      <c r="C27" s="75">
        <v>20034000</v>
      </c>
      <c r="D27" s="75">
        <v>22765000</v>
      </c>
      <c r="E27" s="75">
        <v>23770000</v>
      </c>
      <c r="F27" s="75">
        <v>25073000</v>
      </c>
      <c r="G27" s="75">
        <v>27047000</v>
      </c>
      <c r="H27" s="75">
        <v>31229000</v>
      </c>
      <c r="I27" s="75">
        <v>33167000</v>
      </c>
      <c r="J27" s="75">
        <v>36803000</v>
      </c>
      <c r="K27" s="75">
        <v>32970000</v>
      </c>
      <c r="L27" s="75">
        <v>41761000</v>
      </c>
      <c r="M27" s="75">
        <v>46809000</v>
      </c>
      <c r="N27" s="83" t="s">
        <v>175</v>
      </c>
      <c r="O27" s="340" t="s">
        <v>371</v>
      </c>
      <c r="P27" s="340" t="s">
        <v>371</v>
      </c>
      <c r="Q27" s="340" t="s">
        <v>371</v>
      </c>
      <c r="R27" s="341"/>
      <c r="S27" s="340" t="s">
        <v>371</v>
      </c>
      <c r="T27" s="340" t="s">
        <v>371</v>
      </c>
      <c r="U27" s="341"/>
      <c r="V27" s="341"/>
      <c r="W27" s="341"/>
      <c r="X27" s="340" t="s">
        <v>371</v>
      </c>
      <c r="Y27" s="341"/>
      <c r="Z27" s="340" t="s">
        <v>364</v>
      </c>
      <c r="AA27" s="340" t="s">
        <v>371</v>
      </c>
      <c r="AB27" s="340" t="s">
        <v>371</v>
      </c>
      <c r="AC27" s="340" t="s">
        <v>371</v>
      </c>
      <c r="AD27" s="340" t="s">
        <v>364</v>
      </c>
      <c r="AE27" s="340" t="s">
        <v>371</v>
      </c>
      <c r="AF27" s="340" t="s">
        <v>371</v>
      </c>
      <c r="AG27" s="340" t="s">
        <v>371</v>
      </c>
      <c r="AH27" s="341"/>
      <c r="AI27" s="341"/>
    </row>
    <row r="28" spans="1:35" ht="11.25" customHeight="1">
      <c r="A28" s="75" t="s">
        <v>416</v>
      </c>
      <c r="B28" s="84" t="s">
        <v>417</v>
      </c>
      <c r="C28" s="75" t="s">
        <v>175</v>
      </c>
      <c r="D28" s="75" t="s">
        <v>175</v>
      </c>
      <c r="E28" s="75">
        <v>6.0924825925622104</v>
      </c>
      <c r="F28" s="75">
        <v>6.3777576365319302</v>
      </c>
      <c r="G28" s="75">
        <v>6.7911514997918196</v>
      </c>
      <c r="H28" s="75">
        <v>6.1947016993227804</v>
      </c>
      <c r="I28" s="75">
        <v>6.3478385753267199</v>
      </c>
      <c r="J28" s="75">
        <v>5.9502676526343299</v>
      </c>
      <c r="K28" s="75">
        <v>3.8572940022375102</v>
      </c>
      <c r="L28" s="75">
        <v>4.2320639262488102</v>
      </c>
      <c r="M28" s="75">
        <v>3.8048109692512901</v>
      </c>
      <c r="N28" s="83" t="s">
        <v>175</v>
      </c>
      <c r="O28" s="340" t="s">
        <v>371</v>
      </c>
      <c r="P28" s="340" t="s">
        <v>371</v>
      </c>
      <c r="Q28" s="340" t="s">
        <v>371</v>
      </c>
      <c r="R28" s="341"/>
      <c r="S28" s="340" t="s">
        <v>371</v>
      </c>
      <c r="T28" s="340" t="s">
        <v>364</v>
      </c>
      <c r="U28" s="341"/>
      <c r="V28" s="341"/>
      <c r="W28" s="341"/>
      <c r="X28" s="341"/>
      <c r="Y28" s="340" t="s">
        <v>364</v>
      </c>
      <c r="Z28" s="340" t="s">
        <v>371</v>
      </c>
      <c r="AA28" s="340" t="s">
        <v>364</v>
      </c>
      <c r="AB28" s="340" t="s">
        <v>371</v>
      </c>
      <c r="AC28" s="340" t="s">
        <v>364</v>
      </c>
      <c r="AD28" s="340" t="s">
        <v>371</v>
      </c>
      <c r="AE28" s="340" t="s">
        <v>364</v>
      </c>
      <c r="AF28" s="340" t="s">
        <v>371</v>
      </c>
      <c r="AG28" s="341"/>
      <c r="AH28" s="341"/>
      <c r="AI28" s="341"/>
    </row>
    <row r="29" spans="1:35" ht="11.25" customHeight="1">
      <c r="A29" s="75" t="s">
        <v>418</v>
      </c>
      <c r="B29" s="83" t="s">
        <v>419</v>
      </c>
      <c r="C29" s="75">
        <v>47.368523860062602</v>
      </c>
      <c r="D29" s="75">
        <v>49.594009821558799</v>
      </c>
      <c r="E29" s="75">
        <v>49.273587985634897</v>
      </c>
      <c r="F29" s="75">
        <v>52.774404288286703</v>
      </c>
      <c r="G29" s="75">
        <v>53.881138926046198</v>
      </c>
      <c r="H29" s="75">
        <v>53.841393160892402</v>
      </c>
      <c r="I29" s="75">
        <v>54.077383666149899</v>
      </c>
      <c r="J29" s="75">
        <v>51.7632156700829</v>
      </c>
      <c r="K29" s="75">
        <v>37.533280705661902</v>
      </c>
      <c r="L29" s="75">
        <v>41.477342015693601</v>
      </c>
      <c r="M29" s="75">
        <v>39.637698591637403</v>
      </c>
      <c r="N29" s="83" t="s">
        <v>175</v>
      </c>
      <c r="O29" s="340" t="s">
        <v>371</v>
      </c>
      <c r="P29" s="340" t="s">
        <v>371</v>
      </c>
      <c r="Q29" s="340" t="s">
        <v>371</v>
      </c>
      <c r="R29" s="341"/>
      <c r="S29" s="340" t="s">
        <v>371</v>
      </c>
      <c r="T29" s="340" t="s">
        <v>364</v>
      </c>
      <c r="U29" s="341"/>
      <c r="V29" s="341"/>
      <c r="W29" s="340" t="s">
        <v>371</v>
      </c>
      <c r="X29" s="341"/>
      <c r="Y29" s="340" t="s">
        <v>364</v>
      </c>
      <c r="Z29" s="340" t="s">
        <v>371</v>
      </c>
      <c r="AA29" s="340" t="s">
        <v>364</v>
      </c>
      <c r="AB29" s="340" t="s">
        <v>371</v>
      </c>
      <c r="AC29" s="340" t="s">
        <v>364</v>
      </c>
      <c r="AD29" s="340" t="s">
        <v>371</v>
      </c>
      <c r="AE29" s="340" t="s">
        <v>364</v>
      </c>
      <c r="AF29" s="340" t="s">
        <v>371</v>
      </c>
      <c r="AG29" s="341"/>
      <c r="AH29" s="341"/>
      <c r="AI29" s="341"/>
    </row>
    <row r="30" spans="1:35" ht="11.25" customHeight="1">
      <c r="A30" s="75" t="s">
        <v>420</v>
      </c>
      <c r="B30" s="85" t="s">
        <v>421</v>
      </c>
      <c r="C30" s="369" t="s">
        <v>422</v>
      </c>
      <c r="D30" s="80">
        <v>-1.4740850247343</v>
      </c>
      <c r="E30" s="80">
        <v>3.42419287354645</v>
      </c>
      <c r="F30" s="80">
        <v>7.0214810860007502</v>
      </c>
      <c r="G30" s="80">
        <v>7.3113031799555799</v>
      </c>
      <c r="H30" s="80">
        <v>7.1950651209123597</v>
      </c>
      <c r="I30" s="80">
        <v>3.71077764503982</v>
      </c>
      <c r="J30" s="80">
        <v>3.7213603227335099</v>
      </c>
      <c r="K30" s="80">
        <v>4.6979276237699796</v>
      </c>
      <c r="L30" s="80">
        <v>2.6298506792463598</v>
      </c>
      <c r="M30" s="80">
        <v>-1.2462494738702199</v>
      </c>
      <c r="N30" s="80">
        <v>1.1686190276594399</v>
      </c>
      <c r="O30" s="76">
        <v>3.1477617024762301</v>
      </c>
      <c r="P30" s="340" t="s">
        <v>371</v>
      </c>
      <c r="Q30" s="340" t="s">
        <v>371</v>
      </c>
      <c r="R30" s="340" t="s">
        <v>371</v>
      </c>
      <c r="S30" s="340" t="s">
        <v>371</v>
      </c>
      <c r="T30" s="340" t="s">
        <v>371</v>
      </c>
      <c r="U30" s="340" t="s">
        <v>371</v>
      </c>
      <c r="V30" s="340" t="s">
        <v>371</v>
      </c>
      <c r="W30" s="340" t="s">
        <v>371</v>
      </c>
      <c r="X30" s="340" t="s">
        <v>371</v>
      </c>
      <c r="Y30" s="340" t="s">
        <v>371</v>
      </c>
      <c r="Z30" s="340" t="s">
        <v>371</v>
      </c>
      <c r="AA30" s="340" t="s">
        <v>364</v>
      </c>
      <c r="AB30" s="340" t="s">
        <v>364</v>
      </c>
      <c r="AC30" s="340" t="s">
        <v>364</v>
      </c>
      <c r="AD30" s="340" t="s">
        <v>364</v>
      </c>
      <c r="AE30" s="340" t="s">
        <v>364</v>
      </c>
      <c r="AF30" s="340" t="s">
        <v>364</v>
      </c>
      <c r="AG30" s="340" t="s">
        <v>364</v>
      </c>
      <c r="AH30" s="340" t="s">
        <v>364</v>
      </c>
      <c r="AI30" s="340" t="s">
        <v>364</v>
      </c>
    </row>
    <row r="31" spans="1:35" ht="11.25" customHeight="1">
      <c r="A31" s="75" t="s">
        <v>423</v>
      </c>
      <c r="B31" s="85" t="s">
        <v>424</v>
      </c>
      <c r="C31" s="369" t="s">
        <v>425</v>
      </c>
      <c r="D31" s="80">
        <v>10.98</v>
      </c>
      <c r="E31" s="80">
        <v>7.46999999999999</v>
      </c>
      <c r="F31" s="80">
        <v>5.6699999999999902</v>
      </c>
      <c r="G31" s="80">
        <v>3.77999999999999</v>
      </c>
      <c r="H31" s="80">
        <v>2.25</v>
      </c>
      <c r="I31" s="80">
        <v>2.25</v>
      </c>
      <c r="J31" s="80">
        <v>2.25</v>
      </c>
      <c r="K31" s="80">
        <v>1.98</v>
      </c>
      <c r="L31" s="80">
        <v>1.98</v>
      </c>
      <c r="M31" s="80">
        <v>2.25</v>
      </c>
      <c r="N31" s="80">
        <v>2.25</v>
      </c>
      <c r="O31" s="76">
        <v>2.52</v>
      </c>
      <c r="P31" s="340" t="s">
        <v>384</v>
      </c>
      <c r="Q31" s="340" t="s">
        <v>384</v>
      </c>
      <c r="R31" s="340" t="s">
        <v>384</v>
      </c>
      <c r="S31" s="340" t="s">
        <v>384</v>
      </c>
      <c r="T31" s="340" t="s">
        <v>384</v>
      </c>
      <c r="U31" s="340" t="s">
        <v>384</v>
      </c>
      <c r="V31" s="340" t="s">
        <v>384</v>
      </c>
      <c r="W31" s="340" t="s">
        <v>384</v>
      </c>
      <c r="X31" s="340" t="s">
        <v>384</v>
      </c>
      <c r="Y31" s="340" t="s">
        <v>384</v>
      </c>
      <c r="Z31" s="340" t="s">
        <v>384</v>
      </c>
      <c r="AA31" s="340" t="s">
        <v>384</v>
      </c>
      <c r="AB31" s="340" t="s">
        <v>384</v>
      </c>
      <c r="AC31" s="340" t="s">
        <v>384</v>
      </c>
      <c r="AD31" s="340" t="s">
        <v>384</v>
      </c>
      <c r="AE31" s="340" t="s">
        <v>384</v>
      </c>
      <c r="AF31" s="340" t="s">
        <v>384</v>
      </c>
      <c r="AG31" s="340" t="s">
        <v>384</v>
      </c>
      <c r="AH31" s="340" t="s">
        <v>384</v>
      </c>
      <c r="AI31" s="340" t="s">
        <v>384</v>
      </c>
    </row>
    <row r="32" spans="1:35" ht="12" customHeight="1">
      <c r="A32" s="75" t="s">
        <v>426</v>
      </c>
      <c r="B32" s="85" t="s">
        <v>427</v>
      </c>
      <c r="C32" s="369" t="s">
        <v>428</v>
      </c>
      <c r="D32" s="80">
        <v>4.9798523473778999E-2</v>
      </c>
      <c r="E32" s="80">
        <v>0.13141144100858199</v>
      </c>
      <c r="F32" s="80">
        <v>0.325183423774973</v>
      </c>
      <c r="G32" s="80">
        <v>1.69090974970509</v>
      </c>
      <c r="H32" s="80">
        <v>7.0987888190088002</v>
      </c>
      <c r="I32" s="80">
        <v>17.8197355551243</v>
      </c>
      <c r="J32" s="80">
        <v>26.4968353186303</v>
      </c>
      <c r="K32" s="80">
        <v>46.157450796626001</v>
      </c>
      <c r="L32" s="80">
        <v>61.704439615026303</v>
      </c>
      <c r="M32" s="80">
        <v>72.522052340907393</v>
      </c>
      <c r="N32" s="80">
        <v>85.090072824837094</v>
      </c>
      <c r="O32" s="76" t="s">
        <v>175</v>
      </c>
      <c r="P32" s="340" t="s">
        <v>364</v>
      </c>
      <c r="Q32" s="340" t="s">
        <v>364</v>
      </c>
      <c r="R32" s="340" t="s">
        <v>364</v>
      </c>
      <c r="S32" s="340" t="s">
        <v>364</v>
      </c>
      <c r="T32" s="340" t="s">
        <v>371</v>
      </c>
      <c r="U32" s="340" t="s">
        <v>371</v>
      </c>
      <c r="V32" s="340" t="s">
        <v>371</v>
      </c>
      <c r="W32" s="340" t="s">
        <v>371</v>
      </c>
      <c r="X32" s="340" t="s">
        <v>371</v>
      </c>
      <c r="Y32" s="340" t="s">
        <v>371</v>
      </c>
      <c r="Z32" s="340" t="s">
        <v>371</v>
      </c>
      <c r="AA32" s="340" t="s">
        <v>364</v>
      </c>
      <c r="AB32" s="340" t="s">
        <v>364</v>
      </c>
      <c r="AC32" s="340" t="s">
        <v>371</v>
      </c>
      <c r="AD32" s="340" t="s">
        <v>364</v>
      </c>
      <c r="AE32" s="341"/>
      <c r="AF32" s="340" t="s">
        <v>364</v>
      </c>
      <c r="AG32" s="340" t="s">
        <v>371</v>
      </c>
      <c r="AH32" s="340" t="s">
        <v>364</v>
      </c>
      <c r="AI32" s="340" t="s">
        <v>371</v>
      </c>
    </row>
    <row r="33" spans="1:35" ht="11.25" customHeight="1">
      <c r="A33" s="75" t="s">
        <v>429</v>
      </c>
      <c r="B33" s="85" t="s">
        <v>430</v>
      </c>
      <c r="C33" s="369" t="s">
        <v>431</v>
      </c>
      <c r="D33" s="80" t="s">
        <v>175</v>
      </c>
      <c r="E33" s="80" t="s">
        <v>175</v>
      </c>
      <c r="F33" s="80" t="s">
        <v>175</v>
      </c>
      <c r="G33" s="80" t="s">
        <v>175</v>
      </c>
      <c r="H33" s="80" t="s">
        <v>175</v>
      </c>
      <c r="I33" s="80">
        <v>3.7012873908918298</v>
      </c>
      <c r="J33" s="80">
        <v>3.9111118420456199</v>
      </c>
      <c r="K33" s="80">
        <v>4.2904357320899402</v>
      </c>
      <c r="L33" s="80">
        <v>4.5948727093870403</v>
      </c>
      <c r="M33" s="80">
        <v>5.0554992636272198</v>
      </c>
      <c r="N33" s="80">
        <v>5.2423900389172404</v>
      </c>
      <c r="O33" s="76">
        <v>5.3339393175641403</v>
      </c>
      <c r="P33" s="340" t="s">
        <v>364</v>
      </c>
      <c r="Q33" s="340" t="s">
        <v>364</v>
      </c>
      <c r="R33" s="340" t="s">
        <v>364</v>
      </c>
      <c r="S33" s="340" t="s">
        <v>364</v>
      </c>
      <c r="T33" s="340" t="s">
        <v>371</v>
      </c>
      <c r="U33" s="340" t="s">
        <v>371</v>
      </c>
      <c r="V33" s="340" t="s">
        <v>371</v>
      </c>
      <c r="W33" s="340" t="s">
        <v>371</v>
      </c>
      <c r="X33" s="340" t="s">
        <v>371</v>
      </c>
      <c r="Y33" s="340" t="s">
        <v>371</v>
      </c>
      <c r="Z33" s="340" t="s">
        <v>371</v>
      </c>
      <c r="AA33" s="340" t="s">
        <v>364</v>
      </c>
      <c r="AB33" s="340" t="s">
        <v>364</v>
      </c>
      <c r="AC33" s="340" t="s">
        <v>371</v>
      </c>
      <c r="AD33" s="340" t="s">
        <v>364</v>
      </c>
      <c r="AE33" s="341"/>
      <c r="AF33" s="340" t="s">
        <v>364</v>
      </c>
      <c r="AG33" s="340" t="s">
        <v>371</v>
      </c>
      <c r="AH33" s="340" t="s">
        <v>364</v>
      </c>
      <c r="AI33" s="340" t="s">
        <v>371</v>
      </c>
    </row>
    <row r="34" spans="1:35" ht="11.25" customHeight="1">
      <c r="A34" s="75" t="s">
        <v>432</v>
      </c>
      <c r="B34" s="85" t="s">
        <v>433</v>
      </c>
      <c r="C34" s="369" t="s">
        <v>434</v>
      </c>
      <c r="D34" s="80" t="s">
        <v>175</v>
      </c>
      <c r="E34" s="80" t="s">
        <v>175</v>
      </c>
      <c r="F34" s="80" t="s">
        <v>175</v>
      </c>
      <c r="G34" s="80" t="s">
        <v>175</v>
      </c>
      <c r="H34" s="80">
        <v>1.90672238563357</v>
      </c>
      <c r="I34" s="80" t="s">
        <v>175</v>
      </c>
      <c r="J34" s="80" t="s">
        <v>175</v>
      </c>
      <c r="K34" s="80" t="s">
        <v>175</v>
      </c>
      <c r="L34" s="80" t="s">
        <v>175</v>
      </c>
      <c r="M34" s="80" t="s">
        <v>175</v>
      </c>
      <c r="N34" s="80" t="s">
        <v>175</v>
      </c>
      <c r="O34" s="76" t="s">
        <v>175</v>
      </c>
      <c r="P34" s="340" t="s">
        <v>364</v>
      </c>
      <c r="Q34" s="340" t="s">
        <v>364</v>
      </c>
      <c r="R34" s="340" t="s">
        <v>364</v>
      </c>
      <c r="S34" s="340" t="s">
        <v>364</v>
      </c>
      <c r="T34" s="340" t="s">
        <v>371</v>
      </c>
      <c r="U34" s="340" t="s">
        <v>371</v>
      </c>
      <c r="V34" s="340" t="s">
        <v>371</v>
      </c>
      <c r="W34" s="340" t="s">
        <v>371</v>
      </c>
      <c r="X34" s="340" t="s">
        <v>371</v>
      </c>
      <c r="Y34" s="340" t="s">
        <v>371</v>
      </c>
      <c r="Z34" s="340" t="s">
        <v>371</v>
      </c>
      <c r="AA34" s="340" t="s">
        <v>371</v>
      </c>
      <c r="AB34" s="340" t="s">
        <v>371</v>
      </c>
      <c r="AC34" s="340" t="s">
        <v>371</v>
      </c>
      <c r="AD34" s="340" t="s">
        <v>371</v>
      </c>
      <c r="AE34" s="341"/>
      <c r="AF34" s="340" t="s">
        <v>371</v>
      </c>
      <c r="AG34" s="340" t="s">
        <v>371</v>
      </c>
      <c r="AH34" s="340" t="s">
        <v>371</v>
      </c>
      <c r="AI34" s="340" t="s">
        <v>371</v>
      </c>
    </row>
    <row r="35" spans="1:35" ht="11.25" customHeight="1">
      <c r="A35" s="75" t="s">
        <v>435</v>
      </c>
      <c r="B35" s="85" t="s">
        <v>436</v>
      </c>
      <c r="C35" s="369" t="s">
        <v>437</v>
      </c>
      <c r="D35" s="76"/>
      <c r="E35" s="80"/>
      <c r="F35" s="76"/>
      <c r="G35" s="76"/>
      <c r="H35" s="76"/>
      <c r="I35" s="76"/>
      <c r="J35" s="76"/>
      <c r="K35" s="76"/>
      <c r="L35" s="76"/>
      <c r="M35" s="76"/>
      <c r="N35" s="76"/>
      <c r="O35" s="76"/>
      <c r="P35" s="340" t="s">
        <v>384</v>
      </c>
      <c r="Q35" s="340" t="s">
        <v>384</v>
      </c>
      <c r="R35" s="340" t="s">
        <v>384</v>
      </c>
      <c r="S35" s="340" t="s">
        <v>384</v>
      </c>
      <c r="T35" s="340" t="s">
        <v>371</v>
      </c>
      <c r="U35" s="340" t="s">
        <v>371</v>
      </c>
      <c r="V35" s="340" t="s">
        <v>371</v>
      </c>
      <c r="W35" s="340" t="s">
        <v>371</v>
      </c>
      <c r="X35" s="340" t="s">
        <v>371</v>
      </c>
      <c r="Y35" s="340" t="s">
        <v>371</v>
      </c>
      <c r="Z35" s="340" t="s">
        <v>371</v>
      </c>
      <c r="AA35" s="340" t="s">
        <v>371</v>
      </c>
      <c r="AB35" s="340" t="s">
        <v>371</v>
      </c>
      <c r="AC35" s="340" t="s">
        <v>371</v>
      </c>
      <c r="AD35" s="340" t="s">
        <v>371</v>
      </c>
      <c r="AE35" s="341"/>
      <c r="AF35" s="340" t="s">
        <v>371</v>
      </c>
      <c r="AG35" s="340" t="s">
        <v>371</v>
      </c>
      <c r="AH35" s="340" t="s">
        <v>371</v>
      </c>
      <c r="AI35" s="340" t="s">
        <v>371</v>
      </c>
    </row>
    <row r="36" spans="1:35" ht="11.25" customHeight="1">
      <c r="A36" s="75" t="s">
        <v>438</v>
      </c>
      <c r="B36" s="85" t="s">
        <v>439</v>
      </c>
      <c r="C36" s="369" t="s">
        <v>440</v>
      </c>
      <c r="D36" s="80">
        <v>71.019999999999897</v>
      </c>
      <c r="E36" s="80" t="s">
        <v>175</v>
      </c>
      <c r="F36" s="80">
        <v>71.299999999999898</v>
      </c>
      <c r="G36" s="80" t="s">
        <v>175</v>
      </c>
      <c r="H36" s="80" t="s">
        <v>175</v>
      </c>
      <c r="I36" s="80">
        <v>71.959999999999894</v>
      </c>
      <c r="J36" s="80" t="s">
        <v>175</v>
      </c>
      <c r="K36" s="80">
        <v>72.400000000000006</v>
      </c>
      <c r="L36" s="80" t="s">
        <v>175</v>
      </c>
      <c r="M36" s="80">
        <v>73.260000000000005</v>
      </c>
      <c r="N36" s="80">
        <v>73.689999999999898</v>
      </c>
      <c r="O36" s="83" t="s">
        <v>175</v>
      </c>
      <c r="P36" s="340" t="s">
        <v>384</v>
      </c>
      <c r="Q36" s="340" t="s">
        <v>384</v>
      </c>
      <c r="R36" s="340" t="s">
        <v>384</v>
      </c>
      <c r="S36" s="340" t="s">
        <v>384</v>
      </c>
      <c r="T36" s="340" t="s">
        <v>371</v>
      </c>
      <c r="U36" s="340" t="s">
        <v>371</v>
      </c>
      <c r="V36" s="340" t="s">
        <v>371</v>
      </c>
      <c r="W36" s="340" t="s">
        <v>371</v>
      </c>
      <c r="X36" s="340" t="s">
        <v>371</v>
      </c>
      <c r="Y36" s="340" t="s">
        <v>371</v>
      </c>
      <c r="Z36" s="340" t="s">
        <v>371</v>
      </c>
      <c r="AA36" s="340" t="s">
        <v>371</v>
      </c>
      <c r="AB36" s="340" t="s">
        <v>371</v>
      </c>
      <c r="AC36" s="340" t="s">
        <v>371</v>
      </c>
      <c r="AD36" s="340" t="s">
        <v>371</v>
      </c>
      <c r="AE36" s="340" t="s">
        <v>371</v>
      </c>
      <c r="AF36" s="340" t="s">
        <v>371</v>
      </c>
      <c r="AG36" s="340" t="s">
        <v>371</v>
      </c>
      <c r="AH36" s="340" t="s">
        <v>371</v>
      </c>
      <c r="AI36" s="340" t="s">
        <v>371</v>
      </c>
    </row>
    <row r="37" spans="1:35" ht="11.25" customHeight="1">
      <c r="A37" s="75" t="s">
        <v>441</v>
      </c>
      <c r="B37" s="85" t="s">
        <v>442</v>
      </c>
      <c r="C37" s="369" t="s">
        <v>443</v>
      </c>
      <c r="D37" s="75">
        <v>46</v>
      </c>
      <c r="E37" s="80" t="s">
        <v>175</v>
      </c>
      <c r="F37" s="75" t="s">
        <v>175</v>
      </c>
      <c r="G37" s="75" t="s">
        <v>175</v>
      </c>
      <c r="H37" s="75" t="s">
        <v>175</v>
      </c>
      <c r="I37" s="75">
        <v>41</v>
      </c>
      <c r="J37" s="75" t="s">
        <v>175</v>
      </c>
      <c r="K37" s="75" t="s">
        <v>175</v>
      </c>
      <c r="L37" s="75" t="s">
        <v>175</v>
      </c>
      <c r="M37" s="75" t="s">
        <v>175</v>
      </c>
      <c r="N37" s="75">
        <v>27</v>
      </c>
      <c r="O37" s="83" t="s">
        <v>175</v>
      </c>
      <c r="P37" s="340" t="s">
        <v>371</v>
      </c>
      <c r="Q37" s="340" t="s">
        <v>371</v>
      </c>
      <c r="R37" s="340" t="s">
        <v>371</v>
      </c>
      <c r="S37" s="340" t="s">
        <v>371</v>
      </c>
      <c r="T37" s="340" t="s">
        <v>371</v>
      </c>
      <c r="U37" s="340" t="s">
        <v>371</v>
      </c>
      <c r="V37" s="340" t="s">
        <v>371</v>
      </c>
      <c r="W37" s="340" t="s">
        <v>371</v>
      </c>
      <c r="X37" s="340" t="s">
        <v>371</v>
      </c>
      <c r="Y37" s="340" t="s">
        <v>371</v>
      </c>
      <c r="Z37" s="340" t="s">
        <v>371</v>
      </c>
      <c r="AA37" s="340" t="s">
        <v>371</v>
      </c>
      <c r="AB37" s="340" t="s">
        <v>371</v>
      </c>
      <c r="AC37" s="340" t="s">
        <v>371</v>
      </c>
      <c r="AD37" s="340" t="s">
        <v>371</v>
      </c>
      <c r="AE37" s="340" t="s">
        <v>371</v>
      </c>
      <c r="AF37" s="340" t="s">
        <v>371</v>
      </c>
      <c r="AG37" s="340" t="s">
        <v>371</v>
      </c>
      <c r="AH37" s="340" t="s">
        <v>371</v>
      </c>
      <c r="AI37" s="340" t="s">
        <v>371</v>
      </c>
    </row>
    <row r="38" spans="1:35" ht="11.25" customHeight="1">
      <c r="A38" s="75" t="s">
        <v>444</v>
      </c>
      <c r="B38" s="85" t="s">
        <v>445</v>
      </c>
      <c r="C38" s="369" t="s">
        <v>446</v>
      </c>
      <c r="D38" s="75" t="s">
        <v>175</v>
      </c>
      <c r="E38" s="80" t="s">
        <v>175</v>
      </c>
      <c r="F38" s="75" t="s">
        <v>175</v>
      </c>
      <c r="G38" s="75" t="s">
        <v>175</v>
      </c>
      <c r="H38" s="75" t="s">
        <v>175</v>
      </c>
      <c r="I38" s="75">
        <v>43.7320525385189</v>
      </c>
      <c r="J38" s="75">
        <v>47.5856607965842</v>
      </c>
      <c r="K38" s="75">
        <v>54.455859933980697</v>
      </c>
      <c r="L38" s="75">
        <v>61.535513765219001</v>
      </c>
      <c r="M38" s="75">
        <v>70.511906065057403</v>
      </c>
      <c r="N38" s="75" t="s">
        <v>175</v>
      </c>
      <c r="O38" s="83" t="s">
        <v>175</v>
      </c>
      <c r="P38" s="340" t="s">
        <v>364</v>
      </c>
      <c r="Q38" s="340" t="s">
        <v>364</v>
      </c>
      <c r="R38" s="340" t="s">
        <v>364</v>
      </c>
      <c r="S38" s="340" t="s">
        <v>364</v>
      </c>
      <c r="T38" s="340" t="s">
        <v>364</v>
      </c>
      <c r="U38" s="340" t="s">
        <v>364</v>
      </c>
      <c r="V38" s="340" t="s">
        <v>364</v>
      </c>
      <c r="W38" s="340" t="s">
        <v>364</v>
      </c>
      <c r="X38" s="340" t="s">
        <v>364</v>
      </c>
      <c r="Y38" s="340" t="s">
        <v>364</v>
      </c>
      <c r="Z38" s="340" t="s">
        <v>364</v>
      </c>
      <c r="AA38" s="340" t="s">
        <v>364</v>
      </c>
      <c r="AB38" s="340" t="s">
        <v>364</v>
      </c>
      <c r="AC38" s="340" t="s">
        <v>364</v>
      </c>
      <c r="AD38" s="340" t="s">
        <v>364</v>
      </c>
      <c r="AE38" s="340" t="s">
        <v>364</v>
      </c>
      <c r="AF38" s="340" t="s">
        <v>364</v>
      </c>
      <c r="AG38" s="340" t="s">
        <v>364</v>
      </c>
      <c r="AH38" s="340" t="s">
        <v>364</v>
      </c>
      <c r="AI38" s="340" t="s">
        <v>364</v>
      </c>
    </row>
    <row r="39" spans="1:35" ht="11.25" customHeight="1">
      <c r="A39" s="75" t="s">
        <v>447</v>
      </c>
      <c r="B39" s="85" t="s">
        <v>448</v>
      </c>
      <c r="C39" s="369" t="s">
        <v>449</v>
      </c>
      <c r="D39" s="83">
        <v>2.6099998950958199</v>
      </c>
      <c r="E39" s="80">
        <v>2.5499999523162802</v>
      </c>
      <c r="F39" s="83">
        <v>2.5499999523162802</v>
      </c>
      <c r="G39" s="83">
        <v>2.5299999713897701</v>
      </c>
      <c r="H39" s="83">
        <v>2.5199999809265101</v>
      </c>
      <c r="I39" s="83">
        <v>2.5199999809000002</v>
      </c>
      <c r="J39" s="83">
        <v>2.5199999809000002</v>
      </c>
      <c r="K39" s="83">
        <v>2.4500000477000001</v>
      </c>
      <c r="L39" s="83" t="s">
        <v>175</v>
      </c>
      <c r="M39" s="83" t="s">
        <v>175</v>
      </c>
      <c r="N39" s="83">
        <v>2.4500000000000002</v>
      </c>
      <c r="O39" s="83" t="s">
        <v>175</v>
      </c>
      <c r="P39" s="340" t="s">
        <v>364</v>
      </c>
      <c r="Q39" s="340" t="s">
        <v>364</v>
      </c>
      <c r="R39" s="340" t="s">
        <v>364</v>
      </c>
      <c r="S39" s="340" t="s">
        <v>364</v>
      </c>
      <c r="T39" s="340" t="s">
        <v>371</v>
      </c>
      <c r="U39" s="340" t="s">
        <v>371</v>
      </c>
      <c r="V39" s="340" t="s">
        <v>371</v>
      </c>
      <c r="W39" s="340" t="s">
        <v>371</v>
      </c>
      <c r="X39" s="340" t="s">
        <v>371</v>
      </c>
      <c r="Y39" s="340" t="s">
        <v>371</v>
      </c>
      <c r="Z39" s="340" t="s">
        <v>371</v>
      </c>
      <c r="AA39" s="340" t="s">
        <v>364</v>
      </c>
      <c r="AB39" s="340" t="s">
        <v>364</v>
      </c>
      <c r="AC39" s="340" t="s">
        <v>371</v>
      </c>
      <c r="AD39" s="340" t="s">
        <v>364</v>
      </c>
      <c r="AE39" s="340" t="s">
        <v>364</v>
      </c>
      <c r="AF39" s="340" t="s">
        <v>364</v>
      </c>
      <c r="AG39" s="340" t="s">
        <v>371</v>
      </c>
      <c r="AH39" s="340" t="s">
        <v>364</v>
      </c>
      <c r="AI39" s="340" t="s">
        <v>371</v>
      </c>
    </row>
    <row r="40" spans="1:35" ht="11.25" customHeight="1">
      <c r="A40" s="75" t="s">
        <v>450</v>
      </c>
      <c r="B40" s="85" t="s">
        <v>451</v>
      </c>
      <c r="C40" s="369" t="s">
        <v>428</v>
      </c>
      <c r="D40" s="75">
        <v>32</v>
      </c>
      <c r="E40" s="75" t="s">
        <v>175</v>
      </c>
      <c r="F40" s="75" t="s">
        <v>175</v>
      </c>
      <c r="G40" s="75" t="s">
        <v>175</v>
      </c>
      <c r="H40" s="75" t="s">
        <v>175</v>
      </c>
      <c r="I40" s="75">
        <v>41</v>
      </c>
      <c r="J40" s="75" t="s">
        <v>175</v>
      </c>
      <c r="K40" s="75" t="s">
        <v>175</v>
      </c>
      <c r="L40" s="75" t="s">
        <v>175</v>
      </c>
      <c r="M40" s="75">
        <v>44</v>
      </c>
      <c r="N40" s="75" t="s">
        <v>175</v>
      </c>
      <c r="O40" s="83" t="s">
        <v>175</v>
      </c>
      <c r="P40" s="340" t="s">
        <v>364</v>
      </c>
      <c r="Q40" s="340" t="s">
        <v>364</v>
      </c>
      <c r="R40" s="340" t="s">
        <v>364</v>
      </c>
      <c r="S40" s="340" t="s">
        <v>364</v>
      </c>
      <c r="T40" s="340" t="s">
        <v>371</v>
      </c>
      <c r="U40" s="340" t="s">
        <v>371</v>
      </c>
      <c r="V40" s="340" t="s">
        <v>371</v>
      </c>
      <c r="W40" s="340" t="s">
        <v>371</v>
      </c>
      <c r="X40" s="340" t="s">
        <v>371</v>
      </c>
      <c r="Y40" s="340" t="s">
        <v>371</v>
      </c>
      <c r="Z40" s="340" t="s">
        <v>371</v>
      </c>
      <c r="AA40" s="340" t="s">
        <v>364</v>
      </c>
      <c r="AB40" s="340" t="s">
        <v>364</v>
      </c>
      <c r="AC40" s="340" t="s">
        <v>371</v>
      </c>
      <c r="AD40" s="340" t="s">
        <v>364</v>
      </c>
      <c r="AE40" s="341"/>
      <c r="AF40" s="340" t="s">
        <v>364</v>
      </c>
      <c r="AG40" s="340" t="s">
        <v>371</v>
      </c>
      <c r="AH40" s="340" t="s">
        <v>364</v>
      </c>
      <c r="AI40" s="340" t="s">
        <v>371</v>
      </c>
    </row>
    <row r="41" spans="1:35" ht="11.25" customHeight="1">
      <c r="A41" s="75" t="s">
        <v>452</v>
      </c>
      <c r="B41" s="85" t="s">
        <v>453</v>
      </c>
      <c r="C41" s="369" t="s">
        <v>434</v>
      </c>
      <c r="D41" s="75">
        <v>74</v>
      </c>
      <c r="E41" s="75" t="s">
        <v>175</v>
      </c>
      <c r="F41" s="75" t="s">
        <v>175</v>
      </c>
      <c r="G41" s="75" t="s">
        <v>175</v>
      </c>
      <c r="H41" s="75" t="s">
        <v>175</v>
      </c>
      <c r="I41" s="75">
        <v>76</v>
      </c>
      <c r="J41" s="75" t="s">
        <v>175</v>
      </c>
      <c r="K41" s="75" t="s">
        <v>175</v>
      </c>
      <c r="L41" s="75" t="s">
        <v>175</v>
      </c>
      <c r="M41" s="75">
        <v>77</v>
      </c>
      <c r="N41" s="75" t="s">
        <v>175</v>
      </c>
      <c r="O41" s="83" t="s">
        <v>175</v>
      </c>
      <c r="P41" s="340" t="s">
        <v>364</v>
      </c>
      <c r="Q41" s="341"/>
      <c r="R41" s="340" t="s">
        <v>364</v>
      </c>
      <c r="S41" s="340" t="s">
        <v>364</v>
      </c>
      <c r="T41" s="340" t="s">
        <v>371</v>
      </c>
      <c r="U41" s="340" t="s">
        <v>371</v>
      </c>
      <c r="V41" s="340" t="s">
        <v>371</v>
      </c>
      <c r="W41" s="340" t="s">
        <v>371</v>
      </c>
      <c r="X41" s="340" t="s">
        <v>371</v>
      </c>
      <c r="Y41" s="340" t="s">
        <v>371</v>
      </c>
      <c r="Z41" s="340" t="s">
        <v>371</v>
      </c>
      <c r="AA41" s="340" t="s">
        <v>371</v>
      </c>
      <c r="AB41" s="340" t="s">
        <v>371</v>
      </c>
      <c r="AC41" s="340" t="s">
        <v>371</v>
      </c>
      <c r="AD41" s="340" t="s">
        <v>371</v>
      </c>
      <c r="AE41" s="341"/>
      <c r="AF41" s="340" t="s">
        <v>371</v>
      </c>
      <c r="AG41" s="340" t="s">
        <v>371</v>
      </c>
      <c r="AH41" s="340" t="s">
        <v>371</v>
      </c>
      <c r="AI41" s="340" t="s">
        <v>371</v>
      </c>
    </row>
    <row r="42" spans="1:35" ht="11.25" customHeight="1">
      <c r="A42" s="75" t="s">
        <v>454</v>
      </c>
      <c r="B42" s="85" t="s">
        <v>455</v>
      </c>
      <c r="C42" s="369" t="s">
        <v>456</v>
      </c>
      <c r="D42" s="81">
        <v>16.897063974986001</v>
      </c>
      <c r="E42" s="81">
        <v>8.3240150609180006</v>
      </c>
      <c r="F42" s="81">
        <v>2.8068431851187001</v>
      </c>
      <c r="G42" s="81">
        <v>-0.84462615949277597</v>
      </c>
      <c r="H42" s="81">
        <v>-1.4078915297841601</v>
      </c>
      <c r="I42" s="81">
        <v>0.25530477765786902</v>
      </c>
      <c r="J42" s="81">
        <v>0.46344445473800899</v>
      </c>
      <c r="K42" s="81">
        <v>-0.765399110056321</v>
      </c>
      <c r="L42" s="81">
        <v>1.1568246664582</v>
      </c>
      <c r="M42" s="81">
        <v>3.9854789560417601</v>
      </c>
      <c r="N42" s="81">
        <v>1.8201230387823499</v>
      </c>
      <c r="O42" s="341"/>
      <c r="P42" s="340" t="s">
        <v>364</v>
      </c>
      <c r="Q42" s="340" t="s">
        <v>364</v>
      </c>
      <c r="R42" s="340" t="s">
        <v>364</v>
      </c>
      <c r="S42" s="340" t="s">
        <v>364</v>
      </c>
      <c r="T42" s="340" t="s">
        <v>371</v>
      </c>
      <c r="U42" s="340" t="s">
        <v>371</v>
      </c>
      <c r="V42" s="340" t="s">
        <v>371</v>
      </c>
      <c r="W42" s="340" t="s">
        <v>371</v>
      </c>
      <c r="X42" s="340" t="s">
        <v>371</v>
      </c>
      <c r="Y42" s="340" t="s">
        <v>371</v>
      </c>
      <c r="Z42" s="340" t="s">
        <v>371</v>
      </c>
      <c r="AA42" s="340" t="s">
        <v>371</v>
      </c>
      <c r="AB42" s="340" t="s">
        <v>371</v>
      </c>
      <c r="AC42" s="340" t="s">
        <v>371</v>
      </c>
      <c r="AD42" s="340" t="s">
        <v>371</v>
      </c>
      <c r="AE42" s="341"/>
      <c r="AF42" s="340" t="s">
        <v>371</v>
      </c>
      <c r="AG42" s="340" t="s">
        <v>371</v>
      </c>
      <c r="AH42" s="340" t="s">
        <v>371</v>
      </c>
      <c r="AI42" s="340" t="s">
        <v>371</v>
      </c>
    </row>
    <row r="43" spans="1:35" ht="11.25" customHeight="1">
      <c r="A43" s="75" t="s">
        <v>457</v>
      </c>
      <c r="B43" s="85" t="s">
        <v>458</v>
      </c>
      <c r="C43" s="83"/>
      <c r="D43" s="75">
        <v>12.1999999999999</v>
      </c>
      <c r="E43" s="75">
        <v>12.6999999999999</v>
      </c>
      <c r="F43" s="75">
        <v>13.1</v>
      </c>
      <c r="G43" s="75">
        <v>12.8</v>
      </c>
      <c r="H43" s="75">
        <v>12.9</v>
      </c>
      <c r="I43" s="75">
        <v>12.6999999999999</v>
      </c>
      <c r="J43" s="75">
        <v>12.6999999999999</v>
      </c>
      <c r="K43" s="75">
        <v>16.100000000000001</v>
      </c>
      <c r="L43" s="75" t="s">
        <v>175</v>
      </c>
      <c r="M43" s="75" t="s">
        <v>175</v>
      </c>
      <c r="N43" s="83" t="s">
        <v>175</v>
      </c>
      <c r="O43" s="341"/>
      <c r="P43" s="340" t="s">
        <v>364</v>
      </c>
      <c r="Q43" s="340" t="s">
        <v>364</v>
      </c>
      <c r="R43" s="340" t="s">
        <v>364</v>
      </c>
      <c r="S43" s="340" t="s">
        <v>364</v>
      </c>
      <c r="T43" s="340" t="s">
        <v>371</v>
      </c>
      <c r="U43" s="340" t="s">
        <v>371</v>
      </c>
      <c r="V43" s="340" t="s">
        <v>371</v>
      </c>
      <c r="W43" s="340" t="s">
        <v>371</v>
      </c>
      <c r="X43" s="340" t="s">
        <v>371</v>
      </c>
      <c r="Y43" s="340" t="s">
        <v>371</v>
      </c>
      <c r="Z43" s="340" t="s">
        <v>371</v>
      </c>
      <c r="AA43" s="340" t="s">
        <v>364</v>
      </c>
      <c r="AB43" s="340" t="s">
        <v>364</v>
      </c>
      <c r="AC43" s="340" t="s">
        <v>371</v>
      </c>
      <c r="AD43" s="340" t="s">
        <v>364</v>
      </c>
      <c r="AE43" s="341"/>
      <c r="AF43" s="340" t="s">
        <v>364</v>
      </c>
      <c r="AG43" s="340" t="s">
        <v>371</v>
      </c>
      <c r="AH43" s="340" t="s">
        <v>364</v>
      </c>
      <c r="AI43" s="340" t="s">
        <v>371</v>
      </c>
    </row>
    <row r="44" spans="1:35" ht="11.25" customHeight="1">
      <c r="A44" s="75" t="s">
        <v>459</v>
      </c>
      <c r="B44" s="85" t="s">
        <v>460</v>
      </c>
      <c r="C44" s="83"/>
      <c r="D44" s="80">
        <v>3.6672975464770001</v>
      </c>
      <c r="E44" s="80">
        <v>3.81213656287568</v>
      </c>
      <c r="F44" s="80">
        <v>3.7130987107334001</v>
      </c>
      <c r="G44" s="80">
        <v>3.57874775010607</v>
      </c>
      <c r="H44" s="80">
        <v>3.49798761828621</v>
      </c>
      <c r="I44" s="80">
        <v>3.19697933780918</v>
      </c>
      <c r="J44" s="80">
        <v>3.2637478724020199</v>
      </c>
      <c r="K44" s="80">
        <v>3.1445744642475399</v>
      </c>
      <c r="L44" s="80">
        <v>3.0376764386501698</v>
      </c>
      <c r="M44" s="83">
        <v>2.4500000000000002</v>
      </c>
      <c r="N44" s="83" t="s">
        <v>175</v>
      </c>
      <c r="O44" s="340" t="s">
        <v>364</v>
      </c>
      <c r="P44" s="340" t="s">
        <v>364</v>
      </c>
      <c r="Q44" s="340" t="s">
        <v>364</v>
      </c>
      <c r="R44" s="340" t="s">
        <v>364</v>
      </c>
      <c r="S44" s="340" t="s">
        <v>364</v>
      </c>
      <c r="T44" s="340" t="s">
        <v>364</v>
      </c>
      <c r="U44" s="340" t="s">
        <v>364</v>
      </c>
      <c r="V44" s="340" t="s">
        <v>364</v>
      </c>
      <c r="W44" s="340" t="s">
        <v>364</v>
      </c>
      <c r="X44" s="340" t="s">
        <v>364</v>
      </c>
      <c r="Y44" s="340" t="s">
        <v>364</v>
      </c>
      <c r="Z44" s="340" t="s">
        <v>364</v>
      </c>
      <c r="AA44" s="340" t="s">
        <v>364</v>
      </c>
      <c r="AB44" s="340" t="s">
        <v>364</v>
      </c>
      <c r="AC44" s="340" t="s">
        <v>364</v>
      </c>
      <c r="AD44" s="340" t="s">
        <v>364</v>
      </c>
      <c r="AE44" s="340" t="s">
        <v>364</v>
      </c>
      <c r="AF44" s="340" t="s">
        <v>364</v>
      </c>
      <c r="AG44" s="340" t="s">
        <v>364</v>
      </c>
      <c r="AH44" s="340" t="s">
        <v>364</v>
      </c>
      <c r="AI44" s="340" t="s">
        <v>364</v>
      </c>
    </row>
    <row r="45" spans="1:35" ht="11.25" customHeight="1">
      <c r="A45" s="75" t="s">
        <v>461</v>
      </c>
      <c r="B45" s="85" t="s">
        <v>461</v>
      </c>
      <c r="C45" s="83"/>
      <c r="D45" s="75">
        <v>6.0924825925622104</v>
      </c>
      <c r="E45" s="75">
        <v>6.3777576365319302</v>
      </c>
      <c r="F45" s="75">
        <v>6.7911514997918196</v>
      </c>
      <c r="G45" s="75">
        <v>6.1947016993227804</v>
      </c>
      <c r="H45" s="75">
        <v>6.3478385753267199</v>
      </c>
      <c r="I45" s="75">
        <v>5.9502676526343299</v>
      </c>
      <c r="J45" s="75">
        <v>3.8572940022375102</v>
      </c>
      <c r="K45" s="369"/>
      <c r="L45" s="369"/>
      <c r="M45" s="75" t="s">
        <v>175</v>
      </c>
      <c r="N45" s="83" t="s">
        <v>175</v>
      </c>
      <c r="O45" s="341"/>
      <c r="P45" s="340" t="s">
        <v>364</v>
      </c>
      <c r="Q45" s="340" t="s">
        <v>364</v>
      </c>
      <c r="R45" s="340" t="s">
        <v>364</v>
      </c>
      <c r="S45" s="340" t="s">
        <v>364</v>
      </c>
      <c r="T45" s="340" t="s">
        <v>371</v>
      </c>
      <c r="U45" s="340" t="s">
        <v>371</v>
      </c>
      <c r="V45" s="340" t="s">
        <v>371</v>
      </c>
      <c r="W45" s="340" t="s">
        <v>371</v>
      </c>
      <c r="X45" s="340" t="s">
        <v>371</v>
      </c>
      <c r="Y45" s="340" t="s">
        <v>371</v>
      </c>
      <c r="Z45" s="340" t="s">
        <v>371</v>
      </c>
      <c r="AA45" s="340" t="s">
        <v>364</v>
      </c>
      <c r="AB45" s="340" t="s">
        <v>364</v>
      </c>
      <c r="AC45" s="340" t="s">
        <v>371</v>
      </c>
      <c r="AD45" s="340" t="s">
        <v>364</v>
      </c>
      <c r="AE45" s="341"/>
      <c r="AF45" s="340" t="s">
        <v>364</v>
      </c>
      <c r="AG45" s="340" t="s">
        <v>371</v>
      </c>
      <c r="AH45" s="340" t="s">
        <v>364</v>
      </c>
      <c r="AI45" s="340" t="s">
        <v>371</v>
      </c>
    </row>
    <row r="46" spans="1:35" ht="11.25" customHeight="1">
      <c r="A46" s="75" t="s">
        <v>462</v>
      </c>
      <c r="B46" s="85" t="s">
        <v>463</v>
      </c>
      <c r="C46" s="83"/>
      <c r="D46" s="75">
        <v>12.1999999999999</v>
      </c>
      <c r="E46" s="75">
        <v>12.6999999999999</v>
      </c>
      <c r="F46" s="75">
        <v>13.1</v>
      </c>
      <c r="G46" s="75">
        <v>12.8</v>
      </c>
      <c r="H46" s="75">
        <v>12.9</v>
      </c>
      <c r="I46" s="75">
        <v>12.6999999999999</v>
      </c>
      <c r="J46" s="75">
        <v>12.6999999999999</v>
      </c>
      <c r="K46" s="75">
        <v>16.100000000000001</v>
      </c>
      <c r="L46" s="75" t="s">
        <v>175</v>
      </c>
      <c r="M46" s="75" t="s">
        <v>175</v>
      </c>
      <c r="N46" s="75" t="s">
        <v>175</v>
      </c>
      <c r="O46" s="341"/>
      <c r="P46" s="340" t="s">
        <v>364</v>
      </c>
      <c r="Q46" s="340" t="s">
        <v>364</v>
      </c>
      <c r="R46" s="340" t="s">
        <v>364</v>
      </c>
      <c r="S46" s="340" t="s">
        <v>364</v>
      </c>
      <c r="T46" s="340" t="s">
        <v>371</v>
      </c>
      <c r="U46" s="340" t="s">
        <v>371</v>
      </c>
      <c r="V46" s="340" t="s">
        <v>371</v>
      </c>
      <c r="W46" s="340" t="s">
        <v>371</v>
      </c>
      <c r="X46" s="340" t="s">
        <v>371</v>
      </c>
      <c r="Y46" s="340" t="s">
        <v>371</v>
      </c>
      <c r="Z46" s="340" t="s">
        <v>371</v>
      </c>
      <c r="AA46" s="340" t="s">
        <v>371</v>
      </c>
      <c r="AB46" s="340" t="s">
        <v>371</v>
      </c>
      <c r="AC46" s="340" t="s">
        <v>371</v>
      </c>
      <c r="AD46" s="340" t="s">
        <v>371</v>
      </c>
      <c r="AE46" s="340" t="s">
        <v>371</v>
      </c>
      <c r="AF46" s="340" t="s">
        <v>371</v>
      </c>
      <c r="AG46" s="340" t="s">
        <v>371</v>
      </c>
      <c r="AH46" s="340" t="s">
        <v>371</v>
      </c>
      <c r="AI46" s="340" t="s">
        <v>371</v>
      </c>
    </row>
    <row r="47" spans="1:35" ht="11.25" customHeight="1">
      <c r="A47" s="75" t="s">
        <v>462</v>
      </c>
      <c r="B47" s="85" t="s">
        <v>464</v>
      </c>
      <c r="C47" s="80"/>
      <c r="D47" s="80">
        <v>3.6672975464770001</v>
      </c>
      <c r="E47" s="80">
        <v>3.81213656287568</v>
      </c>
      <c r="F47" s="80">
        <v>3.7130987107334001</v>
      </c>
      <c r="G47" s="80">
        <v>3.57874775010607</v>
      </c>
      <c r="H47" s="80">
        <v>3.49798761828621</v>
      </c>
      <c r="I47" s="80">
        <v>3.19697933780918</v>
      </c>
      <c r="J47" s="80">
        <v>3.2637478724020199</v>
      </c>
      <c r="K47" s="80">
        <v>3.1445744642475399</v>
      </c>
      <c r="L47" s="80">
        <v>3.0376764386501698</v>
      </c>
      <c r="M47" s="80">
        <v>2.95817027883737</v>
      </c>
      <c r="N47" s="80">
        <v>2.9451299556125199</v>
      </c>
      <c r="O47" s="340" t="s">
        <v>364</v>
      </c>
      <c r="P47" s="340" t="s">
        <v>364</v>
      </c>
      <c r="Q47" s="340" t="s">
        <v>364</v>
      </c>
      <c r="R47" s="340" t="s">
        <v>364</v>
      </c>
      <c r="S47" s="340" t="s">
        <v>364</v>
      </c>
      <c r="T47" s="340" t="s">
        <v>371</v>
      </c>
      <c r="U47" s="340" t="s">
        <v>371</v>
      </c>
      <c r="V47" s="340" t="s">
        <v>371</v>
      </c>
      <c r="W47" s="340" t="s">
        <v>371</v>
      </c>
      <c r="X47" s="340" t="s">
        <v>371</v>
      </c>
      <c r="Y47" s="340" t="s">
        <v>371</v>
      </c>
      <c r="Z47" s="340" t="s">
        <v>371</v>
      </c>
      <c r="AA47" s="340" t="s">
        <v>371</v>
      </c>
      <c r="AB47" s="340" t="s">
        <v>371</v>
      </c>
      <c r="AC47" s="340" t="s">
        <v>371</v>
      </c>
      <c r="AD47" s="340" t="s">
        <v>371</v>
      </c>
      <c r="AE47" s="340" t="s">
        <v>371</v>
      </c>
      <c r="AF47" s="340" t="s">
        <v>371</v>
      </c>
      <c r="AG47" s="340" t="s">
        <v>371</v>
      </c>
      <c r="AH47" s="340" t="s">
        <v>371</v>
      </c>
      <c r="AI47" s="340" t="s">
        <v>371</v>
      </c>
    </row>
    <row r="48" spans="1:35" ht="11.25" customHeight="1">
      <c r="A48" s="75" t="s">
        <v>465</v>
      </c>
      <c r="B48" s="85" t="s">
        <v>466</v>
      </c>
      <c r="C48" s="80">
        <v>-1.4740850247343</v>
      </c>
      <c r="D48" s="80">
        <v>3.42419287354645</v>
      </c>
      <c r="E48" s="80">
        <v>7.0214810860007502</v>
      </c>
      <c r="F48" s="80">
        <v>7.3113031799555799</v>
      </c>
      <c r="G48" s="80">
        <v>7.1950651209123597</v>
      </c>
      <c r="H48" s="80">
        <v>3.71077764503982</v>
      </c>
      <c r="I48" s="80">
        <v>3.7213603227335099</v>
      </c>
      <c r="J48" s="80">
        <v>4.6979276237699796</v>
      </c>
      <c r="K48" s="80">
        <v>2.6298506792463598</v>
      </c>
      <c r="L48" s="80">
        <v>-1.2462494738702199</v>
      </c>
      <c r="M48" s="80">
        <v>1.1686190276594399</v>
      </c>
      <c r="N48" s="76">
        <v>3.1477617024762301</v>
      </c>
      <c r="O48" s="341"/>
      <c r="P48" s="340" t="s">
        <v>364</v>
      </c>
      <c r="Q48" s="340" t="s">
        <v>364</v>
      </c>
      <c r="R48" s="340" t="s">
        <v>364</v>
      </c>
      <c r="S48" s="340" t="s">
        <v>364</v>
      </c>
      <c r="T48" s="340" t="s">
        <v>371</v>
      </c>
      <c r="U48" s="340" t="s">
        <v>371</v>
      </c>
      <c r="V48" s="340" t="s">
        <v>371</v>
      </c>
      <c r="W48" s="340" t="s">
        <v>371</v>
      </c>
      <c r="X48" s="340" t="s">
        <v>371</v>
      </c>
      <c r="Y48" s="340" t="s">
        <v>371</v>
      </c>
      <c r="Z48" s="340" t="s">
        <v>371</v>
      </c>
      <c r="AA48" s="340" t="s">
        <v>371</v>
      </c>
      <c r="AB48" s="340" t="s">
        <v>371</v>
      </c>
      <c r="AC48" s="340" t="s">
        <v>371</v>
      </c>
      <c r="AD48" s="340" t="s">
        <v>371</v>
      </c>
      <c r="AE48" s="341"/>
      <c r="AF48" s="340" t="s">
        <v>371</v>
      </c>
      <c r="AG48" s="340" t="s">
        <v>371</v>
      </c>
      <c r="AH48" s="340" t="s">
        <v>371</v>
      </c>
      <c r="AI48" s="340" t="s">
        <v>371</v>
      </c>
    </row>
    <row r="49" spans="1:35" ht="11.25" customHeight="1">
      <c r="A49" s="75" t="s">
        <v>467</v>
      </c>
      <c r="B49" s="85" t="s">
        <v>468</v>
      </c>
      <c r="C49" s="80">
        <v>10.98</v>
      </c>
      <c r="D49" s="80">
        <v>7.46999999999999</v>
      </c>
      <c r="E49" s="80">
        <v>5.6699999999999902</v>
      </c>
      <c r="F49" s="80">
        <v>3.77999999999999</v>
      </c>
      <c r="G49" s="80">
        <v>2.25</v>
      </c>
      <c r="H49" s="80">
        <v>2.25</v>
      </c>
      <c r="I49" s="80">
        <v>2.25</v>
      </c>
      <c r="J49" s="80">
        <v>1.98</v>
      </c>
      <c r="K49" s="80">
        <v>1.98</v>
      </c>
      <c r="L49" s="80">
        <v>2.25</v>
      </c>
      <c r="M49" s="80">
        <v>2.25</v>
      </c>
      <c r="N49" s="76">
        <v>2.52</v>
      </c>
      <c r="O49" s="341"/>
      <c r="P49" s="340" t="s">
        <v>371</v>
      </c>
      <c r="Q49" s="340" t="s">
        <v>371</v>
      </c>
      <c r="R49" s="340" t="s">
        <v>371</v>
      </c>
      <c r="S49" s="340" t="s">
        <v>371</v>
      </c>
      <c r="T49" s="340" t="s">
        <v>371</v>
      </c>
      <c r="U49" s="340" t="s">
        <v>371</v>
      </c>
      <c r="V49" s="340" t="s">
        <v>371</v>
      </c>
      <c r="W49" s="340" t="s">
        <v>371</v>
      </c>
      <c r="X49" s="340" t="s">
        <v>371</v>
      </c>
      <c r="Y49" s="340" t="s">
        <v>371</v>
      </c>
      <c r="Z49" s="340" t="s">
        <v>371</v>
      </c>
      <c r="AA49" s="340" t="s">
        <v>371</v>
      </c>
      <c r="AB49" s="340" t="s">
        <v>371</v>
      </c>
      <c r="AC49" s="340" t="s">
        <v>371</v>
      </c>
      <c r="AD49" s="340" t="s">
        <v>371</v>
      </c>
      <c r="AE49" s="341"/>
      <c r="AF49" s="340" t="s">
        <v>371</v>
      </c>
      <c r="AG49" s="340" t="s">
        <v>371</v>
      </c>
      <c r="AH49" s="340" t="s">
        <v>371</v>
      </c>
      <c r="AI49" s="340" t="s">
        <v>371</v>
      </c>
    </row>
    <row r="50" spans="1:35" ht="11.25" customHeight="1">
      <c r="A50" s="75" t="s">
        <v>469</v>
      </c>
      <c r="B50" s="85" t="s">
        <v>470</v>
      </c>
      <c r="C50" s="80">
        <v>4.9798523473778999E-2</v>
      </c>
      <c r="D50" s="80">
        <v>0.13141144100858199</v>
      </c>
      <c r="E50" s="80">
        <v>0.325183423774973</v>
      </c>
      <c r="F50" s="80">
        <v>1.69090974970509</v>
      </c>
      <c r="G50" s="80">
        <v>7.0987888190088002</v>
      </c>
      <c r="H50" s="80">
        <v>17.8197355551243</v>
      </c>
      <c r="I50" s="80">
        <v>26.4968353186303</v>
      </c>
      <c r="J50" s="80">
        <v>46.157450796626001</v>
      </c>
      <c r="K50" s="80">
        <v>61.704439615026303</v>
      </c>
      <c r="L50" s="80">
        <v>72.522052340907393</v>
      </c>
      <c r="M50" s="80">
        <v>85.090072824837094</v>
      </c>
      <c r="N50" s="76" t="s">
        <v>175</v>
      </c>
      <c r="O50" s="341"/>
      <c r="P50" s="340" t="s">
        <v>364</v>
      </c>
      <c r="Q50" s="340" t="s">
        <v>364</v>
      </c>
      <c r="R50" s="340" t="s">
        <v>364</v>
      </c>
      <c r="S50" s="340" t="s">
        <v>364</v>
      </c>
      <c r="T50" s="340" t="s">
        <v>371</v>
      </c>
      <c r="U50" s="340" t="s">
        <v>371</v>
      </c>
      <c r="V50" s="340" t="s">
        <v>371</v>
      </c>
      <c r="W50" s="340" t="s">
        <v>371</v>
      </c>
      <c r="X50" s="340" t="s">
        <v>371</v>
      </c>
      <c r="Y50" s="340" t="s">
        <v>371</v>
      </c>
      <c r="Z50" s="340" t="s">
        <v>371</v>
      </c>
      <c r="AA50" s="340" t="s">
        <v>371</v>
      </c>
      <c r="AB50" s="340" t="s">
        <v>371</v>
      </c>
      <c r="AC50" s="340" t="s">
        <v>371</v>
      </c>
      <c r="AD50" s="340" t="s">
        <v>371</v>
      </c>
      <c r="AE50" s="341"/>
      <c r="AF50" s="340" t="s">
        <v>371</v>
      </c>
      <c r="AG50" s="340" t="s">
        <v>371</v>
      </c>
      <c r="AH50" s="340" t="s">
        <v>371</v>
      </c>
      <c r="AI50" s="340" t="s">
        <v>371</v>
      </c>
    </row>
    <row r="51" spans="1:35" ht="11.25" customHeight="1">
      <c r="A51" s="75" t="s">
        <v>471</v>
      </c>
      <c r="B51" s="83" t="s">
        <v>472</v>
      </c>
      <c r="C51" s="80" t="s">
        <v>175</v>
      </c>
      <c r="D51" s="80" t="s">
        <v>175</v>
      </c>
      <c r="E51" s="80" t="s">
        <v>175</v>
      </c>
      <c r="F51" s="80" t="s">
        <v>175</v>
      </c>
      <c r="G51" s="80" t="s">
        <v>175</v>
      </c>
      <c r="H51" s="80">
        <v>3.7012873908918298</v>
      </c>
      <c r="I51" s="80">
        <v>3.9111118420456199</v>
      </c>
      <c r="J51" s="80">
        <v>4.2904357320899402</v>
      </c>
      <c r="K51" s="80">
        <v>4.5948727093870403</v>
      </c>
      <c r="L51" s="80">
        <v>5.0554992636272198</v>
      </c>
      <c r="M51" s="80">
        <v>5.2423900389172404</v>
      </c>
      <c r="N51" s="76">
        <v>5.3339393175641403</v>
      </c>
      <c r="O51" s="340" t="s">
        <v>364</v>
      </c>
      <c r="P51" s="340" t="s">
        <v>364</v>
      </c>
      <c r="Q51" s="340" t="s">
        <v>364</v>
      </c>
      <c r="R51" s="340" t="s">
        <v>364</v>
      </c>
      <c r="S51" s="340" t="s">
        <v>364</v>
      </c>
      <c r="T51" s="340" t="s">
        <v>364</v>
      </c>
      <c r="U51" s="340" t="s">
        <v>364</v>
      </c>
      <c r="V51" s="340" t="s">
        <v>364</v>
      </c>
      <c r="W51" s="340" t="s">
        <v>364</v>
      </c>
      <c r="X51" s="340" t="s">
        <v>364</v>
      </c>
      <c r="Y51" s="340" t="s">
        <v>364</v>
      </c>
      <c r="Z51" s="340" t="s">
        <v>364</v>
      </c>
      <c r="AA51" s="340" t="s">
        <v>364</v>
      </c>
      <c r="AB51" s="340" t="s">
        <v>364</v>
      </c>
      <c r="AC51" s="340" t="s">
        <v>364</v>
      </c>
      <c r="AD51" s="340" t="s">
        <v>364</v>
      </c>
      <c r="AE51" s="340" t="s">
        <v>364</v>
      </c>
      <c r="AF51" s="340" t="s">
        <v>364</v>
      </c>
      <c r="AG51" s="340" t="s">
        <v>364</v>
      </c>
      <c r="AH51" s="340" t="s">
        <v>364</v>
      </c>
      <c r="AI51" s="340" t="s">
        <v>364</v>
      </c>
    </row>
    <row r="52" spans="1:35" ht="11.25" customHeight="1">
      <c r="A52" s="75" t="s">
        <v>473</v>
      </c>
      <c r="B52" s="85" t="s">
        <v>474</v>
      </c>
      <c r="C52" s="76"/>
      <c r="D52" s="83">
        <v>2.6099998950958199</v>
      </c>
      <c r="E52" s="80">
        <v>2.5499999523162802</v>
      </c>
      <c r="F52" s="83">
        <v>2.5499999523162802</v>
      </c>
      <c r="G52" s="83">
        <v>2.5299999713897701</v>
      </c>
      <c r="H52" s="83">
        <v>2.5199999809265101</v>
      </c>
      <c r="I52" s="83">
        <v>2.5199999809000002</v>
      </c>
      <c r="J52" s="83">
        <v>2.5199999809000002</v>
      </c>
      <c r="K52" s="83">
        <v>2.4500000477000001</v>
      </c>
      <c r="L52" s="83" t="s">
        <v>175</v>
      </c>
      <c r="M52" s="83" t="s">
        <v>175</v>
      </c>
      <c r="N52" s="83">
        <v>2.4500000000000002</v>
      </c>
      <c r="O52" s="341"/>
      <c r="P52" s="340" t="s">
        <v>364</v>
      </c>
      <c r="Q52" s="340" t="s">
        <v>364</v>
      </c>
      <c r="R52" s="340" t="s">
        <v>364</v>
      </c>
      <c r="S52" s="340" t="s">
        <v>364</v>
      </c>
      <c r="T52" s="340" t="s">
        <v>364</v>
      </c>
      <c r="U52" s="340" t="s">
        <v>364</v>
      </c>
      <c r="V52" s="340" t="s">
        <v>364</v>
      </c>
      <c r="W52" s="340" t="s">
        <v>364</v>
      </c>
      <c r="X52" s="340" t="s">
        <v>364</v>
      </c>
      <c r="Y52" s="340" t="s">
        <v>364</v>
      </c>
      <c r="Z52" s="340" t="s">
        <v>364</v>
      </c>
      <c r="AA52" s="340" t="s">
        <v>364</v>
      </c>
      <c r="AB52" s="340" t="s">
        <v>364</v>
      </c>
      <c r="AC52" s="340" t="s">
        <v>364</v>
      </c>
      <c r="AD52" s="340" t="s">
        <v>364</v>
      </c>
      <c r="AE52" s="340" t="s">
        <v>364</v>
      </c>
      <c r="AF52" s="340" t="s">
        <v>364</v>
      </c>
      <c r="AG52" s="340" t="s">
        <v>364</v>
      </c>
      <c r="AH52" s="340" t="s">
        <v>364</v>
      </c>
      <c r="AI52" s="340" t="s">
        <v>364</v>
      </c>
    </row>
    <row r="53" spans="1:35" ht="11.25" customHeight="1">
      <c r="A53" s="75" t="s">
        <v>475</v>
      </c>
      <c r="B53" s="85" t="s">
        <v>476</v>
      </c>
      <c r="C53" s="83"/>
      <c r="D53" s="75">
        <v>32</v>
      </c>
      <c r="E53" s="75" t="s">
        <v>175</v>
      </c>
      <c r="F53" s="75" t="s">
        <v>175</v>
      </c>
      <c r="G53" s="75" t="s">
        <v>175</v>
      </c>
      <c r="H53" s="75" t="s">
        <v>175</v>
      </c>
      <c r="I53" s="75">
        <v>41</v>
      </c>
      <c r="J53" s="75" t="s">
        <v>175</v>
      </c>
      <c r="K53" s="75" t="s">
        <v>175</v>
      </c>
      <c r="L53" s="75" t="s">
        <v>175</v>
      </c>
      <c r="M53" s="75">
        <v>44</v>
      </c>
      <c r="N53" s="75" t="s">
        <v>175</v>
      </c>
      <c r="O53" s="340" t="s">
        <v>364</v>
      </c>
      <c r="P53" s="340" t="s">
        <v>364</v>
      </c>
      <c r="Q53" s="340" t="s">
        <v>364</v>
      </c>
      <c r="R53" s="340" t="s">
        <v>364</v>
      </c>
      <c r="S53" s="340" t="s">
        <v>364</v>
      </c>
      <c r="T53" s="340" t="s">
        <v>371</v>
      </c>
      <c r="U53" s="340" t="s">
        <v>371</v>
      </c>
      <c r="V53" s="340" t="s">
        <v>371</v>
      </c>
      <c r="W53" s="340" t="s">
        <v>371</v>
      </c>
      <c r="X53" s="340" t="s">
        <v>371</v>
      </c>
      <c r="Y53" s="340" t="s">
        <v>371</v>
      </c>
      <c r="Z53" s="340" t="s">
        <v>371</v>
      </c>
      <c r="AA53" s="340" t="s">
        <v>371</v>
      </c>
      <c r="AB53" s="340" t="s">
        <v>371</v>
      </c>
      <c r="AC53" s="340" t="s">
        <v>371</v>
      </c>
      <c r="AD53" s="340" t="s">
        <v>371</v>
      </c>
      <c r="AE53" s="340" t="s">
        <v>371</v>
      </c>
      <c r="AF53" s="340" t="s">
        <v>371</v>
      </c>
      <c r="AG53" s="340" t="s">
        <v>371</v>
      </c>
      <c r="AH53" s="340" t="s">
        <v>371</v>
      </c>
      <c r="AI53" s="340" t="s">
        <v>371</v>
      </c>
    </row>
    <row r="54" spans="1:35" ht="11.25" customHeight="1">
      <c r="A54" s="75" t="s">
        <v>477</v>
      </c>
      <c r="B54" s="85" t="s">
        <v>478</v>
      </c>
      <c r="C54" s="83"/>
      <c r="D54" s="75">
        <v>74</v>
      </c>
      <c r="E54" s="75" t="s">
        <v>175</v>
      </c>
      <c r="F54" s="75" t="s">
        <v>175</v>
      </c>
      <c r="G54" s="75" t="s">
        <v>175</v>
      </c>
      <c r="H54" s="75" t="s">
        <v>175</v>
      </c>
      <c r="I54" s="75">
        <v>76</v>
      </c>
      <c r="J54" s="75" t="s">
        <v>175</v>
      </c>
      <c r="K54" s="75" t="s">
        <v>175</v>
      </c>
      <c r="L54" s="75" t="s">
        <v>175</v>
      </c>
      <c r="M54" s="75">
        <v>77</v>
      </c>
      <c r="N54" s="75" t="s">
        <v>175</v>
      </c>
      <c r="O54" s="340" t="s">
        <v>364</v>
      </c>
      <c r="P54" s="340" t="s">
        <v>364</v>
      </c>
      <c r="Q54" s="340" t="s">
        <v>364</v>
      </c>
      <c r="R54" s="340" t="s">
        <v>371</v>
      </c>
      <c r="S54" s="340" t="s">
        <v>364</v>
      </c>
      <c r="T54" s="340" t="s">
        <v>371</v>
      </c>
      <c r="U54" s="340" t="s">
        <v>371</v>
      </c>
      <c r="V54" s="340" t="s">
        <v>371</v>
      </c>
      <c r="W54" s="340" t="s">
        <v>371</v>
      </c>
      <c r="X54" s="340" t="s">
        <v>371</v>
      </c>
      <c r="Y54" s="340" t="s">
        <v>371</v>
      </c>
      <c r="Z54" s="340" t="s">
        <v>371</v>
      </c>
      <c r="AA54" s="340" t="s">
        <v>371</v>
      </c>
      <c r="AB54" s="340" t="s">
        <v>371</v>
      </c>
      <c r="AC54" s="340" t="s">
        <v>371</v>
      </c>
      <c r="AD54" s="340" t="s">
        <v>371</v>
      </c>
      <c r="AE54" s="340" t="s">
        <v>371</v>
      </c>
      <c r="AF54" s="340" t="s">
        <v>371</v>
      </c>
      <c r="AG54" s="340" t="s">
        <v>371</v>
      </c>
      <c r="AH54" s="340" t="s">
        <v>371</v>
      </c>
      <c r="AI54" s="340" t="s">
        <v>371</v>
      </c>
    </row>
    <row r="55" spans="1:35" ht="11.25" customHeight="1">
      <c r="A55" s="75" t="s">
        <v>479</v>
      </c>
      <c r="B55" s="85" t="s">
        <v>480</v>
      </c>
      <c r="C55" s="83"/>
      <c r="D55" s="81">
        <v>16.897063974986001</v>
      </c>
      <c r="E55" s="81">
        <v>8.3240150609180006</v>
      </c>
      <c r="F55" s="81">
        <v>2.8068431851187001</v>
      </c>
      <c r="G55" s="81">
        <v>-0.84462615949277597</v>
      </c>
      <c r="H55" s="81">
        <v>-1.4078915297841601</v>
      </c>
      <c r="I55" s="81">
        <v>0.25530477765786902</v>
      </c>
      <c r="J55" s="81">
        <v>0.46344445473800899</v>
      </c>
      <c r="K55" s="81">
        <v>-0.765399110056321</v>
      </c>
      <c r="L55" s="81">
        <v>1.1568246664582</v>
      </c>
      <c r="M55" s="81">
        <v>3.9854789560417601</v>
      </c>
      <c r="N55" s="81">
        <v>1.8201230387823499</v>
      </c>
      <c r="O55" s="340" t="s">
        <v>384</v>
      </c>
      <c r="P55" s="340" t="s">
        <v>371</v>
      </c>
      <c r="Q55" s="340" t="s">
        <v>371</v>
      </c>
      <c r="R55" s="340" t="s">
        <v>364</v>
      </c>
      <c r="S55" s="340" t="s">
        <v>364</v>
      </c>
      <c r="T55" s="340" t="s">
        <v>364</v>
      </c>
      <c r="U55" s="340" t="s">
        <v>364</v>
      </c>
      <c r="V55" s="340" t="s">
        <v>364</v>
      </c>
      <c r="W55" s="340" t="s">
        <v>364</v>
      </c>
      <c r="X55" s="340" t="s">
        <v>364</v>
      </c>
      <c r="Y55" s="340" t="s">
        <v>364</v>
      </c>
      <c r="Z55" s="340" t="s">
        <v>364</v>
      </c>
      <c r="AA55" s="340" t="s">
        <v>364</v>
      </c>
      <c r="AB55" s="340" t="s">
        <v>364</v>
      </c>
      <c r="AC55" s="340" t="s">
        <v>364</v>
      </c>
      <c r="AD55" s="340" t="s">
        <v>364</v>
      </c>
      <c r="AE55" s="340" t="s">
        <v>364</v>
      </c>
      <c r="AF55" s="340" t="s">
        <v>364</v>
      </c>
      <c r="AG55" s="340" t="s">
        <v>364</v>
      </c>
      <c r="AH55" s="340" t="s">
        <v>364</v>
      </c>
      <c r="AI55" s="340" t="s">
        <v>364</v>
      </c>
    </row>
    <row r="56" spans="1:35" ht="11.25" customHeight="1">
      <c r="A56" s="75" t="s">
        <v>481</v>
      </c>
      <c r="B56" s="85" t="s">
        <v>458</v>
      </c>
      <c r="C56" s="83"/>
      <c r="D56" s="75">
        <v>12.1999999999999</v>
      </c>
      <c r="E56" s="75">
        <v>12.6999999999999</v>
      </c>
      <c r="F56" s="75">
        <v>13.1</v>
      </c>
      <c r="G56" s="75">
        <v>12.8</v>
      </c>
      <c r="H56" s="75">
        <v>12.9</v>
      </c>
      <c r="I56" s="75">
        <v>12.6999999999999</v>
      </c>
      <c r="J56" s="75">
        <v>12.6999999999999</v>
      </c>
      <c r="K56" s="75">
        <v>16.100000000000001</v>
      </c>
      <c r="L56" s="75" t="s">
        <v>175</v>
      </c>
      <c r="M56" s="75" t="s">
        <v>175</v>
      </c>
      <c r="N56" s="83" t="s">
        <v>175</v>
      </c>
      <c r="O56" s="341"/>
      <c r="P56" s="340" t="s">
        <v>364</v>
      </c>
      <c r="Q56" s="340" t="s">
        <v>364</v>
      </c>
      <c r="R56" s="340" t="s">
        <v>364</v>
      </c>
      <c r="S56" s="340" t="s">
        <v>364</v>
      </c>
      <c r="T56" s="340" t="s">
        <v>364</v>
      </c>
      <c r="U56" s="340" t="s">
        <v>364</v>
      </c>
      <c r="V56" s="340" t="s">
        <v>364</v>
      </c>
      <c r="W56" s="340" t="s">
        <v>364</v>
      </c>
      <c r="X56" s="340" t="s">
        <v>364</v>
      </c>
      <c r="Y56" s="340" t="s">
        <v>364</v>
      </c>
      <c r="Z56" s="340" t="s">
        <v>364</v>
      </c>
      <c r="AA56" s="340" t="s">
        <v>364</v>
      </c>
      <c r="AB56" s="340" t="s">
        <v>364</v>
      </c>
      <c r="AC56" s="340" t="s">
        <v>364</v>
      </c>
      <c r="AD56" s="340" t="s">
        <v>364</v>
      </c>
      <c r="AE56" s="340" t="s">
        <v>364</v>
      </c>
      <c r="AF56" s="340" t="s">
        <v>364</v>
      </c>
      <c r="AG56" s="340" t="s">
        <v>364</v>
      </c>
      <c r="AH56" s="340" t="s">
        <v>364</v>
      </c>
      <c r="AI56" s="340" t="s">
        <v>364</v>
      </c>
    </row>
    <row r="57" spans="1:35" ht="11.25" customHeight="1">
      <c r="A57" s="75" t="s">
        <v>482</v>
      </c>
      <c r="B57" s="85" t="s">
        <v>483</v>
      </c>
      <c r="C57" s="83"/>
      <c r="D57" s="80">
        <v>3.6672975464770001</v>
      </c>
      <c r="E57" s="80">
        <v>3.81213656287568</v>
      </c>
      <c r="F57" s="80">
        <v>3.7130987107334001</v>
      </c>
      <c r="G57" s="80">
        <v>3.57874775010607</v>
      </c>
      <c r="H57" s="80">
        <v>3.49798761828621</v>
      </c>
      <c r="I57" s="80">
        <v>3.19697933780918</v>
      </c>
      <c r="J57" s="80">
        <v>3.2637478724020199</v>
      </c>
      <c r="K57" s="80">
        <v>3.1445744642475399</v>
      </c>
      <c r="L57" s="80">
        <v>3.0376764386501698</v>
      </c>
      <c r="M57" s="83">
        <v>2.4500000000000002</v>
      </c>
      <c r="N57" s="83" t="s">
        <v>175</v>
      </c>
      <c r="O57" s="340" t="s">
        <v>371</v>
      </c>
      <c r="P57" s="340" t="s">
        <v>371</v>
      </c>
      <c r="Q57" s="340" t="s">
        <v>371</v>
      </c>
      <c r="R57" s="340" t="s">
        <v>371</v>
      </c>
      <c r="S57" s="340" t="s">
        <v>371</v>
      </c>
      <c r="T57" s="340" t="s">
        <v>371</v>
      </c>
      <c r="U57" s="340" t="s">
        <v>371</v>
      </c>
      <c r="V57" s="340" t="s">
        <v>371</v>
      </c>
      <c r="W57" s="340" t="s">
        <v>371</v>
      </c>
      <c r="X57" s="340" t="s">
        <v>371</v>
      </c>
      <c r="Y57" s="340" t="s">
        <v>371</v>
      </c>
      <c r="Z57" s="340" t="s">
        <v>371</v>
      </c>
      <c r="AA57" s="340" t="s">
        <v>371</v>
      </c>
      <c r="AB57" s="340" t="s">
        <v>371</v>
      </c>
      <c r="AC57" s="340" t="s">
        <v>371</v>
      </c>
      <c r="AD57" s="340" t="s">
        <v>371</v>
      </c>
      <c r="AE57" s="340" t="s">
        <v>371</v>
      </c>
      <c r="AF57" s="340" t="s">
        <v>371</v>
      </c>
      <c r="AG57" s="340" t="s">
        <v>371</v>
      </c>
      <c r="AH57" s="340" t="s">
        <v>371</v>
      </c>
      <c r="AI57" s="340" t="s">
        <v>371</v>
      </c>
    </row>
    <row r="58" spans="1:35" ht="11.25" customHeight="1">
      <c r="A58" s="75" t="s">
        <v>484</v>
      </c>
      <c r="B58" s="85" t="s">
        <v>485</v>
      </c>
      <c r="C58" s="83"/>
      <c r="D58" s="75">
        <v>6.0924825925622104</v>
      </c>
      <c r="E58" s="75">
        <v>6.3777576365319302</v>
      </c>
      <c r="F58" s="75">
        <v>6.7911514997918196</v>
      </c>
      <c r="G58" s="75">
        <v>6.1947016993227804</v>
      </c>
      <c r="H58" s="75">
        <v>6.3478385753267199</v>
      </c>
      <c r="I58" s="75">
        <v>5.9502676526343299</v>
      </c>
      <c r="J58" s="75">
        <v>3.8572940022375102</v>
      </c>
      <c r="K58" s="369"/>
      <c r="L58" s="369"/>
      <c r="M58" s="75" t="s">
        <v>175</v>
      </c>
      <c r="N58" s="83" t="s">
        <v>175</v>
      </c>
      <c r="O58" s="341"/>
      <c r="P58" s="340" t="s">
        <v>371</v>
      </c>
      <c r="Q58" s="340" t="s">
        <v>371</v>
      </c>
      <c r="R58" s="340" t="s">
        <v>371</v>
      </c>
      <c r="S58" s="340" t="s">
        <v>371</v>
      </c>
      <c r="T58" s="340" t="s">
        <v>371</v>
      </c>
      <c r="U58" s="340" t="s">
        <v>371</v>
      </c>
      <c r="V58" s="340" t="s">
        <v>371</v>
      </c>
      <c r="W58" s="340" t="s">
        <v>371</v>
      </c>
      <c r="X58" s="340" t="s">
        <v>371</v>
      </c>
      <c r="Y58" s="340" t="s">
        <v>371</v>
      </c>
      <c r="Z58" s="340" t="s">
        <v>371</v>
      </c>
      <c r="AA58" s="340" t="s">
        <v>371</v>
      </c>
      <c r="AB58" s="340" t="s">
        <v>371</v>
      </c>
      <c r="AC58" s="340" t="s">
        <v>371</v>
      </c>
      <c r="AD58" s="340" t="s">
        <v>371</v>
      </c>
      <c r="AE58" s="340" t="s">
        <v>371</v>
      </c>
      <c r="AF58" s="340" t="s">
        <v>371</v>
      </c>
      <c r="AG58" s="340" t="s">
        <v>371</v>
      </c>
      <c r="AH58" s="340" t="s">
        <v>371</v>
      </c>
      <c r="AI58" s="340" t="s">
        <v>371</v>
      </c>
    </row>
    <row r="59" spans="1:35" ht="11.25" customHeight="1">
      <c r="A59" s="75" t="s">
        <v>486</v>
      </c>
      <c r="B59" s="85" t="s">
        <v>487</v>
      </c>
      <c r="C59" s="83"/>
      <c r="D59" s="75">
        <v>12.1999999999999</v>
      </c>
      <c r="E59" s="75">
        <v>12.6999999999999</v>
      </c>
      <c r="F59" s="75">
        <v>13.1</v>
      </c>
      <c r="G59" s="75">
        <v>12.8</v>
      </c>
      <c r="H59" s="75">
        <v>12.9</v>
      </c>
      <c r="I59" s="75">
        <v>12.6999999999999</v>
      </c>
      <c r="J59" s="75">
        <v>12.6999999999999</v>
      </c>
      <c r="K59" s="75">
        <v>16.100000000000001</v>
      </c>
      <c r="L59" s="75" t="s">
        <v>175</v>
      </c>
      <c r="M59" s="75" t="s">
        <v>175</v>
      </c>
      <c r="N59" s="75" t="s">
        <v>175</v>
      </c>
      <c r="O59" s="341"/>
      <c r="P59" s="340"/>
      <c r="Q59" s="340" t="s">
        <v>371</v>
      </c>
      <c r="R59" s="340" t="s">
        <v>371</v>
      </c>
      <c r="S59" s="340" t="s">
        <v>371</v>
      </c>
      <c r="T59" s="341"/>
      <c r="U59" s="340" t="s">
        <v>371</v>
      </c>
      <c r="V59" s="340" t="s">
        <v>371</v>
      </c>
      <c r="W59" s="340" t="s">
        <v>371</v>
      </c>
      <c r="X59" s="340" t="s">
        <v>371</v>
      </c>
      <c r="Y59" s="341"/>
      <c r="Z59" s="340" t="s">
        <v>371</v>
      </c>
      <c r="AA59" s="340" t="s">
        <v>371</v>
      </c>
      <c r="AB59" s="340" t="s">
        <v>371</v>
      </c>
      <c r="AC59" s="340" t="s">
        <v>371</v>
      </c>
      <c r="AD59" s="340" t="s">
        <v>371</v>
      </c>
      <c r="AE59" s="340" t="s">
        <v>371</v>
      </c>
      <c r="AF59" s="340" t="s">
        <v>371</v>
      </c>
      <c r="AG59" s="340" t="s">
        <v>371</v>
      </c>
      <c r="AH59" s="340" t="s">
        <v>371</v>
      </c>
      <c r="AI59" s="340" t="s">
        <v>371</v>
      </c>
    </row>
    <row r="60" spans="1:35" ht="11.25" customHeight="1">
      <c r="A60" s="75" t="s">
        <v>488</v>
      </c>
      <c r="B60" s="85" t="s">
        <v>489</v>
      </c>
      <c r="C60" s="83"/>
      <c r="D60" s="80">
        <v>3.6672975464770001</v>
      </c>
      <c r="E60" s="80">
        <v>3.81213656287568</v>
      </c>
      <c r="F60" s="80">
        <v>3.7130987107334001</v>
      </c>
      <c r="G60" s="80">
        <v>3.57874775010607</v>
      </c>
      <c r="H60" s="80">
        <v>3.49798761828621</v>
      </c>
      <c r="I60" s="80">
        <v>3.19697933780918</v>
      </c>
      <c r="J60" s="80">
        <v>3.2637478724020199</v>
      </c>
      <c r="K60" s="80">
        <v>3.1445744642475399</v>
      </c>
      <c r="L60" s="80">
        <v>3.0376764386501698</v>
      </c>
      <c r="M60" s="80">
        <v>2.95817027883737</v>
      </c>
      <c r="N60" s="80">
        <v>2.9451299556125199</v>
      </c>
      <c r="O60" s="341"/>
      <c r="P60" s="340" t="s">
        <v>364</v>
      </c>
      <c r="Q60" s="340" t="s">
        <v>364</v>
      </c>
      <c r="R60" s="340" t="s">
        <v>364</v>
      </c>
      <c r="S60" s="340" t="s">
        <v>364</v>
      </c>
      <c r="T60" s="341"/>
      <c r="U60" s="340" t="s">
        <v>364</v>
      </c>
      <c r="V60" s="340" t="s">
        <v>364</v>
      </c>
      <c r="W60" s="340" t="s">
        <v>364</v>
      </c>
      <c r="X60" s="340" t="s">
        <v>364</v>
      </c>
      <c r="Y60" s="341"/>
      <c r="Z60" s="340" t="s">
        <v>364</v>
      </c>
      <c r="AA60" s="340" t="s">
        <v>364</v>
      </c>
      <c r="AB60" s="340" t="s">
        <v>364</v>
      </c>
      <c r="AC60" s="340" t="s">
        <v>364</v>
      </c>
      <c r="AD60" s="340" t="s">
        <v>364</v>
      </c>
      <c r="AE60" s="340" t="s">
        <v>364</v>
      </c>
      <c r="AF60" s="340" t="s">
        <v>364</v>
      </c>
      <c r="AG60" s="340" t="s">
        <v>364</v>
      </c>
      <c r="AH60" s="340" t="s">
        <v>364</v>
      </c>
      <c r="AI60" s="340" t="s">
        <v>364</v>
      </c>
    </row>
    <row r="61" spans="1:35" ht="11.25" customHeight="1">
      <c r="A61" s="75" t="s">
        <v>490</v>
      </c>
      <c r="B61" s="85" t="s">
        <v>491</v>
      </c>
      <c r="C61" s="83"/>
      <c r="D61" s="80">
        <v>3.42419287354645</v>
      </c>
      <c r="E61" s="80">
        <v>7.0214810860007502</v>
      </c>
      <c r="F61" s="80">
        <v>7.3113031799555799</v>
      </c>
      <c r="G61" s="80">
        <v>7.1950651209123597</v>
      </c>
      <c r="H61" s="80">
        <v>3.71077764503982</v>
      </c>
      <c r="I61" s="80">
        <v>3.7213603227335099</v>
      </c>
      <c r="J61" s="80">
        <v>4.6979276237699796</v>
      </c>
      <c r="K61" s="80">
        <v>2.6298506792463598</v>
      </c>
      <c r="L61" s="80">
        <v>-1.2462494738702199</v>
      </c>
      <c r="M61" s="80">
        <v>1.1686190276594399</v>
      </c>
      <c r="N61" s="76">
        <v>3.1477617024762301</v>
      </c>
      <c r="O61" s="341"/>
      <c r="P61" s="340" t="s">
        <v>364</v>
      </c>
      <c r="Q61" s="340" t="s">
        <v>364</v>
      </c>
      <c r="R61" s="340" t="s">
        <v>364</v>
      </c>
      <c r="S61" s="340" t="s">
        <v>364</v>
      </c>
      <c r="T61" s="341"/>
      <c r="U61" s="340" t="s">
        <v>371</v>
      </c>
      <c r="V61" s="340" t="s">
        <v>371</v>
      </c>
      <c r="W61" s="340" t="s">
        <v>371</v>
      </c>
      <c r="X61" s="340" t="s">
        <v>371</v>
      </c>
      <c r="Y61" s="341"/>
      <c r="Z61" s="340" t="s">
        <v>371</v>
      </c>
      <c r="AA61" s="340" t="s">
        <v>371</v>
      </c>
      <c r="AB61" s="340" t="s">
        <v>371</v>
      </c>
      <c r="AC61" s="340" t="s">
        <v>371</v>
      </c>
      <c r="AD61" s="340" t="s">
        <v>371</v>
      </c>
      <c r="AE61" s="340" t="s">
        <v>371</v>
      </c>
      <c r="AF61" s="340" t="s">
        <v>371</v>
      </c>
      <c r="AG61" s="340" t="s">
        <v>371</v>
      </c>
      <c r="AH61" s="340" t="s">
        <v>371</v>
      </c>
      <c r="AI61" s="340" t="s">
        <v>371</v>
      </c>
    </row>
    <row r="62" spans="1:35" ht="11.25" customHeight="1">
      <c r="A62" s="75" t="s">
        <v>492</v>
      </c>
      <c r="B62" s="85" t="s">
        <v>493</v>
      </c>
      <c r="C62" s="83"/>
      <c r="D62" s="83"/>
      <c r="E62" s="83"/>
      <c r="F62" s="83"/>
      <c r="G62" s="83"/>
      <c r="H62" s="83"/>
      <c r="I62" s="83"/>
      <c r="J62" s="83"/>
      <c r="K62" s="83"/>
      <c r="L62" s="83"/>
      <c r="M62" s="83"/>
      <c r="N62" s="83"/>
      <c r="O62" s="341"/>
      <c r="P62" s="340" t="s">
        <v>371</v>
      </c>
      <c r="Q62" s="340" t="s">
        <v>371</v>
      </c>
      <c r="R62" s="340" t="s">
        <v>371</v>
      </c>
      <c r="S62" s="340" t="s">
        <v>371</v>
      </c>
      <c r="T62" s="341"/>
      <c r="U62" s="340" t="s">
        <v>371</v>
      </c>
      <c r="V62" s="340" t="s">
        <v>371</v>
      </c>
      <c r="W62" s="340" t="s">
        <v>371</v>
      </c>
      <c r="X62" s="340" t="s">
        <v>371</v>
      </c>
      <c r="Y62" s="341"/>
      <c r="Z62" s="340" t="s">
        <v>371</v>
      </c>
      <c r="AA62" s="340" t="s">
        <v>371</v>
      </c>
      <c r="AB62" s="340" t="s">
        <v>371</v>
      </c>
      <c r="AC62" s="340" t="s">
        <v>371</v>
      </c>
      <c r="AD62" s="340" t="s">
        <v>371</v>
      </c>
      <c r="AE62" s="340" t="s">
        <v>371</v>
      </c>
      <c r="AF62" s="340" t="s">
        <v>371</v>
      </c>
      <c r="AG62" s="340" t="s">
        <v>371</v>
      </c>
      <c r="AH62" s="340" t="s">
        <v>371</v>
      </c>
      <c r="AI62" s="340" t="s">
        <v>371</v>
      </c>
    </row>
    <row r="63" spans="1:35" ht="11.25" customHeight="1">
      <c r="A63" s="75" t="s">
        <v>494</v>
      </c>
      <c r="B63" s="83" t="s">
        <v>495</v>
      </c>
      <c r="C63" s="75" t="s">
        <v>175</v>
      </c>
      <c r="D63" s="75" t="s">
        <v>175</v>
      </c>
      <c r="E63" s="75" t="s">
        <v>175</v>
      </c>
      <c r="F63" s="75" t="s">
        <v>175</v>
      </c>
      <c r="G63" s="75">
        <v>12.9658415777768</v>
      </c>
      <c r="H63" s="75" t="s">
        <v>175</v>
      </c>
      <c r="I63" s="75" t="s">
        <v>175</v>
      </c>
      <c r="J63" s="75" t="s">
        <v>175</v>
      </c>
      <c r="K63" s="75" t="s">
        <v>175</v>
      </c>
      <c r="L63" s="75" t="s">
        <v>175</v>
      </c>
      <c r="M63" s="75" t="s">
        <v>175</v>
      </c>
      <c r="N63" s="83" t="s">
        <v>175</v>
      </c>
      <c r="O63" s="340" t="s">
        <v>364</v>
      </c>
      <c r="P63" s="340" t="s">
        <v>371</v>
      </c>
      <c r="Q63" s="340" t="s">
        <v>364</v>
      </c>
      <c r="R63" s="340" t="s">
        <v>371</v>
      </c>
      <c r="S63" s="340" t="s">
        <v>364</v>
      </c>
      <c r="T63" s="340" t="s">
        <v>364</v>
      </c>
      <c r="U63" s="340" t="s">
        <v>364</v>
      </c>
      <c r="V63" s="340" t="s">
        <v>364</v>
      </c>
      <c r="W63" s="340" t="s">
        <v>364</v>
      </c>
      <c r="X63" s="340" t="s">
        <v>364</v>
      </c>
      <c r="Y63" s="340" t="s">
        <v>364</v>
      </c>
      <c r="Z63" s="340" t="s">
        <v>364</v>
      </c>
      <c r="AA63" s="340" t="s">
        <v>364</v>
      </c>
      <c r="AB63" s="340" t="s">
        <v>364</v>
      </c>
      <c r="AC63" s="340" t="s">
        <v>364</v>
      </c>
      <c r="AD63" s="340" t="s">
        <v>364</v>
      </c>
      <c r="AE63" s="340" t="s">
        <v>364</v>
      </c>
      <c r="AF63" s="340" t="s">
        <v>364</v>
      </c>
      <c r="AG63" s="340" t="s">
        <v>364</v>
      </c>
      <c r="AH63" s="340" t="s">
        <v>364</v>
      </c>
      <c r="AI63" s="340" t="s">
        <v>364</v>
      </c>
    </row>
    <row r="64" spans="1:35" ht="11.25" customHeight="1">
      <c r="A64" s="75" t="s">
        <v>496</v>
      </c>
      <c r="B64" s="83" t="s">
        <v>497</v>
      </c>
      <c r="C64" s="81">
        <v>16.897063974986001</v>
      </c>
      <c r="D64" s="81">
        <v>8.3240150609180006</v>
      </c>
      <c r="E64" s="81">
        <v>2.8068431851187001</v>
      </c>
      <c r="F64" s="81">
        <v>-0.84462615949277597</v>
      </c>
      <c r="G64" s="81">
        <v>-1.4078915297841601</v>
      </c>
      <c r="H64" s="81">
        <v>0.25530477765786902</v>
      </c>
      <c r="I64" s="81">
        <v>0.46344445473800899</v>
      </c>
      <c r="J64" s="81">
        <v>-0.765399110056321</v>
      </c>
      <c r="K64" s="81">
        <v>1.1568246664582</v>
      </c>
      <c r="L64" s="81">
        <v>3.9854789560417601</v>
      </c>
      <c r="M64" s="81">
        <v>1.8201230387823499</v>
      </c>
      <c r="N64" s="83">
        <v>1.46441436081023</v>
      </c>
      <c r="O64" s="340" t="s">
        <v>384</v>
      </c>
      <c r="P64" s="340" t="s">
        <v>371</v>
      </c>
      <c r="Q64" s="340" t="s">
        <v>371</v>
      </c>
      <c r="R64" s="340" t="s">
        <v>364</v>
      </c>
      <c r="S64" s="340" t="s">
        <v>364</v>
      </c>
      <c r="T64" s="340" t="s">
        <v>371</v>
      </c>
      <c r="U64" s="340" t="s">
        <v>371</v>
      </c>
      <c r="V64" s="340" t="s">
        <v>371</v>
      </c>
      <c r="W64" s="340" t="s">
        <v>371</v>
      </c>
      <c r="X64" s="340" t="s">
        <v>371</v>
      </c>
      <c r="Y64" s="340" t="s">
        <v>371</v>
      </c>
      <c r="Z64" s="340" t="s">
        <v>371</v>
      </c>
      <c r="AA64" s="340" t="s">
        <v>371</v>
      </c>
      <c r="AB64" s="340" t="s">
        <v>371</v>
      </c>
      <c r="AC64" s="340" t="s">
        <v>371</v>
      </c>
      <c r="AD64" s="340" t="s">
        <v>371</v>
      </c>
      <c r="AE64" s="340" t="s">
        <v>371</v>
      </c>
      <c r="AF64" s="340" t="s">
        <v>371</v>
      </c>
      <c r="AG64" s="340" t="s">
        <v>371</v>
      </c>
      <c r="AH64" s="340" t="s">
        <v>371</v>
      </c>
      <c r="AI64" s="340" t="s">
        <v>371</v>
      </c>
    </row>
    <row r="65" spans="1:35" ht="11.25" customHeight="1">
      <c r="A65" s="75" t="s">
        <v>498</v>
      </c>
      <c r="B65" s="85" t="s">
        <v>499</v>
      </c>
      <c r="C65" s="83"/>
      <c r="D65" s="83"/>
      <c r="E65" s="83"/>
      <c r="F65" s="83"/>
      <c r="G65" s="83"/>
      <c r="H65" s="83"/>
      <c r="I65" s="83"/>
      <c r="J65" s="83"/>
      <c r="K65" s="83"/>
      <c r="L65" s="83"/>
      <c r="M65" s="83"/>
      <c r="N65" s="83"/>
      <c r="O65" s="340" t="s">
        <v>371</v>
      </c>
      <c r="P65" s="340" t="s">
        <v>371</v>
      </c>
      <c r="Q65" s="340" t="s">
        <v>371</v>
      </c>
      <c r="R65" s="340" t="s">
        <v>371</v>
      </c>
      <c r="S65" s="340" t="s">
        <v>371</v>
      </c>
      <c r="T65" s="340" t="s">
        <v>371</v>
      </c>
      <c r="U65" s="340" t="s">
        <v>371</v>
      </c>
      <c r="V65" s="340" t="s">
        <v>371</v>
      </c>
      <c r="W65" s="340" t="s">
        <v>371</v>
      </c>
      <c r="X65" s="340" t="s">
        <v>371</v>
      </c>
      <c r="Y65" s="340" t="s">
        <v>371</v>
      </c>
      <c r="Z65" s="340" t="s">
        <v>371</v>
      </c>
      <c r="AA65" s="340" t="s">
        <v>384</v>
      </c>
      <c r="AB65" s="340" t="s">
        <v>384</v>
      </c>
      <c r="AC65" s="340" t="s">
        <v>384</v>
      </c>
      <c r="AD65" s="340" t="s">
        <v>384</v>
      </c>
      <c r="AE65" s="340" t="s">
        <v>384</v>
      </c>
      <c r="AF65" s="340" t="s">
        <v>384</v>
      </c>
      <c r="AG65" s="340" t="s">
        <v>384</v>
      </c>
      <c r="AH65" s="340" t="s">
        <v>384</v>
      </c>
      <c r="AI65" s="340" t="s">
        <v>384</v>
      </c>
    </row>
    <row r="66" spans="1:35" ht="11.25" customHeight="1">
      <c r="A66" s="75" t="s">
        <v>500</v>
      </c>
      <c r="B66" s="85" t="s">
        <v>501</v>
      </c>
      <c r="C66" s="83"/>
      <c r="D66" s="80" t="s">
        <v>175</v>
      </c>
      <c r="E66" s="80" t="s">
        <v>175</v>
      </c>
      <c r="F66" s="80" t="s">
        <v>175</v>
      </c>
      <c r="G66" s="80" t="s">
        <v>175</v>
      </c>
      <c r="H66" s="80" t="s">
        <v>175</v>
      </c>
      <c r="I66" s="80">
        <v>3.7012873908918298</v>
      </c>
      <c r="J66" s="80">
        <v>3.9111118420456199</v>
      </c>
      <c r="K66" s="80">
        <v>4.2904357320899402</v>
      </c>
      <c r="L66" s="80">
        <v>4.5948727093870403</v>
      </c>
      <c r="M66" s="80">
        <v>5.0554992636272198</v>
      </c>
      <c r="N66" s="80">
        <v>5.2423900389172404</v>
      </c>
      <c r="O66" s="340" t="s">
        <v>371</v>
      </c>
      <c r="P66" s="340" t="s">
        <v>371</v>
      </c>
      <c r="Q66" s="340" t="s">
        <v>371</v>
      </c>
      <c r="R66" s="340" t="s">
        <v>364</v>
      </c>
      <c r="S66" s="340" t="s">
        <v>364</v>
      </c>
      <c r="T66" s="340" t="s">
        <v>364</v>
      </c>
      <c r="U66" s="340" t="s">
        <v>364</v>
      </c>
      <c r="V66" s="340" t="s">
        <v>364</v>
      </c>
      <c r="W66" s="340" t="s">
        <v>364</v>
      </c>
      <c r="X66" s="340" t="s">
        <v>364</v>
      </c>
      <c r="Y66" s="340" t="s">
        <v>364</v>
      </c>
      <c r="Z66" s="340" t="s">
        <v>364</v>
      </c>
      <c r="AA66" s="340" t="s">
        <v>364</v>
      </c>
      <c r="AB66" s="340" t="s">
        <v>364</v>
      </c>
      <c r="AC66" s="340" t="s">
        <v>364</v>
      </c>
      <c r="AD66" s="340" t="s">
        <v>364</v>
      </c>
      <c r="AE66" s="340" t="s">
        <v>364</v>
      </c>
      <c r="AF66" s="340" t="s">
        <v>364</v>
      </c>
      <c r="AG66" s="340" t="s">
        <v>364</v>
      </c>
      <c r="AH66" s="340" t="s">
        <v>364</v>
      </c>
      <c r="AI66" s="340" t="s">
        <v>364</v>
      </c>
    </row>
    <row r="67" spans="1:35" ht="11.25" customHeight="1">
      <c r="A67" s="75" t="s">
        <v>502</v>
      </c>
      <c r="B67" s="85" t="s">
        <v>503</v>
      </c>
      <c r="C67" s="83"/>
      <c r="D67" s="80" t="s">
        <v>175</v>
      </c>
      <c r="E67" s="80" t="s">
        <v>175</v>
      </c>
      <c r="F67" s="80" t="s">
        <v>175</v>
      </c>
      <c r="G67" s="80" t="s">
        <v>175</v>
      </c>
      <c r="H67" s="80">
        <v>1.90672238563357</v>
      </c>
      <c r="I67" s="80" t="s">
        <v>175</v>
      </c>
      <c r="J67" s="80" t="s">
        <v>175</v>
      </c>
      <c r="K67" s="80" t="s">
        <v>175</v>
      </c>
      <c r="L67" s="80" t="s">
        <v>175</v>
      </c>
      <c r="M67" s="80" t="s">
        <v>175</v>
      </c>
      <c r="N67" s="80" t="s">
        <v>175</v>
      </c>
      <c r="O67" s="340" t="s">
        <v>371</v>
      </c>
      <c r="P67" s="340" t="s">
        <v>371</v>
      </c>
      <c r="Q67" s="340" t="s">
        <v>371</v>
      </c>
      <c r="R67" s="340" t="s">
        <v>371</v>
      </c>
      <c r="S67" s="340" t="s">
        <v>371</v>
      </c>
      <c r="T67" s="340" t="s">
        <v>371</v>
      </c>
      <c r="U67" s="340" t="s">
        <v>371</v>
      </c>
      <c r="V67" s="340" t="s">
        <v>371</v>
      </c>
      <c r="W67" s="340" t="s">
        <v>371</v>
      </c>
      <c r="X67" s="340" t="s">
        <v>371</v>
      </c>
      <c r="Y67" s="340" t="s">
        <v>371</v>
      </c>
      <c r="Z67" s="340" t="s">
        <v>371</v>
      </c>
      <c r="AA67" s="340" t="s">
        <v>371</v>
      </c>
      <c r="AB67" s="340" t="s">
        <v>371</v>
      </c>
      <c r="AC67" s="340" t="s">
        <v>371</v>
      </c>
      <c r="AD67" s="340" t="s">
        <v>371</v>
      </c>
      <c r="AE67" s="340" t="s">
        <v>371</v>
      </c>
      <c r="AF67" s="340" t="s">
        <v>371</v>
      </c>
      <c r="AG67" s="340" t="s">
        <v>371</v>
      </c>
      <c r="AH67" s="340" t="s">
        <v>371</v>
      </c>
      <c r="AI67" s="340" t="s">
        <v>371</v>
      </c>
    </row>
    <row r="68" spans="1:35" ht="11.25" customHeight="1">
      <c r="A68" s="75" t="s">
        <v>438</v>
      </c>
      <c r="B68" s="85" t="s">
        <v>504</v>
      </c>
      <c r="C68" s="83"/>
      <c r="D68" s="76"/>
      <c r="E68" s="80"/>
      <c r="F68" s="76"/>
      <c r="G68" s="76"/>
      <c r="H68" s="76"/>
      <c r="I68" s="76"/>
      <c r="J68" s="76"/>
      <c r="K68" s="76"/>
      <c r="L68" s="76"/>
      <c r="M68" s="76"/>
      <c r="N68" s="76"/>
      <c r="O68" s="340" t="s">
        <v>384</v>
      </c>
      <c r="P68" s="340" t="s">
        <v>384</v>
      </c>
      <c r="Q68" s="340" t="s">
        <v>384</v>
      </c>
      <c r="R68" s="340" t="s">
        <v>384</v>
      </c>
      <c r="S68" s="340" t="s">
        <v>384</v>
      </c>
      <c r="T68" s="340" t="s">
        <v>371</v>
      </c>
      <c r="U68" s="340" t="s">
        <v>371</v>
      </c>
      <c r="V68" s="340" t="s">
        <v>371</v>
      </c>
      <c r="W68" s="340" t="s">
        <v>371</v>
      </c>
      <c r="X68" s="340" t="s">
        <v>371</v>
      </c>
      <c r="Y68" s="340" t="s">
        <v>371</v>
      </c>
      <c r="Z68" s="340" t="s">
        <v>371</v>
      </c>
      <c r="AA68" s="340" t="s">
        <v>371</v>
      </c>
      <c r="AB68" s="340" t="s">
        <v>371</v>
      </c>
      <c r="AC68" s="340" t="s">
        <v>371</v>
      </c>
      <c r="AD68" s="340" t="s">
        <v>371</v>
      </c>
      <c r="AE68" s="340" t="s">
        <v>371</v>
      </c>
      <c r="AF68" s="340" t="s">
        <v>371</v>
      </c>
      <c r="AG68" s="340" t="s">
        <v>371</v>
      </c>
      <c r="AH68" s="340" t="s">
        <v>371</v>
      </c>
      <c r="AI68" s="340" t="s">
        <v>371</v>
      </c>
    </row>
    <row r="69" spans="1:35" ht="11.25" customHeight="1">
      <c r="A69" s="75" t="s">
        <v>441</v>
      </c>
      <c r="B69" s="85" t="s">
        <v>442</v>
      </c>
      <c r="C69" s="83"/>
      <c r="D69" s="80">
        <v>71.019999999999897</v>
      </c>
      <c r="E69" s="80" t="s">
        <v>175</v>
      </c>
      <c r="F69" s="80">
        <v>71.299999999999898</v>
      </c>
      <c r="G69" s="80" t="s">
        <v>175</v>
      </c>
      <c r="H69" s="80" t="s">
        <v>175</v>
      </c>
      <c r="I69" s="80">
        <v>71.959999999999894</v>
      </c>
      <c r="J69" s="80" t="s">
        <v>175</v>
      </c>
      <c r="K69" s="80">
        <v>72.400000000000006</v>
      </c>
      <c r="L69" s="80" t="s">
        <v>175</v>
      </c>
      <c r="M69" s="80">
        <v>73.260000000000005</v>
      </c>
      <c r="N69" s="80">
        <v>73.689999999999898</v>
      </c>
      <c r="O69" s="341"/>
      <c r="P69" s="340" t="s">
        <v>371</v>
      </c>
      <c r="Q69" s="340" t="s">
        <v>371</v>
      </c>
      <c r="R69" s="340" t="s">
        <v>371</v>
      </c>
      <c r="S69" s="340" t="s">
        <v>371</v>
      </c>
      <c r="T69" s="340" t="s">
        <v>371</v>
      </c>
      <c r="U69" s="340" t="s">
        <v>371</v>
      </c>
      <c r="V69" s="340" t="s">
        <v>371</v>
      </c>
      <c r="W69" s="340" t="s">
        <v>371</v>
      </c>
      <c r="X69" s="340" t="s">
        <v>371</v>
      </c>
      <c r="Y69" s="340" t="s">
        <v>371</v>
      </c>
      <c r="Z69" s="340" t="s">
        <v>371</v>
      </c>
      <c r="AA69" s="340" t="s">
        <v>371</v>
      </c>
      <c r="AB69" s="340" t="s">
        <v>371</v>
      </c>
      <c r="AC69" s="340" t="s">
        <v>371</v>
      </c>
      <c r="AD69" s="340" t="s">
        <v>371</v>
      </c>
      <c r="AE69" s="340" t="s">
        <v>371</v>
      </c>
      <c r="AF69" s="340" t="s">
        <v>371</v>
      </c>
      <c r="AG69" s="340" t="s">
        <v>371</v>
      </c>
      <c r="AH69" s="340" t="s">
        <v>371</v>
      </c>
      <c r="AI69" s="340" t="s">
        <v>371</v>
      </c>
    </row>
    <row r="70" spans="1:35" ht="11.25" customHeight="1">
      <c r="A70" s="75" t="s">
        <v>505</v>
      </c>
      <c r="B70" s="85" t="s">
        <v>506</v>
      </c>
      <c r="C70" s="83"/>
      <c r="D70" s="75">
        <v>46</v>
      </c>
      <c r="E70" s="80" t="s">
        <v>175</v>
      </c>
      <c r="F70" s="75" t="s">
        <v>175</v>
      </c>
      <c r="G70" s="75" t="s">
        <v>175</v>
      </c>
      <c r="H70" s="75" t="s">
        <v>175</v>
      </c>
      <c r="I70" s="75">
        <v>41</v>
      </c>
      <c r="J70" s="75" t="s">
        <v>175</v>
      </c>
      <c r="K70" s="75" t="s">
        <v>175</v>
      </c>
      <c r="L70" s="75" t="s">
        <v>175</v>
      </c>
      <c r="M70" s="75" t="s">
        <v>175</v>
      </c>
      <c r="N70" s="75">
        <v>27</v>
      </c>
      <c r="O70" s="341"/>
      <c r="P70" s="340" t="s">
        <v>364</v>
      </c>
      <c r="Q70" s="340" t="s">
        <v>364</v>
      </c>
      <c r="R70" s="340" t="s">
        <v>364</v>
      </c>
      <c r="S70" s="340" t="s">
        <v>364</v>
      </c>
      <c r="T70" s="340" t="s">
        <v>364</v>
      </c>
      <c r="U70" s="340" t="s">
        <v>364</v>
      </c>
      <c r="V70" s="340" t="s">
        <v>364</v>
      </c>
      <c r="W70" s="340" t="s">
        <v>364</v>
      </c>
      <c r="X70" s="340" t="s">
        <v>364</v>
      </c>
      <c r="Y70" s="340" t="s">
        <v>364</v>
      </c>
      <c r="Z70" s="340" t="s">
        <v>364</v>
      </c>
      <c r="AA70" s="340" t="s">
        <v>364</v>
      </c>
      <c r="AB70" s="340" t="s">
        <v>364</v>
      </c>
      <c r="AC70" s="340" t="s">
        <v>364</v>
      </c>
      <c r="AD70" s="340" t="s">
        <v>364</v>
      </c>
      <c r="AE70" s="340" t="s">
        <v>364</v>
      </c>
      <c r="AF70" s="340" t="s">
        <v>364</v>
      </c>
      <c r="AG70" s="340" t="s">
        <v>364</v>
      </c>
      <c r="AH70" s="340" t="s">
        <v>364</v>
      </c>
      <c r="AI70" s="340" t="s">
        <v>364</v>
      </c>
    </row>
    <row r="71" spans="1:35" ht="11.25" customHeight="1">
      <c r="A71" s="75" t="s">
        <v>507</v>
      </c>
      <c r="B71" s="85" t="s">
        <v>458</v>
      </c>
      <c r="C71" s="83"/>
      <c r="D71" s="75" t="s">
        <v>175</v>
      </c>
      <c r="E71" s="80" t="s">
        <v>175</v>
      </c>
      <c r="F71" s="75" t="s">
        <v>175</v>
      </c>
      <c r="G71" s="75" t="s">
        <v>175</v>
      </c>
      <c r="H71" s="75" t="s">
        <v>175</v>
      </c>
      <c r="I71" s="75">
        <v>43.7320525385189</v>
      </c>
      <c r="J71" s="75">
        <v>47.5856607965842</v>
      </c>
      <c r="K71" s="75">
        <v>54.455859933980697</v>
      </c>
      <c r="L71" s="75">
        <v>61.535513765219001</v>
      </c>
      <c r="M71" s="75">
        <v>70.511906065057403</v>
      </c>
      <c r="N71" s="75" t="s">
        <v>175</v>
      </c>
      <c r="O71" s="340" t="s">
        <v>384</v>
      </c>
      <c r="P71" s="340" t="s">
        <v>384</v>
      </c>
      <c r="Q71" s="340" t="s">
        <v>384</v>
      </c>
      <c r="R71" s="340" t="s">
        <v>384</v>
      </c>
      <c r="S71" s="340" t="s">
        <v>384</v>
      </c>
      <c r="T71" s="340" t="s">
        <v>384</v>
      </c>
      <c r="U71" s="340" t="s">
        <v>384</v>
      </c>
      <c r="V71" s="340" t="s">
        <v>384</v>
      </c>
      <c r="W71" s="340" t="s">
        <v>384</v>
      </c>
      <c r="X71" s="340" t="s">
        <v>384</v>
      </c>
      <c r="Y71" s="340" t="s">
        <v>384</v>
      </c>
      <c r="Z71" s="340" t="s">
        <v>384</v>
      </c>
      <c r="AA71" s="340" t="s">
        <v>384</v>
      </c>
      <c r="AB71" s="340" t="s">
        <v>384</v>
      </c>
      <c r="AC71" s="340" t="s">
        <v>384</v>
      </c>
      <c r="AD71" s="340" t="s">
        <v>384</v>
      </c>
      <c r="AE71" s="340" t="s">
        <v>384</v>
      </c>
      <c r="AF71" s="340" t="s">
        <v>384</v>
      </c>
      <c r="AG71" s="340" t="s">
        <v>384</v>
      </c>
      <c r="AH71" s="340" t="s">
        <v>384</v>
      </c>
      <c r="AI71" s="340" t="s">
        <v>384</v>
      </c>
    </row>
    <row r="72" spans="1:35" ht="56.25" customHeight="1">
      <c r="A72" s="75" t="s">
        <v>508</v>
      </c>
      <c r="B72" s="82" t="s">
        <v>509</v>
      </c>
      <c r="C72" s="76"/>
      <c r="D72" s="83">
        <v>2.6099998950958199</v>
      </c>
      <c r="E72" s="80">
        <v>2.5499999523162802</v>
      </c>
      <c r="F72" s="83">
        <v>2.5499999523162802</v>
      </c>
      <c r="G72" s="83">
        <v>2.5299999713897701</v>
      </c>
      <c r="H72" s="83">
        <v>2.5199999809265101</v>
      </c>
      <c r="I72" s="83">
        <v>2.5199999809000002</v>
      </c>
      <c r="J72" s="83">
        <v>2.5199999809000002</v>
      </c>
      <c r="K72" s="83">
        <v>2.4500000477000001</v>
      </c>
      <c r="L72" s="83" t="s">
        <v>175</v>
      </c>
      <c r="M72" s="83" t="s">
        <v>175</v>
      </c>
      <c r="N72" s="83">
        <v>2.4500000000000002</v>
      </c>
      <c r="O72" s="340" t="s">
        <v>384</v>
      </c>
      <c r="P72" s="340" t="s">
        <v>384</v>
      </c>
      <c r="Q72" s="340" t="s">
        <v>384</v>
      </c>
      <c r="R72" s="340" t="s">
        <v>384</v>
      </c>
      <c r="S72" s="340" t="s">
        <v>384</v>
      </c>
      <c r="T72" s="340" t="s">
        <v>384</v>
      </c>
      <c r="U72" s="340" t="s">
        <v>384</v>
      </c>
      <c r="V72" s="340" t="s">
        <v>384</v>
      </c>
      <c r="W72" s="340" t="s">
        <v>384</v>
      </c>
      <c r="X72" s="340" t="s">
        <v>384</v>
      </c>
      <c r="Y72" s="340" t="s">
        <v>384</v>
      </c>
      <c r="Z72" s="340" t="s">
        <v>384</v>
      </c>
      <c r="AA72" s="340" t="s">
        <v>384</v>
      </c>
      <c r="AB72" s="340" t="s">
        <v>384</v>
      </c>
      <c r="AC72" s="340" t="s">
        <v>384</v>
      </c>
      <c r="AD72" s="340" t="s">
        <v>384</v>
      </c>
      <c r="AE72" s="340" t="s">
        <v>384</v>
      </c>
      <c r="AF72" s="340" t="s">
        <v>384</v>
      </c>
      <c r="AG72" s="340" t="s">
        <v>384</v>
      </c>
      <c r="AH72" s="340" t="s">
        <v>384</v>
      </c>
      <c r="AI72" s="340" t="s">
        <v>384</v>
      </c>
    </row>
    <row r="73" spans="1:35" ht="11.25" customHeight="1">
      <c r="A73" s="75" t="s">
        <v>510</v>
      </c>
      <c r="B73" s="85" t="s">
        <v>511</v>
      </c>
      <c r="C73" s="83"/>
      <c r="D73" s="75">
        <v>32</v>
      </c>
      <c r="E73" s="75" t="s">
        <v>175</v>
      </c>
      <c r="F73" s="75" t="s">
        <v>175</v>
      </c>
      <c r="G73" s="75" t="s">
        <v>175</v>
      </c>
      <c r="H73" s="75" t="s">
        <v>175</v>
      </c>
      <c r="I73" s="75">
        <v>41</v>
      </c>
      <c r="J73" s="75" t="s">
        <v>175</v>
      </c>
      <c r="K73" s="75" t="s">
        <v>175</v>
      </c>
      <c r="L73" s="75" t="s">
        <v>175</v>
      </c>
      <c r="M73" s="75">
        <v>44</v>
      </c>
      <c r="N73" s="75" t="s">
        <v>175</v>
      </c>
      <c r="O73" s="340" t="s">
        <v>371</v>
      </c>
      <c r="P73" s="340" t="s">
        <v>371</v>
      </c>
      <c r="Q73" s="340" t="s">
        <v>371</v>
      </c>
      <c r="R73" s="341"/>
      <c r="S73" s="340" t="s">
        <v>371</v>
      </c>
      <c r="T73" s="340" t="s">
        <v>371</v>
      </c>
      <c r="U73" s="341"/>
      <c r="V73" s="341"/>
      <c r="W73" s="341"/>
      <c r="X73" s="341"/>
      <c r="Y73" s="340" t="s">
        <v>371</v>
      </c>
      <c r="Z73" s="341"/>
      <c r="AA73" s="340" t="s">
        <v>364</v>
      </c>
      <c r="AB73" s="340" t="s">
        <v>371</v>
      </c>
      <c r="AC73" s="340" t="s">
        <v>371</v>
      </c>
      <c r="AD73" s="340" t="s">
        <v>371</v>
      </c>
      <c r="AE73" s="340" t="s">
        <v>364</v>
      </c>
      <c r="AF73" s="340" t="s">
        <v>371</v>
      </c>
      <c r="AG73" s="340" t="s">
        <v>371</v>
      </c>
      <c r="AH73" s="340" t="s">
        <v>371</v>
      </c>
      <c r="AI73" s="341"/>
    </row>
    <row r="74" spans="1:35" ht="11.25" customHeight="1">
      <c r="A74" s="75" t="s">
        <v>512</v>
      </c>
      <c r="B74" s="85" t="s">
        <v>513</v>
      </c>
      <c r="C74" s="83"/>
      <c r="D74" s="75">
        <v>74</v>
      </c>
      <c r="E74" s="75" t="s">
        <v>175</v>
      </c>
      <c r="F74" s="75" t="s">
        <v>175</v>
      </c>
      <c r="G74" s="75" t="s">
        <v>175</v>
      </c>
      <c r="H74" s="75" t="s">
        <v>175</v>
      </c>
      <c r="I74" s="75">
        <v>76</v>
      </c>
      <c r="J74" s="75" t="s">
        <v>175</v>
      </c>
      <c r="K74" s="75" t="s">
        <v>175</v>
      </c>
      <c r="L74" s="75" t="s">
        <v>175</v>
      </c>
      <c r="M74" s="75">
        <v>77</v>
      </c>
      <c r="N74" s="75" t="s">
        <v>175</v>
      </c>
      <c r="O74" s="341"/>
      <c r="P74" s="340" t="s">
        <v>364</v>
      </c>
      <c r="Q74" s="340" t="s">
        <v>364</v>
      </c>
      <c r="R74" s="340" t="s">
        <v>364</v>
      </c>
      <c r="S74" s="340" t="s">
        <v>364</v>
      </c>
      <c r="T74" s="340" t="s">
        <v>364</v>
      </c>
      <c r="U74" s="340" t="s">
        <v>364</v>
      </c>
      <c r="V74" s="340" t="s">
        <v>364</v>
      </c>
      <c r="W74" s="340" t="s">
        <v>364</v>
      </c>
      <c r="X74" s="340" t="s">
        <v>364</v>
      </c>
      <c r="Y74" s="340" t="s">
        <v>364</v>
      </c>
      <c r="Z74" s="340" t="s">
        <v>364</v>
      </c>
      <c r="AA74" s="340" t="s">
        <v>364</v>
      </c>
      <c r="AB74" s="340" t="s">
        <v>364</v>
      </c>
      <c r="AC74" s="340" t="s">
        <v>364</v>
      </c>
      <c r="AD74" s="340" t="s">
        <v>364</v>
      </c>
      <c r="AE74" s="340" t="s">
        <v>364</v>
      </c>
      <c r="AF74" s="340" t="s">
        <v>364</v>
      </c>
      <c r="AG74" s="340" t="s">
        <v>364</v>
      </c>
      <c r="AH74" s="340" t="s">
        <v>364</v>
      </c>
      <c r="AI74" s="340" t="s">
        <v>364</v>
      </c>
    </row>
    <row r="75" spans="1:35" ht="11.25" customHeight="1">
      <c r="A75" s="75" t="s">
        <v>514</v>
      </c>
      <c r="B75" s="85" t="s">
        <v>515</v>
      </c>
      <c r="C75" s="83"/>
      <c r="D75" s="83"/>
      <c r="E75" s="83"/>
      <c r="F75" s="83"/>
      <c r="G75" s="83"/>
      <c r="H75" s="83"/>
      <c r="I75" s="83"/>
      <c r="J75" s="83"/>
      <c r="K75" s="83"/>
      <c r="L75" s="83"/>
      <c r="M75" s="83"/>
      <c r="N75" s="83"/>
      <c r="O75" s="340" t="s">
        <v>364</v>
      </c>
      <c r="P75" s="340" t="s">
        <v>364</v>
      </c>
      <c r="Q75" s="340" t="s">
        <v>364</v>
      </c>
      <c r="R75" s="340" t="s">
        <v>364</v>
      </c>
      <c r="S75" s="340" t="s">
        <v>364</v>
      </c>
      <c r="T75" s="340" t="s">
        <v>371</v>
      </c>
      <c r="U75" s="340" t="s">
        <v>371</v>
      </c>
      <c r="V75" s="340" t="s">
        <v>371</v>
      </c>
      <c r="W75" s="340" t="s">
        <v>371</v>
      </c>
      <c r="X75" s="340" t="s">
        <v>371</v>
      </c>
      <c r="Y75" s="340" t="s">
        <v>371</v>
      </c>
      <c r="Z75" s="340" t="s">
        <v>371</v>
      </c>
      <c r="AA75" s="340" t="s">
        <v>371</v>
      </c>
      <c r="AB75" s="340" t="s">
        <v>371</v>
      </c>
      <c r="AC75" s="340" t="s">
        <v>371</v>
      </c>
      <c r="AD75" s="340" t="s">
        <v>371</v>
      </c>
      <c r="AE75" s="340" t="s">
        <v>371</v>
      </c>
      <c r="AF75" s="340" t="s">
        <v>371</v>
      </c>
      <c r="AG75" s="340" t="s">
        <v>371</v>
      </c>
      <c r="AH75" s="340" t="s">
        <v>371</v>
      </c>
      <c r="AI75" s="340" t="s">
        <v>371</v>
      </c>
    </row>
    <row r="76" spans="1:35" ht="11.25" customHeight="1">
      <c r="A76" s="75" t="s">
        <v>516</v>
      </c>
      <c r="B76" s="85" t="s">
        <v>517</v>
      </c>
      <c r="C76" s="83"/>
      <c r="D76" s="83"/>
      <c r="E76" s="83"/>
      <c r="F76" s="83"/>
      <c r="G76" s="83"/>
      <c r="H76" s="83"/>
      <c r="I76" s="83"/>
      <c r="J76" s="83"/>
      <c r="K76" s="83"/>
      <c r="L76" s="83"/>
      <c r="M76" s="83"/>
      <c r="N76" s="83"/>
      <c r="O76" s="341"/>
      <c r="P76" s="340" t="s">
        <v>364</v>
      </c>
      <c r="Q76" s="340" t="s">
        <v>364</v>
      </c>
      <c r="R76" s="340" t="s">
        <v>364</v>
      </c>
      <c r="S76" s="340" t="s">
        <v>364</v>
      </c>
      <c r="T76" s="340" t="s">
        <v>364</v>
      </c>
      <c r="U76" s="340" t="s">
        <v>364</v>
      </c>
      <c r="V76" s="340" t="s">
        <v>364</v>
      </c>
      <c r="W76" s="340" t="s">
        <v>364</v>
      </c>
      <c r="X76" s="340" t="s">
        <v>364</v>
      </c>
      <c r="Y76" s="340" t="s">
        <v>364</v>
      </c>
      <c r="Z76" s="340" t="s">
        <v>364</v>
      </c>
      <c r="AA76" s="340" t="s">
        <v>364</v>
      </c>
      <c r="AB76" s="340" t="s">
        <v>364</v>
      </c>
      <c r="AC76" s="340" t="s">
        <v>364</v>
      </c>
      <c r="AD76" s="340" t="s">
        <v>364</v>
      </c>
      <c r="AE76" s="340" t="s">
        <v>364</v>
      </c>
      <c r="AF76" s="340" t="s">
        <v>364</v>
      </c>
      <c r="AG76" s="340" t="s">
        <v>364</v>
      </c>
      <c r="AH76" s="340" t="s">
        <v>364</v>
      </c>
      <c r="AI76" s="340" t="s">
        <v>364</v>
      </c>
    </row>
    <row r="77" spans="1:35" ht="11.25" customHeight="1">
      <c r="A77" s="75" t="s">
        <v>518</v>
      </c>
      <c r="B77" s="83" t="s">
        <v>519</v>
      </c>
      <c r="C77" s="75" t="e">
        <v>#N/A</v>
      </c>
      <c r="D77" s="75" t="e">
        <v>#N/A</v>
      </c>
      <c r="E77" s="75" t="e">
        <v>#N/A</v>
      </c>
      <c r="F77" s="75" t="e">
        <v>#N/A</v>
      </c>
      <c r="G77" s="75" t="e">
        <v>#N/A</v>
      </c>
      <c r="H77" s="75" t="e">
        <v>#N/A</v>
      </c>
      <c r="I77" s="75" t="e">
        <v>#N/A</v>
      </c>
      <c r="J77" s="75" t="e">
        <v>#N/A</v>
      </c>
      <c r="K77" s="75" t="e">
        <v>#N/A</v>
      </c>
      <c r="L77" s="75" t="e">
        <v>#N/A</v>
      </c>
      <c r="M77" s="75" t="e">
        <v>#N/A</v>
      </c>
      <c r="N77" s="83" t="e">
        <v>#N/A</v>
      </c>
      <c r="O77" s="340" t="s">
        <v>364</v>
      </c>
      <c r="P77" s="340" t="s">
        <v>364</v>
      </c>
      <c r="Q77" s="340" t="s">
        <v>364</v>
      </c>
      <c r="R77" s="340" t="s">
        <v>364</v>
      </c>
      <c r="S77" s="340" t="s">
        <v>364</v>
      </c>
      <c r="T77" s="340" t="s">
        <v>364</v>
      </c>
      <c r="U77" s="340" t="s">
        <v>364</v>
      </c>
      <c r="V77" s="340" t="s">
        <v>364</v>
      </c>
      <c r="W77" s="340" t="s">
        <v>364</v>
      </c>
      <c r="X77" s="340" t="s">
        <v>364</v>
      </c>
      <c r="Y77" s="340" t="s">
        <v>364</v>
      </c>
      <c r="Z77" s="340" t="s">
        <v>364</v>
      </c>
      <c r="AA77" s="340" t="s">
        <v>364</v>
      </c>
      <c r="AB77" s="340" t="s">
        <v>364</v>
      </c>
      <c r="AC77" s="340" t="s">
        <v>364</v>
      </c>
      <c r="AD77" s="340" t="s">
        <v>364</v>
      </c>
      <c r="AE77" s="340" t="s">
        <v>364</v>
      </c>
      <c r="AF77" s="340" t="s">
        <v>364</v>
      </c>
      <c r="AG77" s="340" t="s">
        <v>364</v>
      </c>
      <c r="AH77" s="340" t="s">
        <v>364</v>
      </c>
      <c r="AI77" s="340" t="s">
        <v>364</v>
      </c>
    </row>
    <row r="78" spans="1:35" ht="11.25" customHeight="1">
      <c r="A78" s="75" t="s">
        <v>520</v>
      </c>
      <c r="B78" s="85" t="s">
        <v>521</v>
      </c>
      <c r="C78" s="81">
        <v>16.897063974986001</v>
      </c>
      <c r="D78" s="81">
        <v>8.3240150609180006</v>
      </c>
      <c r="E78" s="81">
        <v>2.8068431851187001</v>
      </c>
      <c r="F78" s="81">
        <v>-0.84462615949277597</v>
      </c>
      <c r="G78" s="81">
        <v>-1.4078915297841601</v>
      </c>
      <c r="H78" s="81">
        <v>0.25530477765786902</v>
      </c>
      <c r="I78" s="81">
        <v>0.46344445473800899</v>
      </c>
      <c r="J78" s="81">
        <v>-0.765399110056321</v>
      </c>
      <c r="K78" s="81">
        <v>1.1568246664582</v>
      </c>
      <c r="L78" s="81">
        <v>3.9854789560417601</v>
      </c>
      <c r="M78" s="83"/>
      <c r="N78" s="83"/>
      <c r="O78" s="341"/>
      <c r="P78" s="341"/>
      <c r="Q78" s="341"/>
      <c r="R78" s="341"/>
      <c r="S78" s="340" t="s">
        <v>364</v>
      </c>
      <c r="T78" s="341"/>
      <c r="U78" s="341"/>
      <c r="V78" s="341"/>
      <c r="W78" s="341"/>
      <c r="X78" s="340" t="s">
        <v>371</v>
      </c>
      <c r="Y78" s="341"/>
      <c r="Z78" s="340" t="s">
        <v>371</v>
      </c>
      <c r="AA78" s="340" t="s">
        <v>364</v>
      </c>
      <c r="AB78" s="340" t="s">
        <v>364</v>
      </c>
      <c r="AC78" s="340" t="s">
        <v>364</v>
      </c>
      <c r="AD78" s="340" t="s">
        <v>364</v>
      </c>
      <c r="AE78" s="340" t="s">
        <v>364</v>
      </c>
      <c r="AF78" s="340" t="s">
        <v>364</v>
      </c>
      <c r="AG78" s="341"/>
      <c r="AH78" s="341"/>
      <c r="AI78" s="341"/>
    </row>
    <row r="79" spans="1:35" ht="11.25" customHeight="1">
      <c r="A79" s="75" t="s">
        <v>522</v>
      </c>
      <c r="B79" s="85" t="s">
        <v>523</v>
      </c>
      <c r="C79" s="75">
        <v>12.1999999999999</v>
      </c>
      <c r="D79" s="75">
        <v>12.6999999999999</v>
      </c>
      <c r="E79" s="75">
        <v>13.1</v>
      </c>
      <c r="F79" s="75">
        <v>12.8</v>
      </c>
      <c r="G79" s="75">
        <v>12.9</v>
      </c>
      <c r="H79" s="75">
        <v>12.6999999999999</v>
      </c>
      <c r="I79" s="75">
        <v>12.6999999999999</v>
      </c>
      <c r="J79" s="75">
        <v>16.100000000000001</v>
      </c>
      <c r="K79" s="75" t="s">
        <v>175</v>
      </c>
      <c r="L79" s="75" t="s">
        <v>175</v>
      </c>
      <c r="M79" s="83"/>
      <c r="N79" s="83"/>
      <c r="O79" s="341"/>
      <c r="P79" s="341"/>
      <c r="Q79" s="341"/>
      <c r="R79" s="341"/>
      <c r="S79" s="340" t="s">
        <v>364</v>
      </c>
      <c r="T79" s="341"/>
      <c r="U79" s="341"/>
      <c r="V79" s="341"/>
      <c r="W79" s="341"/>
      <c r="X79" s="340" t="s">
        <v>371</v>
      </c>
      <c r="Y79" s="341"/>
      <c r="Z79" s="340" t="s">
        <v>371</v>
      </c>
      <c r="AA79" s="340" t="s">
        <v>364</v>
      </c>
      <c r="AB79" s="340" t="s">
        <v>364</v>
      </c>
      <c r="AC79" s="340" t="s">
        <v>364</v>
      </c>
      <c r="AD79" s="340" t="s">
        <v>364</v>
      </c>
      <c r="AE79" s="340" t="s">
        <v>364</v>
      </c>
      <c r="AF79" s="340" t="s">
        <v>364</v>
      </c>
      <c r="AG79" s="341"/>
      <c r="AH79" s="341"/>
      <c r="AI79" s="341"/>
    </row>
    <row r="80" spans="1:35" ht="11.25" customHeight="1">
      <c r="A80" s="75" t="s">
        <v>524</v>
      </c>
      <c r="B80" s="85" t="s">
        <v>525</v>
      </c>
      <c r="C80" s="80">
        <v>3.6672975464770001</v>
      </c>
      <c r="D80" s="80">
        <v>3.81213656287568</v>
      </c>
      <c r="E80" s="80">
        <v>3.7130987107334001</v>
      </c>
      <c r="F80" s="80">
        <v>3.57874775010607</v>
      </c>
      <c r="G80" s="80">
        <v>3.49798761828621</v>
      </c>
      <c r="H80" s="80">
        <v>3.19697933780918</v>
      </c>
      <c r="I80" s="80">
        <v>3.2637478724020199</v>
      </c>
      <c r="J80" s="80">
        <v>3.1445744642475399</v>
      </c>
      <c r="K80" s="80">
        <v>3.0376764386501698</v>
      </c>
      <c r="L80" s="83">
        <v>2.4500000000000002</v>
      </c>
      <c r="M80" s="83"/>
      <c r="N80" s="83"/>
      <c r="O80" s="340" t="s">
        <v>364</v>
      </c>
      <c r="P80" s="340" t="s">
        <v>364</v>
      </c>
      <c r="Q80" s="340" t="s">
        <v>364</v>
      </c>
      <c r="R80" s="340" t="s">
        <v>364</v>
      </c>
      <c r="S80" s="340" t="s">
        <v>364</v>
      </c>
      <c r="T80" s="341"/>
      <c r="U80" s="341"/>
      <c r="V80" s="341"/>
      <c r="W80" s="341"/>
      <c r="X80" s="340" t="s">
        <v>364</v>
      </c>
      <c r="Y80" s="341"/>
      <c r="Z80" s="340" t="s">
        <v>371</v>
      </c>
      <c r="AA80" s="340" t="s">
        <v>364</v>
      </c>
      <c r="AB80" s="340" t="s">
        <v>364</v>
      </c>
      <c r="AC80" s="340" t="s">
        <v>364</v>
      </c>
      <c r="AD80" s="340" t="s">
        <v>364</v>
      </c>
      <c r="AE80" s="340" t="s">
        <v>364</v>
      </c>
      <c r="AF80" s="340" t="s">
        <v>364</v>
      </c>
      <c r="AG80" s="341"/>
      <c r="AH80" s="341"/>
      <c r="AI80" s="341"/>
    </row>
    <row r="81" spans="1:35" ht="11.25" customHeight="1">
      <c r="A81" s="75" t="s">
        <v>526</v>
      </c>
      <c r="B81" s="85" t="s">
        <v>527</v>
      </c>
      <c r="C81" s="83"/>
      <c r="D81" s="83"/>
      <c r="E81" s="83"/>
      <c r="F81" s="83"/>
      <c r="G81" s="83"/>
      <c r="H81" s="83"/>
      <c r="I81" s="83"/>
      <c r="J81" s="83"/>
      <c r="K81" s="83"/>
      <c r="L81" s="83"/>
      <c r="M81" s="83"/>
      <c r="N81" s="83"/>
      <c r="O81" s="340" t="s">
        <v>364</v>
      </c>
      <c r="P81" s="340" t="s">
        <v>364</v>
      </c>
      <c r="Q81" s="340" t="s">
        <v>364</v>
      </c>
      <c r="R81" s="340" t="s">
        <v>364</v>
      </c>
      <c r="S81" s="340" t="s">
        <v>364</v>
      </c>
      <c r="T81" s="341"/>
      <c r="U81" s="341"/>
      <c r="V81" s="341"/>
      <c r="W81" s="341"/>
      <c r="X81" s="340" t="s">
        <v>371</v>
      </c>
      <c r="Y81" s="341"/>
      <c r="Z81" s="340" t="s">
        <v>371</v>
      </c>
      <c r="AA81" s="340" t="s">
        <v>364</v>
      </c>
      <c r="AB81" s="340" t="s">
        <v>364</v>
      </c>
      <c r="AC81" s="340" t="s">
        <v>364</v>
      </c>
      <c r="AD81" s="340" t="s">
        <v>364</v>
      </c>
      <c r="AE81" s="340" t="s">
        <v>364</v>
      </c>
      <c r="AF81" s="340" t="s">
        <v>364</v>
      </c>
      <c r="AG81" s="341"/>
      <c r="AH81" s="341"/>
      <c r="AI81" s="341"/>
    </row>
    <row r="82" spans="1:35" ht="12.75" customHeight="1">
      <c r="A82" s="75" t="s">
        <v>528</v>
      </c>
      <c r="B82" s="75" t="s">
        <v>528</v>
      </c>
      <c r="C82" s="75">
        <v>35849200000</v>
      </c>
      <c r="D82" s="75">
        <v>40180000000</v>
      </c>
      <c r="E82" s="75">
        <v>44237000000</v>
      </c>
      <c r="F82" s="75">
        <v>43751000000</v>
      </c>
      <c r="G82" s="75">
        <v>38753000000</v>
      </c>
      <c r="H82" s="75">
        <v>38399300000</v>
      </c>
      <c r="I82" s="75">
        <v>44241000000</v>
      </c>
      <c r="J82" s="75">
        <v>49307976629.158798</v>
      </c>
      <c r="K82" s="75">
        <v>47076719000</v>
      </c>
      <c r="L82" s="75">
        <v>54936483255.050201</v>
      </c>
      <c r="M82" s="75">
        <v>79126731412.765106</v>
      </c>
      <c r="N82" s="83" t="s">
        <v>175</v>
      </c>
      <c r="O82" s="340" t="s">
        <v>371</v>
      </c>
      <c r="P82" s="340" t="s">
        <v>371</v>
      </c>
      <c r="Q82" s="340" t="s">
        <v>371</v>
      </c>
      <c r="R82" s="340" t="s">
        <v>371</v>
      </c>
      <c r="S82" s="340" t="s">
        <v>371</v>
      </c>
      <c r="T82" s="340" t="s">
        <v>371</v>
      </c>
      <c r="U82" s="340" t="s">
        <v>371</v>
      </c>
      <c r="V82" s="340" t="s">
        <v>371</v>
      </c>
      <c r="W82" s="340" t="s">
        <v>371</v>
      </c>
      <c r="X82" s="340" t="s">
        <v>371</v>
      </c>
      <c r="Y82" s="340" t="s">
        <v>371</v>
      </c>
      <c r="Z82" s="340" t="s">
        <v>371</v>
      </c>
      <c r="AA82" s="340" t="s">
        <v>371</v>
      </c>
      <c r="AB82" s="340" t="s">
        <v>371</v>
      </c>
      <c r="AC82" s="340" t="s">
        <v>371</v>
      </c>
      <c r="AD82" s="340" t="s">
        <v>371</v>
      </c>
      <c r="AE82" s="340" t="s">
        <v>371</v>
      </c>
      <c r="AF82" s="340" t="s">
        <v>371</v>
      </c>
      <c r="AG82" s="340" t="s">
        <v>371</v>
      </c>
      <c r="AH82" s="340" t="s">
        <v>371</v>
      </c>
      <c r="AI82" s="340" t="s">
        <v>371</v>
      </c>
    </row>
    <row r="83" spans="1:35" ht="12.75" customHeight="1">
      <c r="A83" s="75" t="s">
        <v>529</v>
      </c>
      <c r="B83" s="75" t="s">
        <v>529</v>
      </c>
      <c r="C83" s="75">
        <v>12.1999999999999</v>
      </c>
      <c r="D83" s="75">
        <v>12.6999999999999</v>
      </c>
      <c r="E83" s="75">
        <v>13.1</v>
      </c>
      <c r="F83" s="75">
        <v>12.8</v>
      </c>
      <c r="G83" s="75">
        <v>12.9</v>
      </c>
      <c r="H83" s="75">
        <v>12.6999999999999</v>
      </c>
      <c r="I83" s="75">
        <v>12.6999999999999</v>
      </c>
      <c r="J83" s="75">
        <v>16.100000000000001</v>
      </c>
      <c r="K83" s="75" t="s">
        <v>175</v>
      </c>
      <c r="L83" s="75" t="s">
        <v>175</v>
      </c>
      <c r="M83" s="75" t="s">
        <v>175</v>
      </c>
      <c r="N83" s="83" t="s">
        <v>175</v>
      </c>
      <c r="O83" s="340" t="s">
        <v>371</v>
      </c>
      <c r="P83" s="340" t="s">
        <v>371</v>
      </c>
      <c r="Q83" s="340" t="s">
        <v>371</v>
      </c>
      <c r="R83" s="340" t="s">
        <v>371</v>
      </c>
      <c r="S83" s="340" t="s">
        <v>371</v>
      </c>
      <c r="T83" s="341"/>
      <c r="U83" s="341"/>
      <c r="V83" s="341"/>
      <c r="W83" s="341"/>
      <c r="X83" s="341"/>
      <c r="Y83" s="341"/>
      <c r="Z83" s="341"/>
      <c r="AA83" s="341"/>
      <c r="AB83" s="341"/>
      <c r="AC83" s="341"/>
      <c r="AD83" s="341"/>
      <c r="AE83" s="341"/>
      <c r="AF83" s="341"/>
      <c r="AG83" s="341"/>
      <c r="AH83" s="341"/>
      <c r="AI83" s="341"/>
    </row>
    <row r="84" spans="1:35" ht="12.75" customHeight="1">
      <c r="A84" s="75" t="s">
        <v>530</v>
      </c>
      <c r="B84" s="75" t="s">
        <v>530</v>
      </c>
      <c r="C84" s="80">
        <v>3.6672975464770001</v>
      </c>
      <c r="D84" s="80">
        <v>3.81213656287568</v>
      </c>
      <c r="E84" s="80">
        <v>3.7130987107334001</v>
      </c>
      <c r="F84" s="80">
        <v>3.57874775010607</v>
      </c>
      <c r="G84" s="80">
        <v>3.49798761828621</v>
      </c>
      <c r="H84" s="80">
        <v>3.19697933780918</v>
      </c>
      <c r="I84" s="80">
        <v>3.2637478724020199</v>
      </c>
      <c r="J84" s="80">
        <v>3.1445744642475399</v>
      </c>
      <c r="K84" s="80">
        <v>3.0376764386501698</v>
      </c>
      <c r="L84" s="80">
        <v>2.95817027883737</v>
      </c>
      <c r="M84" s="80">
        <v>2.9451299556125199</v>
      </c>
      <c r="N84" s="83">
        <v>2.76113697196375</v>
      </c>
      <c r="O84" s="340" t="s">
        <v>371</v>
      </c>
      <c r="P84" s="340" t="s">
        <v>371</v>
      </c>
      <c r="Q84" s="340" t="s">
        <v>371</v>
      </c>
      <c r="R84" s="340" t="s">
        <v>371</v>
      </c>
      <c r="S84" s="340" t="s">
        <v>371</v>
      </c>
      <c r="T84" s="340" t="s">
        <v>371</v>
      </c>
      <c r="U84" s="340" t="s">
        <v>371</v>
      </c>
      <c r="V84" s="340" t="s">
        <v>371</v>
      </c>
      <c r="W84" s="340" t="s">
        <v>371</v>
      </c>
      <c r="X84" s="340" t="s">
        <v>371</v>
      </c>
      <c r="Y84" s="340" t="s">
        <v>371</v>
      </c>
      <c r="Z84" s="340" t="s">
        <v>371</v>
      </c>
      <c r="AA84" s="340" t="s">
        <v>364</v>
      </c>
      <c r="AB84" s="340" t="s">
        <v>364</v>
      </c>
      <c r="AC84" s="340" t="s">
        <v>371</v>
      </c>
      <c r="AD84" s="340" t="s">
        <v>371</v>
      </c>
      <c r="AE84" s="340" t="s">
        <v>364</v>
      </c>
      <c r="AF84" s="340" t="s">
        <v>364</v>
      </c>
      <c r="AG84" s="340" t="s">
        <v>371</v>
      </c>
      <c r="AH84" s="340" t="s">
        <v>371</v>
      </c>
      <c r="AI84" s="340" t="s">
        <v>371</v>
      </c>
    </row>
    <row r="85" spans="1:35" ht="12.75" customHeight="1">
      <c r="A85" s="75" t="s">
        <v>531</v>
      </c>
      <c r="B85" s="85" t="s">
        <v>532</v>
      </c>
      <c r="C85" s="75">
        <v>12.1999999999999</v>
      </c>
      <c r="D85" s="75">
        <v>12.6999999999999</v>
      </c>
      <c r="E85" s="75">
        <v>13.1</v>
      </c>
      <c r="F85" s="75">
        <v>12.8</v>
      </c>
      <c r="G85" s="75">
        <v>12.9</v>
      </c>
      <c r="H85" s="75">
        <v>12.6999999999999</v>
      </c>
      <c r="I85" s="75">
        <v>12.6999999999999</v>
      </c>
      <c r="J85" s="75">
        <v>16.100000000000001</v>
      </c>
      <c r="K85" s="75" t="s">
        <v>175</v>
      </c>
      <c r="L85" s="75" t="s">
        <v>175</v>
      </c>
      <c r="M85" s="75" t="s">
        <v>175</v>
      </c>
      <c r="N85" s="83"/>
      <c r="O85" s="340" t="s">
        <v>371</v>
      </c>
      <c r="P85" s="340" t="s">
        <v>371</v>
      </c>
      <c r="Q85" s="340" t="s">
        <v>371</v>
      </c>
      <c r="R85" s="340" t="s">
        <v>371</v>
      </c>
      <c r="S85" s="340" t="s">
        <v>371</v>
      </c>
      <c r="T85" s="340" t="s">
        <v>371</v>
      </c>
      <c r="U85" s="340" t="s">
        <v>371</v>
      </c>
      <c r="V85" s="340" t="s">
        <v>371</v>
      </c>
      <c r="W85" s="340" t="s">
        <v>371</v>
      </c>
      <c r="X85" s="340" t="s">
        <v>371</v>
      </c>
      <c r="Y85" s="340" t="s">
        <v>371</v>
      </c>
      <c r="Z85" s="340" t="s">
        <v>371</v>
      </c>
      <c r="AA85" s="340" t="s">
        <v>364</v>
      </c>
      <c r="AB85" s="340" t="s">
        <v>364</v>
      </c>
      <c r="AC85" s="340" t="s">
        <v>364</v>
      </c>
      <c r="AD85" s="340" t="s">
        <v>364</v>
      </c>
      <c r="AE85" s="340" t="s">
        <v>364</v>
      </c>
      <c r="AF85" s="340" t="s">
        <v>364</v>
      </c>
      <c r="AG85" s="340" t="s">
        <v>364</v>
      </c>
      <c r="AH85" s="340" t="s">
        <v>364</v>
      </c>
      <c r="AI85" s="340" t="s">
        <v>364</v>
      </c>
    </row>
    <row r="86" spans="1:35" ht="12.75" customHeight="1">
      <c r="A86" s="75" t="s">
        <v>438</v>
      </c>
      <c r="B86" s="78" t="s">
        <v>438</v>
      </c>
      <c r="C86" s="80">
        <v>3.6672975464770001</v>
      </c>
      <c r="D86" s="80">
        <v>3.81213656287568</v>
      </c>
      <c r="E86" s="80">
        <v>3.7130987107334001</v>
      </c>
      <c r="F86" s="80">
        <v>3.57874775010607</v>
      </c>
      <c r="G86" s="80">
        <v>3.49798761828621</v>
      </c>
      <c r="H86" s="80">
        <v>3.19697933780918</v>
      </c>
      <c r="I86" s="80">
        <v>3.2637478724020199</v>
      </c>
      <c r="J86" s="80">
        <v>3.1445744642475399</v>
      </c>
      <c r="K86" s="80">
        <v>3.0376764386501698</v>
      </c>
      <c r="L86" s="80">
        <v>2.95817027883737</v>
      </c>
      <c r="M86" s="80">
        <v>2.9451299556125199</v>
      </c>
      <c r="N86" s="83"/>
      <c r="O86" s="340" t="s">
        <v>384</v>
      </c>
      <c r="P86" s="340" t="s">
        <v>384</v>
      </c>
      <c r="Q86" s="340" t="s">
        <v>384</v>
      </c>
      <c r="R86" s="340" t="s">
        <v>384</v>
      </c>
      <c r="S86" s="340" t="s">
        <v>384</v>
      </c>
      <c r="T86" s="340" t="s">
        <v>384</v>
      </c>
      <c r="U86" s="340" t="s">
        <v>384</v>
      </c>
      <c r="V86" s="340" t="s">
        <v>384</v>
      </c>
      <c r="W86" s="340" t="s">
        <v>384</v>
      </c>
      <c r="X86" s="340" t="s">
        <v>384</v>
      </c>
      <c r="Y86" s="340" t="s">
        <v>384</v>
      </c>
      <c r="Z86" s="340" t="s">
        <v>384</v>
      </c>
      <c r="AA86" s="340" t="s">
        <v>384</v>
      </c>
      <c r="AB86" s="340" t="s">
        <v>384</v>
      </c>
      <c r="AC86" s="340" t="s">
        <v>384</v>
      </c>
      <c r="AD86" s="340" t="s">
        <v>384</v>
      </c>
      <c r="AE86" s="340" t="s">
        <v>384</v>
      </c>
      <c r="AF86" s="340" t="s">
        <v>384</v>
      </c>
      <c r="AG86" s="340" t="s">
        <v>384</v>
      </c>
      <c r="AH86" s="340" t="s">
        <v>384</v>
      </c>
      <c r="AI86" s="340" t="s">
        <v>384</v>
      </c>
    </row>
    <row r="87" spans="1:35" ht="12.75" customHeight="1">
      <c r="A87" s="75" t="s">
        <v>533</v>
      </c>
      <c r="B87" s="78" t="s">
        <v>533</v>
      </c>
      <c r="C87" s="83">
        <v>2.6099998950958199</v>
      </c>
      <c r="D87" s="80">
        <v>2.5499999523162802</v>
      </c>
      <c r="E87" s="83">
        <v>2.5499999523162802</v>
      </c>
      <c r="F87" s="83">
        <v>2.5299999713897701</v>
      </c>
      <c r="G87" s="83">
        <v>2.5199999809265101</v>
      </c>
      <c r="H87" s="83">
        <v>2.5199999809000002</v>
      </c>
      <c r="I87" s="83">
        <v>2.5199999809000002</v>
      </c>
      <c r="J87" s="83">
        <v>2.4500000477000001</v>
      </c>
      <c r="K87" s="83" t="s">
        <v>175</v>
      </c>
      <c r="L87" s="83" t="s">
        <v>175</v>
      </c>
      <c r="M87" s="83">
        <v>2.4500000000000002</v>
      </c>
      <c r="N87" s="83"/>
      <c r="O87" s="340" t="s">
        <v>364</v>
      </c>
      <c r="P87" s="340" t="s">
        <v>364</v>
      </c>
      <c r="Q87" s="340" t="s">
        <v>364</v>
      </c>
      <c r="R87" s="340" t="s">
        <v>364</v>
      </c>
      <c r="S87" s="340" t="s">
        <v>364</v>
      </c>
      <c r="T87" s="340" t="s">
        <v>364</v>
      </c>
      <c r="U87" s="340" t="s">
        <v>364</v>
      </c>
      <c r="V87" s="340" t="s">
        <v>364</v>
      </c>
      <c r="W87" s="340" t="s">
        <v>364</v>
      </c>
      <c r="X87" s="340" t="s">
        <v>364</v>
      </c>
      <c r="Y87" s="340" t="s">
        <v>364</v>
      </c>
      <c r="Z87" s="340" t="s">
        <v>364</v>
      </c>
      <c r="AA87" s="340" t="s">
        <v>364</v>
      </c>
      <c r="AB87" s="340" t="s">
        <v>364</v>
      </c>
      <c r="AC87" s="340" t="s">
        <v>364</v>
      </c>
      <c r="AD87" s="340" t="s">
        <v>364</v>
      </c>
      <c r="AE87" s="340" t="s">
        <v>364</v>
      </c>
      <c r="AF87" s="340" t="s">
        <v>364</v>
      </c>
      <c r="AG87" s="340" t="s">
        <v>364</v>
      </c>
      <c r="AH87" s="340" t="s">
        <v>364</v>
      </c>
      <c r="AI87" s="340" t="s">
        <v>364</v>
      </c>
    </row>
    <row r="88" spans="1:35" ht="12.75" customHeight="1">
      <c r="A88" s="75" t="s">
        <v>534</v>
      </c>
      <c r="B88" s="85" t="s">
        <v>535</v>
      </c>
      <c r="C88" s="77" t="s">
        <v>175</v>
      </c>
      <c r="D88" s="77" t="s">
        <v>175</v>
      </c>
      <c r="E88" s="77" t="s">
        <v>175</v>
      </c>
      <c r="F88" s="77" t="s">
        <v>175</v>
      </c>
      <c r="G88" s="77" t="s">
        <v>175</v>
      </c>
      <c r="H88" s="77" t="s">
        <v>175</v>
      </c>
      <c r="I88" s="77" t="s">
        <v>175</v>
      </c>
      <c r="J88" s="77" t="s">
        <v>175</v>
      </c>
      <c r="K88" s="77" t="s">
        <v>175</v>
      </c>
      <c r="L88" s="75">
        <v>3.8048109692512901</v>
      </c>
      <c r="M88" s="83" t="s">
        <v>175</v>
      </c>
      <c r="N88" s="86"/>
      <c r="O88" s="341"/>
      <c r="P88" s="340" t="s">
        <v>364</v>
      </c>
      <c r="Q88" s="340" t="s">
        <v>364</v>
      </c>
      <c r="R88" s="340" t="s">
        <v>364</v>
      </c>
      <c r="S88" s="340" t="s">
        <v>364</v>
      </c>
      <c r="T88" s="340" t="s">
        <v>371</v>
      </c>
      <c r="U88" s="340" t="s">
        <v>371</v>
      </c>
      <c r="V88" s="340" t="s">
        <v>371</v>
      </c>
      <c r="W88" s="340" t="s">
        <v>371</v>
      </c>
      <c r="X88" s="340" t="s">
        <v>371</v>
      </c>
      <c r="Y88" s="340" t="s">
        <v>371</v>
      </c>
      <c r="Z88" s="340" t="s">
        <v>371</v>
      </c>
      <c r="AA88" s="340" t="s">
        <v>364</v>
      </c>
      <c r="AB88" s="340" t="s">
        <v>364</v>
      </c>
      <c r="AC88" s="340" t="s">
        <v>371</v>
      </c>
      <c r="AD88" s="340" t="s">
        <v>364</v>
      </c>
      <c r="AE88" s="341"/>
      <c r="AF88" s="340" t="s">
        <v>364</v>
      </c>
      <c r="AG88" s="340" t="s">
        <v>371</v>
      </c>
      <c r="AH88" s="340" t="s">
        <v>364</v>
      </c>
      <c r="AI88" s="340" t="s">
        <v>371</v>
      </c>
    </row>
    <row r="89" spans="1:35" ht="12.75" customHeight="1">
      <c r="A89" s="75" t="s">
        <v>536</v>
      </c>
      <c r="B89" s="85" t="s">
        <v>537</v>
      </c>
      <c r="C89" s="77" t="s">
        <v>175</v>
      </c>
      <c r="D89" s="77" t="s">
        <v>175</v>
      </c>
      <c r="E89" s="77" t="s">
        <v>175</v>
      </c>
      <c r="F89" s="77" t="s">
        <v>175</v>
      </c>
      <c r="G89" s="77" t="s">
        <v>175</v>
      </c>
      <c r="H89" s="77" t="s">
        <v>175</v>
      </c>
      <c r="I89" s="77" t="s">
        <v>175</v>
      </c>
      <c r="J89" s="77" t="s">
        <v>175</v>
      </c>
      <c r="K89" s="77" t="s">
        <v>175</v>
      </c>
      <c r="L89" s="75">
        <v>39.637698591637403</v>
      </c>
      <c r="M89" s="83" t="s">
        <v>175</v>
      </c>
      <c r="N89" s="83"/>
      <c r="O89" s="340" t="s">
        <v>371</v>
      </c>
      <c r="P89" s="340" t="s">
        <v>364</v>
      </c>
      <c r="Q89" s="340" t="s">
        <v>364</v>
      </c>
      <c r="R89" s="340" t="s">
        <v>364</v>
      </c>
      <c r="S89" s="340" t="s">
        <v>364</v>
      </c>
      <c r="T89" s="340" t="s">
        <v>371</v>
      </c>
      <c r="U89" s="340" t="s">
        <v>371</v>
      </c>
      <c r="V89" s="340" t="s">
        <v>371</v>
      </c>
      <c r="W89" s="340" t="s">
        <v>371</v>
      </c>
      <c r="X89" s="340" t="s">
        <v>371</v>
      </c>
      <c r="Y89" s="340" t="s">
        <v>371</v>
      </c>
      <c r="Z89" s="340" t="s">
        <v>371</v>
      </c>
      <c r="AA89" s="340" t="s">
        <v>364</v>
      </c>
      <c r="AB89" s="340" t="s">
        <v>364</v>
      </c>
      <c r="AC89" s="340" t="s">
        <v>371</v>
      </c>
      <c r="AD89" s="340" t="s">
        <v>364</v>
      </c>
      <c r="AE89" s="341"/>
      <c r="AF89" s="340" t="s">
        <v>364</v>
      </c>
      <c r="AG89" s="340" t="s">
        <v>371</v>
      </c>
      <c r="AH89" s="340" t="s">
        <v>364</v>
      </c>
      <c r="AI89" s="340" t="s">
        <v>371</v>
      </c>
    </row>
    <row r="90" spans="1:35" ht="12.75" customHeight="1">
      <c r="A90" s="75" t="s">
        <v>538</v>
      </c>
      <c r="B90" s="85" t="s">
        <v>539</v>
      </c>
      <c r="C90" s="77" t="s">
        <v>175</v>
      </c>
      <c r="D90" s="77" t="s">
        <v>175</v>
      </c>
      <c r="E90" s="77" t="s">
        <v>175</v>
      </c>
      <c r="F90" s="77" t="s">
        <v>175</v>
      </c>
      <c r="G90" s="77" t="s">
        <v>175</v>
      </c>
      <c r="H90" s="77" t="s">
        <v>175</v>
      </c>
      <c r="I90" s="77" t="s">
        <v>175</v>
      </c>
      <c r="J90" s="77" t="s">
        <v>175</v>
      </c>
      <c r="K90" s="77" t="s">
        <v>175</v>
      </c>
      <c r="L90" s="77"/>
      <c r="M90" s="77"/>
      <c r="N90" s="86"/>
      <c r="O90" s="340" t="s">
        <v>371</v>
      </c>
      <c r="P90" s="340" t="s">
        <v>371</v>
      </c>
      <c r="Q90" s="340" t="s">
        <v>371</v>
      </c>
      <c r="R90" s="340" t="s">
        <v>371</v>
      </c>
      <c r="S90" s="340" t="s">
        <v>371</v>
      </c>
      <c r="T90" s="340" t="s">
        <v>371</v>
      </c>
      <c r="U90" s="340" t="s">
        <v>371</v>
      </c>
      <c r="V90" s="340" t="s">
        <v>371</v>
      </c>
      <c r="W90" s="340" t="s">
        <v>371</v>
      </c>
      <c r="X90" s="340" t="s">
        <v>371</v>
      </c>
      <c r="Y90" s="340" t="s">
        <v>371</v>
      </c>
      <c r="Z90" s="340" t="s">
        <v>371</v>
      </c>
      <c r="AA90" s="340" t="s">
        <v>364</v>
      </c>
      <c r="AB90" s="340" t="s">
        <v>364</v>
      </c>
      <c r="AC90" s="340" t="s">
        <v>371</v>
      </c>
      <c r="AD90" s="340" t="s">
        <v>371</v>
      </c>
      <c r="AE90" s="341"/>
      <c r="AF90" s="340" t="s">
        <v>371</v>
      </c>
      <c r="AG90" s="340" t="s">
        <v>371</v>
      </c>
      <c r="AH90" s="340" t="s">
        <v>371</v>
      </c>
      <c r="AI90" s="340" t="s">
        <v>371</v>
      </c>
    </row>
    <row r="91" spans="1:35" ht="12.75" customHeight="1">
      <c r="A91" s="75" t="s">
        <v>540</v>
      </c>
      <c r="B91" s="78" t="s">
        <v>540</v>
      </c>
      <c r="C91" s="80">
        <v>3.42419287354645</v>
      </c>
      <c r="D91" s="80">
        <v>7.0214810860007502</v>
      </c>
      <c r="E91" s="80">
        <v>7.3113031799555799</v>
      </c>
      <c r="F91" s="80">
        <v>7.1950651209123597</v>
      </c>
      <c r="G91" s="80">
        <v>3.71077764503982</v>
      </c>
      <c r="H91" s="80">
        <v>3.7213603227335099</v>
      </c>
      <c r="I91" s="80">
        <v>4.6979276237699796</v>
      </c>
      <c r="J91" s="80">
        <v>2.6298506792463598</v>
      </c>
      <c r="K91" s="80">
        <v>-1.2462494738702199</v>
      </c>
      <c r="L91" s="80">
        <v>1.1686190276594399</v>
      </c>
      <c r="M91" s="76">
        <v>3.1477617024762301</v>
      </c>
      <c r="N91" s="83"/>
      <c r="O91" s="341"/>
      <c r="P91" s="340" t="s">
        <v>364</v>
      </c>
      <c r="Q91" s="340" t="s">
        <v>364</v>
      </c>
      <c r="R91" s="340" t="s">
        <v>364</v>
      </c>
      <c r="S91" s="340" t="s">
        <v>364</v>
      </c>
      <c r="T91" s="340" t="s">
        <v>364</v>
      </c>
      <c r="U91" s="340" t="s">
        <v>364</v>
      </c>
      <c r="V91" s="340" t="s">
        <v>364</v>
      </c>
      <c r="W91" s="340" t="s">
        <v>364</v>
      </c>
      <c r="X91" s="340" t="s">
        <v>364</v>
      </c>
      <c r="Y91" s="340" t="s">
        <v>364</v>
      </c>
      <c r="Z91" s="340" t="s">
        <v>364</v>
      </c>
      <c r="AA91" s="340" t="s">
        <v>364</v>
      </c>
      <c r="AB91" s="340" t="s">
        <v>364</v>
      </c>
      <c r="AC91" s="340" t="s">
        <v>364</v>
      </c>
      <c r="AD91" s="340" t="s">
        <v>364</v>
      </c>
      <c r="AE91" s="340" t="s">
        <v>364</v>
      </c>
      <c r="AF91" s="340" t="s">
        <v>364</v>
      </c>
      <c r="AG91" s="340" t="s">
        <v>364</v>
      </c>
      <c r="AH91" s="340" t="s">
        <v>364</v>
      </c>
      <c r="AI91" s="340" t="s">
        <v>364</v>
      </c>
    </row>
    <row r="92" spans="1:35" ht="12.75" customHeight="1">
      <c r="A92" s="75" t="s">
        <v>541</v>
      </c>
      <c r="B92" s="85" t="s">
        <v>542</v>
      </c>
      <c r="C92" s="80">
        <v>7.46999999999999</v>
      </c>
      <c r="D92" s="80">
        <v>5.6699999999999902</v>
      </c>
      <c r="E92" s="80">
        <v>3.77999999999999</v>
      </c>
      <c r="F92" s="80">
        <v>2.25</v>
      </c>
      <c r="G92" s="80">
        <v>2.25</v>
      </c>
      <c r="H92" s="80">
        <v>2.25</v>
      </c>
      <c r="I92" s="80">
        <v>1.98</v>
      </c>
      <c r="J92" s="80">
        <v>1.98</v>
      </c>
      <c r="K92" s="80">
        <v>2.25</v>
      </c>
      <c r="L92" s="80">
        <v>2.25</v>
      </c>
      <c r="M92" s="76">
        <v>2.52</v>
      </c>
      <c r="N92" s="83"/>
      <c r="O92" s="341"/>
      <c r="P92" s="340" t="s">
        <v>371</v>
      </c>
      <c r="Q92" s="341"/>
      <c r="R92" s="340" t="s">
        <v>371</v>
      </c>
      <c r="S92" s="340" t="s">
        <v>371</v>
      </c>
      <c r="T92" s="341"/>
      <c r="U92" s="341"/>
      <c r="V92" s="341"/>
      <c r="W92" s="341"/>
      <c r="X92" s="341"/>
      <c r="Y92" s="341"/>
      <c r="Z92" s="341"/>
      <c r="AA92" s="341"/>
      <c r="AB92" s="341"/>
      <c r="AC92" s="341"/>
      <c r="AD92" s="341"/>
      <c r="AE92" s="341"/>
      <c r="AF92" s="341"/>
      <c r="AG92" s="341"/>
      <c r="AH92" s="341"/>
      <c r="AI92" s="341"/>
    </row>
    <row r="93" spans="1:35" ht="12.75" customHeight="1">
      <c r="A93" s="75" t="s">
        <v>543</v>
      </c>
      <c r="B93" s="78" t="s">
        <v>543</v>
      </c>
      <c r="C93" s="80">
        <v>0.13141144100858199</v>
      </c>
      <c r="D93" s="80">
        <v>0.325183423774973</v>
      </c>
      <c r="E93" s="80">
        <v>1.69090974970509</v>
      </c>
      <c r="F93" s="80">
        <v>7.0987888190088002</v>
      </c>
      <c r="G93" s="80">
        <v>17.8197355551243</v>
      </c>
      <c r="H93" s="80">
        <v>26.4968353186303</v>
      </c>
      <c r="I93" s="80">
        <v>46.157450796626001</v>
      </c>
      <c r="J93" s="80">
        <v>61.704439615026303</v>
      </c>
      <c r="K93" s="80">
        <v>72.522052340907393</v>
      </c>
      <c r="L93" s="80">
        <v>85.090072824837094</v>
      </c>
      <c r="M93" s="76" t="s">
        <v>175</v>
      </c>
      <c r="N93" s="75"/>
      <c r="O93" s="341"/>
      <c r="P93" s="340" t="s">
        <v>371</v>
      </c>
      <c r="Q93" s="341"/>
      <c r="R93" s="340" t="s">
        <v>371</v>
      </c>
      <c r="S93" s="340" t="s">
        <v>371</v>
      </c>
      <c r="T93" s="341"/>
      <c r="U93" s="341"/>
      <c r="V93" s="341"/>
      <c r="W93" s="341"/>
      <c r="X93" s="341"/>
      <c r="Y93" s="341"/>
      <c r="Z93" s="341"/>
      <c r="AA93" s="341"/>
      <c r="AB93" s="341"/>
      <c r="AC93" s="341"/>
      <c r="AD93" s="341"/>
      <c r="AE93" s="341"/>
      <c r="AF93" s="341"/>
      <c r="AG93" s="341"/>
      <c r="AH93" s="341"/>
      <c r="AI93" s="341"/>
    </row>
    <row r="94" spans="1:35" ht="12.75" customHeight="1">
      <c r="A94" s="75" t="s">
        <v>544</v>
      </c>
      <c r="B94" s="78" t="s">
        <v>544</v>
      </c>
      <c r="C94" s="80" t="s">
        <v>175</v>
      </c>
      <c r="D94" s="80" t="s">
        <v>175</v>
      </c>
      <c r="E94" s="80" t="s">
        <v>175</v>
      </c>
      <c r="F94" s="80" t="s">
        <v>175</v>
      </c>
      <c r="G94" s="80">
        <v>3.7012873908918298</v>
      </c>
      <c r="H94" s="80">
        <v>3.9111118420456199</v>
      </c>
      <c r="I94" s="80">
        <v>4.2904357320899402</v>
      </c>
      <c r="J94" s="80">
        <v>4.5948727093870403</v>
      </c>
      <c r="K94" s="80">
        <v>5.0554992636272198</v>
      </c>
      <c r="L94" s="80">
        <v>5.2423900389172404</v>
      </c>
      <c r="M94" s="76">
        <v>5.3339393175641403</v>
      </c>
      <c r="N94" s="75"/>
      <c r="O94" s="340" t="s">
        <v>371</v>
      </c>
      <c r="P94" s="340" t="s">
        <v>371</v>
      </c>
      <c r="Q94" s="340" t="s">
        <v>371</v>
      </c>
      <c r="R94" s="340" t="s">
        <v>371</v>
      </c>
      <c r="S94" s="340" t="s">
        <v>371</v>
      </c>
      <c r="T94" s="340" t="s">
        <v>364</v>
      </c>
      <c r="U94" s="340" t="s">
        <v>364</v>
      </c>
      <c r="V94" s="340" t="s">
        <v>364</v>
      </c>
      <c r="W94" s="340" t="s">
        <v>364</v>
      </c>
      <c r="X94" s="340" t="s">
        <v>364</v>
      </c>
      <c r="Y94" s="340" t="s">
        <v>364</v>
      </c>
      <c r="Z94" s="340" t="s">
        <v>364</v>
      </c>
      <c r="AA94" s="340" t="s">
        <v>371</v>
      </c>
      <c r="AB94" s="340" t="s">
        <v>371</v>
      </c>
      <c r="AC94" s="340" t="s">
        <v>371</v>
      </c>
      <c r="AD94" s="340" t="s">
        <v>371</v>
      </c>
      <c r="AE94" s="340" t="s">
        <v>371</v>
      </c>
      <c r="AF94" s="340" t="s">
        <v>371</v>
      </c>
      <c r="AG94" s="340" t="s">
        <v>371</v>
      </c>
      <c r="AH94" s="340" t="s">
        <v>371</v>
      </c>
      <c r="AI94" s="340" t="s">
        <v>371</v>
      </c>
    </row>
    <row r="97" spans="1:1" ht="12.75" customHeight="1">
      <c r="A97" s="79" t="s">
        <v>545</v>
      </c>
    </row>
    <row r="98" spans="1:1" ht="12.75" customHeight="1">
      <c r="A98" s="79" t="s">
        <v>546</v>
      </c>
    </row>
    <row r="99" spans="1:1" ht="12.75" customHeight="1">
      <c r="A99" s="79" t="s">
        <v>547</v>
      </c>
    </row>
  </sheetData>
  <mergeCells count="3">
    <mergeCell ref="O2:S2"/>
    <mergeCell ref="T2:AB2"/>
    <mergeCell ref="AC2:AI2"/>
  </mergeCells>
  <pageMargins left="0.75" right="0.75" top="1" bottom="1" header="0" footer="0"/>
  <pageSetup orientation="landscap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X99"/>
  <sheetViews>
    <sheetView workbookViewId="0">
      <selection activeCell="C4" sqref="C4"/>
    </sheetView>
  </sheetViews>
  <sheetFormatPr defaultColWidth="12.5703125" defaultRowHeight="15" customHeight="1"/>
  <cols>
    <col min="1" max="1" width="32" customWidth="1"/>
    <col min="2" max="2" width="65" bestFit="1" customWidth="1"/>
    <col min="3" max="23" width="2.5703125" customWidth="1"/>
    <col min="24" max="26" width="8.5703125" customWidth="1"/>
  </cols>
  <sheetData>
    <row r="1" spans="1:24" ht="12.75" customHeight="1">
      <c r="A1" s="20" t="s">
        <v>337</v>
      </c>
    </row>
    <row r="2" spans="1:24" ht="12.75" customHeight="1">
      <c r="A2" s="70" t="s">
        <v>338</v>
      </c>
      <c r="B2" s="223"/>
      <c r="C2" s="536" t="s">
        <v>339</v>
      </c>
      <c r="D2" s="569"/>
      <c r="E2" s="569"/>
      <c r="F2" s="569"/>
      <c r="G2" s="569"/>
      <c r="H2" s="537" t="s">
        <v>340</v>
      </c>
      <c r="I2" s="569"/>
      <c r="J2" s="569"/>
      <c r="K2" s="569"/>
      <c r="L2" s="569"/>
      <c r="M2" s="569"/>
      <c r="N2" s="569"/>
      <c r="O2" s="569"/>
      <c r="P2" s="570"/>
      <c r="Q2" s="538" t="s">
        <v>341</v>
      </c>
      <c r="R2" s="569"/>
      <c r="S2" s="569"/>
      <c r="T2" s="569"/>
      <c r="U2" s="569"/>
      <c r="V2" s="569"/>
      <c r="W2" s="569"/>
    </row>
    <row r="3" spans="1:24" ht="120.75" customHeight="1">
      <c r="A3" s="71" t="s">
        <v>342</v>
      </c>
      <c r="B3" s="71" t="s">
        <v>343</v>
      </c>
      <c r="C3" s="345" t="s">
        <v>344</v>
      </c>
      <c r="D3" s="345" t="s">
        <v>345</v>
      </c>
      <c r="E3" s="345" t="s">
        <v>346</v>
      </c>
      <c r="F3" s="345" t="s">
        <v>347</v>
      </c>
      <c r="G3" s="345" t="s">
        <v>348</v>
      </c>
      <c r="H3" s="73" t="s">
        <v>349</v>
      </c>
      <c r="I3" s="73" t="s">
        <v>350</v>
      </c>
      <c r="J3" s="73" t="s">
        <v>246</v>
      </c>
      <c r="K3" s="73" t="s">
        <v>250</v>
      </c>
      <c r="L3" s="73" t="s">
        <v>351</v>
      </c>
      <c r="M3" s="73" t="s">
        <v>352</v>
      </c>
      <c r="N3" s="73" t="s">
        <v>353</v>
      </c>
      <c r="O3" s="73" t="s">
        <v>354</v>
      </c>
      <c r="P3" s="73" t="s">
        <v>276</v>
      </c>
      <c r="Q3" s="73" t="s">
        <v>355</v>
      </c>
      <c r="R3" s="73" t="s">
        <v>356</v>
      </c>
      <c r="S3" s="73" t="s">
        <v>237</v>
      </c>
      <c r="T3" s="73" t="s">
        <v>357</v>
      </c>
      <c r="U3" s="73" t="s">
        <v>358</v>
      </c>
      <c r="V3" s="73" t="s">
        <v>359</v>
      </c>
      <c r="W3" s="73" t="s">
        <v>360</v>
      </c>
    </row>
    <row r="4" spans="1:24" ht="11.25" customHeight="1">
      <c r="A4" s="75" t="s">
        <v>361</v>
      </c>
      <c r="B4" s="342" t="s">
        <v>362</v>
      </c>
      <c r="C4" s="340" t="s">
        <v>364</v>
      </c>
      <c r="D4" s="340" t="s">
        <v>364</v>
      </c>
      <c r="E4" s="340" t="s">
        <v>364</v>
      </c>
      <c r="F4" s="340" t="s">
        <v>364</v>
      </c>
      <c r="G4" s="340" t="s">
        <v>364</v>
      </c>
      <c r="H4" s="340" t="s">
        <v>364</v>
      </c>
      <c r="I4" s="340" t="s">
        <v>364</v>
      </c>
      <c r="J4" s="340" t="s">
        <v>364</v>
      </c>
      <c r="K4" s="340" t="s">
        <v>364</v>
      </c>
      <c r="L4" s="340" t="s">
        <v>364</v>
      </c>
      <c r="M4" s="340" t="s">
        <v>364</v>
      </c>
      <c r="N4" s="340" t="s">
        <v>364</v>
      </c>
      <c r="O4" s="340" t="s">
        <v>364</v>
      </c>
      <c r="P4" s="340" t="s">
        <v>364</v>
      </c>
      <c r="Q4" s="340" t="s">
        <v>364</v>
      </c>
      <c r="R4" s="340" t="s">
        <v>364</v>
      </c>
      <c r="S4" s="340" t="s">
        <v>364</v>
      </c>
      <c r="T4" s="340" t="s">
        <v>364</v>
      </c>
      <c r="U4" s="340" t="s">
        <v>364</v>
      </c>
      <c r="V4" s="340" t="s">
        <v>364</v>
      </c>
      <c r="W4" s="340" t="s">
        <v>364</v>
      </c>
      <c r="X4" s="247"/>
    </row>
    <row r="5" spans="1:24" ht="11.25" customHeight="1">
      <c r="A5" s="75" t="s">
        <v>365</v>
      </c>
      <c r="B5" s="342" t="s">
        <v>366</v>
      </c>
      <c r="C5" s="340" t="s">
        <v>364</v>
      </c>
      <c r="D5" s="340" t="s">
        <v>364</v>
      </c>
      <c r="E5" s="340" t="s">
        <v>364</v>
      </c>
      <c r="F5" s="340" t="s">
        <v>364</v>
      </c>
      <c r="G5" s="340" t="s">
        <v>364</v>
      </c>
      <c r="H5" s="340" t="s">
        <v>364</v>
      </c>
      <c r="I5" s="340" t="s">
        <v>364</v>
      </c>
      <c r="J5" s="340" t="s">
        <v>364</v>
      </c>
      <c r="K5" s="340" t="s">
        <v>364</v>
      </c>
      <c r="L5" s="340" t="s">
        <v>364</v>
      </c>
      <c r="M5" s="340" t="s">
        <v>364</v>
      </c>
      <c r="N5" s="340" t="s">
        <v>364</v>
      </c>
      <c r="O5" s="340" t="s">
        <v>364</v>
      </c>
      <c r="P5" s="340" t="s">
        <v>364</v>
      </c>
      <c r="Q5" s="340" t="s">
        <v>364</v>
      </c>
      <c r="R5" s="340" t="s">
        <v>364</v>
      </c>
      <c r="S5" s="340" t="s">
        <v>364</v>
      </c>
      <c r="T5" s="340" t="s">
        <v>364</v>
      </c>
      <c r="U5" s="340" t="s">
        <v>364</v>
      </c>
      <c r="V5" s="340" t="s">
        <v>364</v>
      </c>
      <c r="W5" s="340" t="s">
        <v>364</v>
      </c>
      <c r="X5" s="247"/>
    </row>
    <row r="6" spans="1:24" ht="11.25" customHeight="1">
      <c r="A6" s="75" t="s">
        <v>368</v>
      </c>
      <c r="B6" s="342" t="s">
        <v>369</v>
      </c>
      <c r="C6" s="340" t="s">
        <v>371</v>
      </c>
      <c r="D6" s="340" t="s">
        <v>364</v>
      </c>
      <c r="E6" s="340" t="s">
        <v>364</v>
      </c>
      <c r="F6" s="340" t="s">
        <v>364</v>
      </c>
      <c r="G6" s="340" t="s">
        <v>364</v>
      </c>
      <c r="H6" s="340" t="s">
        <v>364</v>
      </c>
      <c r="I6" s="340" t="s">
        <v>364</v>
      </c>
      <c r="J6" s="340" t="s">
        <v>364</v>
      </c>
      <c r="K6" s="340" t="s">
        <v>364</v>
      </c>
      <c r="L6" s="340" t="s">
        <v>364</v>
      </c>
      <c r="M6" s="340" t="s">
        <v>364</v>
      </c>
      <c r="N6" s="340" t="s">
        <v>364</v>
      </c>
      <c r="O6" s="340" t="s">
        <v>364</v>
      </c>
      <c r="P6" s="340" t="s">
        <v>364</v>
      </c>
      <c r="Q6" s="340" t="s">
        <v>364</v>
      </c>
      <c r="R6" s="340" t="s">
        <v>364</v>
      </c>
      <c r="S6" s="340" t="s">
        <v>364</v>
      </c>
      <c r="T6" s="340" t="s">
        <v>364</v>
      </c>
      <c r="U6" s="340" t="s">
        <v>364</v>
      </c>
      <c r="V6" s="340" t="s">
        <v>364</v>
      </c>
      <c r="W6" s="340" t="s">
        <v>364</v>
      </c>
      <c r="X6" s="247"/>
    </row>
    <row r="7" spans="1:24" ht="11.25" customHeight="1">
      <c r="A7" s="75" t="s">
        <v>372</v>
      </c>
      <c r="B7" s="342" t="s">
        <v>373</v>
      </c>
      <c r="C7" s="340" t="s">
        <v>371</v>
      </c>
      <c r="D7" s="340" t="s">
        <v>371</v>
      </c>
      <c r="E7" s="340" t="s">
        <v>371</v>
      </c>
      <c r="F7" s="340" t="s">
        <v>371</v>
      </c>
      <c r="G7" s="340" t="s">
        <v>371</v>
      </c>
      <c r="H7" s="341"/>
      <c r="I7" s="341"/>
      <c r="J7" s="341"/>
      <c r="K7" s="341"/>
      <c r="L7" s="341"/>
      <c r="M7" s="341"/>
      <c r="N7" s="341"/>
      <c r="O7" s="341"/>
      <c r="P7" s="341"/>
      <c r="Q7" s="341"/>
      <c r="R7" s="341"/>
      <c r="S7" s="341"/>
      <c r="T7" s="341"/>
      <c r="U7" s="341"/>
      <c r="V7" s="341"/>
      <c r="W7" s="341"/>
      <c r="X7" s="247"/>
    </row>
    <row r="8" spans="1:24" ht="11.25" customHeight="1">
      <c r="A8" s="75" t="s">
        <v>375</v>
      </c>
      <c r="B8" s="342" t="s">
        <v>376</v>
      </c>
      <c r="C8" s="341"/>
      <c r="D8" s="341"/>
      <c r="E8" s="340" t="s">
        <v>364</v>
      </c>
      <c r="F8" s="340" t="s">
        <v>364</v>
      </c>
      <c r="G8" s="340" t="s">
        <v>364</v>
      </c>
      <c r="H8" s="340" t="s">
        <v>364</v>
      </c>
      <c r="I8" s="340" t="s">
        <v>364</v>
      </c>
      <c r="J8" s="340" t="s">
        <v>364</v>
      </c>
      <c r="K8" s="340" t="s">
        <v>364</v>
      </c>
      <c r="L8" s="340" t="s">
        <v>364</v>
      </c>
      <c r="M8" s="340" t="s">
        <v>364</v>
      </c>
      <c r="N8" s="340" t="s">
        <v>364</v>
      </c>
      <c r="O8" s="340" t="s">
        <v>364</v>
      </c>
      <c r="P8" s="340" t="s">
        <v>364</v>
      </c>
      <c r="Q8" s="340" t="s">
        <v>364</v>
      </c>
      <c r="R8" s="340" t="s">
        <v>364</v>
      </c>
      <c r="S8" s="340" t="s">
        <v>364</v>
      </c>
      <c r="T8" s="340" t="s">
        <v>364</v>
      </c>
      <c r="U8" s="340" t="s">
        <v>364</v>
      </c>
      <c r="V8" s="340" t="s">
        <v>364</v>
      </c>
      <c r="W8" s="340" t="s">
        <v>364</v>
      </c>
      <c r="X8" s="247"/>
    </row>
    <row r="9" spans="1:24" ht="11.25" customHeight="1">
      <c r="A9" s="75" t="s">
        <v>378</v>
      </c>
      <c r="B9" s="342" t="s">
        <v>379</v>
      </c>
      <c r="C9" s="340" t="s">
        <v>364</v>
      </c>
      <c r="D9" s="340" t="s">
        <v>364</v>
      </c>
      <c r="E9" s="340" t="s">
        <v>364</v>
      </c>
      <c r="F9" s="340" t="s">
        <v>364</v>
      </c>
      <c r="G9" s="340" t="s">
        <v>364</v>
      </c>
      <c r="H9" s="340" t="s">
        <v>364</v>
      </c>
      <c r="I9" s="340" t="s">
        <v>364</v>
      </c>
      <c r="J9" s="340" t="s">
        <v>364</v>
      </c>
      <c r="K9" s="340" t="s">
        <v>364</v>
      </c>
      <c r="L9" s="340" t="s">
        <v>364</v>
      </c>
      <c r="M9" s="340" t="s">
        <v>364</v>
      </c>
      <c r="N9" s="340" t="s">
        <v>364</v>
      </c>
      <c r="O9" s="340" t="s">
        <v>364</v>
      </c>
      <c r="P9" s="340" t="s">
        <v>364</v>
      </c>
      <c r="Q9" s="340" t="s">
        <v>364</v>
      </c>
      <c r="R9" s="340" t="s">
        <v>364</v>
      </c>
      <c r="S9" s="340" t="s">
        <v>364</v>
      </c>
      <c r="T9" s="340" t="s">
        <v>364</v>
      </c>
      <c r="U9" s="340" t="s">
        <v>364</v>
      </c>
      <c r="V9" s="340" t="s">
        <v>364</v>
      </c>
      <c r="W9" s="340" t="s">
        <v>364</v>
      </c>
      <c r="X9" s="247"/>
    </row>
    <row r="10" spans="1:24" ht="11.25" customHeight="1">
      <c r="A10" s="75" t="s">
        <v>381</v>
      </c>
      <c r="B10" s="342" t="s">
        <v>382</v>
      </c>
      <c r="C10" s="340" t="s">
        <v>384</v>
      </c>
      <c r="D10" s="340" t="s">
        <v>384</v>
      </c>
      <c r="E10" s="340" t="s">
        <v>384</v>
      </c>
      <c r="F10" s="340" t="s">
        <v>384</v>
      </c>
      <c r="G10" s="340" t="s">
        <v>384</v>
      </c>
      <c r="H10" s="340" t="s">
        <v>384</v>
      </c>
      <c r="I10" s="340" t="s">
        <v>384</v>
      </c>
      <c r="J10" s="340" t="s">
        <v>384</v>
      </c>
      <c r="K10" s="340" t="s">
        <v>384</v>
      </c>
      <c r="L10" s="340" t="s">
        <v>384</v>
      </c>
      <c r="M10" s="340" t="s">
        <v>384</v>
      </c>
      <c r="N10" s="340" t="s">
        <v>384</v>
      </c>
      <c r="O10" s="340" t="s">
        <v>384</v>
      </c>
      <c r="P10" s="340" t="s">
        <v>384</v>
      </c>
      <c r="Q10" s="340" t="s">
        <v>364</v>
      </c>
      <c r="R10" s="340" t="s">
        <v>364</v>
      </c>
      <c r="S10" s="340" t="s">
        <v>364</v>
      </c>
      <c r="T10" s="340" t="s">
        <v>364</v>
      </c>
      <c r="U10" s="340" t="s">
        <v>364</v>
      </c>
      <c r="V10" s="340" t="s">
        <v>364</v>
      </c>
      <c r="W10" s="340" t="s">
        <v>364</v>
      </c>
      <c r="X10" s="247"/>
    </row>
    <row r="11" spans="1:24" ht="11.25" customHeight="1">
      <c r="A11" s="75" t="s">
        <v>385</v>
      </c>
      <c r="B11" s="342" t="s">
        <v>386</v>
      </c>
      <c r="C11" s="340" t="s">
        <v>364</v>
      </c>
      <c r="D11" s="340" t="s">
        <v>364</v>
      </c>
      <c r="E11" s="340" t="s">
        <v>364</v>
      </c>
      <c r="F11" s="340" t="s">
        <v>364</v>
      </c>
      <c r="G11" s="340" t="s">
        <v>364</v>
      </c>
      <c r="H11" s="340" t="s">
        <v>371</v>
      </c>
      <c r="I11" s="340" t="s">
        <v>371</v>
      </c>
      <c r="J11" s="340" t="s">
        <v>371</v>
      </c>
      <c r="K11" s="340" t="s">
        <v>371</v>
      </c>
      <c r="L11" s="340" t="s">
        <v>371</v>
      </c>
      <c r="M11" s="340" t="s">
        <v>371</v>
      </c>
      <c r="N11" s="340" t="s">
        <v>371</v>
      </c>
      <c r="O11" s="340" t="s">
        <v>364</v>
      </c>
      <c r="P11" s="340" t="s">
        <v>364</v>
      </c>
      <c r="Q11" s="340" t="s">
        <v>371</v>
      </c>
      <c r="R11" s="340" t="s">
        <v>364</v>
      </c>
      <c r="S11" s="340" t="s">
        <v>364</v>
      </c>
      <c r="T11" s="340" t="s">
        <v>364</v>
      </c>
      <c r="U11" s="340" t="s">
        <v>371</v>
      </c>
      <c r="V11" s="340" t="s">
        <v>364</v>
      </c>
      <c r="W11" s="340" t="s">
        <v>371</v>
      </c>
      <c r="X11" s="247"/>
    </row>
    <row r="12" spans="1:24" ht="11.25" customHeight="1">
      <c r="A12" s="75" t="s">
        <v>387</v>
      </c>
      <c r="B12" s="342" t="s">
        <v>388</v>
      </c>
      <c r="C12" s="340" t="s">
        <v>364</v>
      </c>
      <c r="D12" s="340" t="s">
        <v>364</v>
      </c>
      <c r="E12" s="340" t="s">
        <v>364</v>
      </c>
      <c r="F12" s="340" t="s">
        <v>364</v>
      </c>
      <c r="G12" s="340" t="s">
        <v>364</v>
      </c>
      <c r="H12" s="340" t="s">
        <v>371</v>
      </c>
      <c r="I12" s="340" t="s">
        <v>371</v>
      </c>
      <c r="J12" s="340" t="s">
        <v>371</v>
      </c>
      <c r="K12" s="340" t="s">
        <v>371</v>
      </c>
      <c r="L12" s="340" t="s">
        <v>371</v>
      </c>
      <c r="M12" s="340" t="s">
        <v>371</v>
      </c>
      <c r="N12" s="340" t="s">
        <v>371</v>
      </c>
      <c r="O12" s="340" t="s">
        <v>371</v>
      </c>
      <c r="P12" s="340" t="s">
        <v>371</v>
      </c>
      <c r="Q12" s="340" t="s">
        <v>371</v>
      </c>
      <c r="R12" s="340" t="s">
        <v>371</v>
      </c>
      <c r="S12" s="340" t="s">
        <v>371</v>
      </c>
      <c r="T12" s="340" t="s">
        <v>371</v>
      </c>
      <c r="U12" s="340" t="s">
        <v>371</v>
      </c>
      <c r="V12" s="340" t="s">
        <v>371</v>
      </c>
      <c r="W12" s="340" t="s">
        <v>371</v>
      </c>
      <c r="X12" s="247"/>
    </row>
    <row r="13" spans="1:24" ht="11.25" customHeight="1">
      <c r="A13" s="75" t="s">
        <v>389</v>
      </c>
      <c r="B13" s="342" t="s">
        <v>390</v>
      </c>
      <c r="C13" s="340" t="s">
        <v>371</v>
      </c>
      <c r="D13" s="340" t="s">
        <v>371</v>
      </c>
      <c r="E13" s="340" t="s">
        <v>371</v>
      </c>
      <c r="F13" s="340" t="s">
        <v>371</v>
      </c>
      <c r="G13" s="340" t="s">
        <v>371</v>
      </c>
      <c r="H13" s="340" t="s">
        <v>364</v>
      </c>
      <c r="I13" s="340" t="s">
        <v>364</v>
      </c>
      <c r="J13" s="340" t="s">
        <v>364</v>
      </c>
      <c r="K13" s="340" t="s">
        <v>364</v>
      </c>
      <c r="L13" s="340" t="s">
        <v>364</v>
      </c>
      <c r="M13" s="340" t="s">
        <v>364</v>
      </c>
      <c r="N13" s="340" t="s">
        <v>364</v>
      </c>
      <c r="O13" s="340" t="s">
        <v>371</v>
      </c>
      <c r="P13" s="340" t="s">
        <v>371</v>
      </c>
      <c r="Q13" s="340" t="s">
        <v>364</v>
      </c>
      <c r="R13" s="340" t="s">
        <v>371</v>
      </c>
      <c r="S13" s="340" t="s">
        <v>371</v>
      </c>
      <c r="T13" s="340" t="s">
        <v>371</v>
      </c>
      <c r="U13" s="340" t="s">
        <v>364</v>
      </c>
      <c r="V13" s="340" t="s">
        <v>371</v>
      </c>
      <c r="W13" s="340" t="s">
        <v>364</v>
      </c>
      <c r="X13" s="247"/>
    </row>
    <row r="14" spans="1:24" ht="11.25" customHeight="1">
      <c r="A14" s="75" t="s">
        <v>391</v>
      </c>
      <c r="B14" s="342" t="s">
        <v>392</v>
      </c>
      <c r="C14" s="340" t="s">
        <v>371</v>
      </c>
      <c r="D14" s="340" t="s">
        <v>371</v>
      </c>
      <c r="E14" s="340" t="s">
        <v>371</v>
      </c>
      <c r="F14" s="340" t="s">
        <v>371</v>
      </c>
      <c r="G14" s="340" t="s">
        <v>371</v>
      </c>
      <c r="H14" s="340" t="s">
        <v>371</v>
      </c>
      <c r="I14" s="340" t="s">
        <v>371</v>
      </c>
      <c r="J14" s="340" t="s">
        <v>371</v>
      </c>
      <c r="K14" s="340" t="s">
        <v>371</v>
      </c>
      <c r="L14" s="340" t="s">
        <v>371</v>
      </c>
      <c r="M14" s="340" t="s">
        <v>371</v>
      </c>
      <c r="N14" s="340" t="s">
        <v>371</v>
      </c>
      <c r="O14" s="340" t="s">
        <v>371</v>
      </c>
      <c r="P14" s="340" t="s">
        <v>371</v>
      </c>
      <c r="Q14" s="340" t="s">
        <v>371</v>
      </c>
      <c r="R14" s="340" t="s">
        <v>371</v>
      </c>
      <c r="S14" s="340" t="s">
        <v>371</v>
      </c>
      <c r="T14" s="340" t="s">
        <v>371</v>
      </c>
      <c r="U14" s="340" t="s">
        <v>371</v>
      </c>
      <c r="V14" s="340" t="s">
        <v>371</v>
      </c>
      <c r="W14" s="340" t="s">
        <v>371</v>
      </c>
      <c r="X14" s="247"/>
    </row>
    <row r="15" spans="1:24" ht="11.25" customHeight="1">
      <c r="A15" s="75" t="s">
        <v>393</v>
      </c>
      <c r="B15" s="342" t="s">
        <v>394</v>
      </c>
      <c r="C15" s="340" t="s">
        <v>364</v>
      </c>
      <c r="D15" s="340" t="s">
        <v>364</v>
      </c>
      <c r="E15" s="340" t="s">
        <v>364</v>
      </c>
      <c r="F15" s="340" t="s">
        <v>364</v>
      </c>
      <c r="G15" s="340" t="s">
        <v>364</v>
      </c>
      <c r="H15" s="340" t="s">
        <v>364</v>
      </c>
      <c r="I15" s="340" t="s">
        <v>364</v>
      </c>
      <c r="J15" s="340" t="s">
        <v>364</v>
      </c>
      <c r="K15" s="340" t="s">
        <v>364</v>
      </c>
      <c r="L15" s="340" t="s">
        <v>364</v>
      </c>
      <c r="M15" s="340" t="s">
        <v>364</v>
      </c>
      <c r="N15" s="340" t="s">
        <v>364</v>
      </c>
      <c r="O15" s="340" t="s">
        <v>364</v>
      </c>
      <c r="P15" s="340" t="s">
        <v>364</v>
      </c>
      <c r="Q15" s="340" t="s">
        <v>364</v>
      </c>
      <c r="R15" s="340" t="s">
        <v>364</v>
      </c>
      <c r="S15" s="340" t="s">
        <v>364</v>
      </c>
      <c r="T15" s="340" t="s">
        <v>364</v>
      </c>
      <c r="U15" s="340" t="s">
        <v>364</v>
      </c>
      <c r="V15" s="340" t="s">
        <v>364</v>
      </c>
      <c r="W15" s="340" t="s">
        <v>364</v>
      </c>
      <c r="X15" s="247"/>
    </row>
    <row r="16" spans="1:24" ht="11.25" customHeight="1">
      <c r="A16" s="75" t="s">
        <v>395</v>
      </c>
      <c r="B16" s="342" t="s">
        <v>396</v>
      </c>
      <c r="C16" s="340" t="s">
        <v>371</v>
      </c>
      <c r="D16" s="340" t="s">
        <v>371</v>
      </c>
      <c r="E16" s="340" t="s">
        <v>371</v>
      </c>
      <c r="F16" s="340" t="s">
        <v>384</v>
      </c>
      <c r="G16" s="340" t="s">
        <v>384</v>
      </c>
      <c r="H16" s="340" t="s">
        <v>384</v>
      </c>
      <c r="I16" s="340" t="s">
        <v>384</v>
      </c>
      <c r="J16" s="340" t="s">
        <v>384</v>
      </c>
      <c r="K16" s="340" t="s">
        <v>384</v>
      </c>
      <c r="L16" s="340" t="s">
        <v>384</v>
      </c>
      <c r="M16" s="340" t="s">
        <v>384</v>
      </c>
      <c r="N16" s="340" t="s">
        <v>384</v>
      </c>
      <c r="O16" s="340" t="s">
        <v>384</v>
      </c>
      <c r="P16" s="340" t="s">
        <v>384</v>
      </c>
      <c r="Q16" s="340" t="s">
        <v>384</v>
      </c>
      <c r="R16" s="340" t="s">
        <v>384</v>
      </c>
      <c r="S16" s="340" t="s">
        <v>384</v>
      </c>
      <c r="T16" s="340" t="s">
        <v>384</v>
      </c>
      <c r="U16" s="340" t="s">
        <v>384</v>
      </c>
      <c r="V16" s="340" t="s">
        <v>384</v>
      </c>
      <c r="W16" s="340" t="s">
        <v>384</v>
      </c>
      <c r="X16" s="247"/>
    </row>
    <row r="17" spans="1:24" ht="11.25" customHeight="1">
      <c r="A17" s="75" t="s">
        <v>397</v>
      </c>
      <c r="B17" s="342" t="s">
        <v>398</v>
      </c>
      <c r="C17" s="340" t="s">
        <v>371</v>
      </c>
      <c r="D17" s="340" t="s">
        <v>371</v>
      </c>
      <c r="E17" s="340" t="s">
        <v>371</v>
      </c>
      <c r="F17" s="340" t="s">
        <v>371</v>
      </c>
      <c r="G17" s="340" t="s">
        <v>371</v>
      </c>
      <c r="H17" s="340" t="s">
        <v>384</v>
      </c>
      <c r="I17" s="340" t="s">
        <v>384</v>
      </c>
      <c r="J17" s="340" t="s">
        <v>384</v>
      </c>
      <c r="K17" s="340" t="s">
        <v>384</v>
      </c>
      <c r="L17" s="340" t="s">
        <v>384</v>
      </c>
      <c r="M17" s="340" t="s">
        <v>384</v>
      </c>
      <c r="N17" s="340" t="s">
        <v>384</v>
      </c>
      <c r="O17" s="340" t="s">
        <v>384</v>
      </c>
      <c r="P17" s="340" t="s">
        <v>384</v>
      </c>
      <c r="Q17" s="340" t="s">
        <v>384</v>
      </c>
      <c r="R17" s="340" t="s">
        <v>384</v>
      </c>
      <c r="S17" s="340" t="s">
        <v>384</v>
      </c>
      <c r="T17" s="340" t="s">
        <v>384</v>
      </c>
      <c r="U17" s="340" t="s">
        <v>384</v>
      </c>
      <c r="V17" s="340" t="s">
        <v>384</v>
      </c>
      <c r="W17" s="340" t="s">
        <v>384</v>
      </c>
      <c r="X17" s="247"/>
    </row>
    <row r="18" spans="1:24" ht="11.25" customHeight="1">
      <c r="A18" s="75" t="s">
        <v>399</v>
      </c>
      <c r="B18" s="342" t="s">
        <v>400</v>
      </c>
      <c r="C18" s="340" t="s">
        <v>364</v>
      </c>
      <c r="D18" s="340" t="s">
        <v>371</v>
      </c>
      <c r="E18" s="340" t="s">
        <v>364</v>
      </c>
      <c r="F18" s="340" t="s">
        <v>371</v>
      </c>
      <c r="G18" s="340" t="s">
        <v>364</v>
      </c>
      <c r="H18" s="340" t="s">
        <v>364</v>
      </c>
      <c r="I18" s="340" t="s">
        <v>364</v>
      </c>
      <c r="J18" s="340" t="s">
        <v>364</v>
      </c>
      <c r="K18" s="340" t="s">
        <v>364</v>
      </c>
      <c r="L18" s="340" t="s">
        <v>364</v>
      </c>
      <c r="M18" s="340" t="s">
        <v>364</v>
      </c>
      <c r="N18" s="340" t="s">
        <v>364</v>
      </c>
      <c r="O18" s="340" t="s">
        <v>364</v>
      </c>
      <c r="P18" s="340" t="s">
        <v>364</v>
      </c>
      <c r="Q18" s="340" t="s">
        <v>364</v>
      </c>
      <c r="R18" s="340" t="s">
        <v>364</v>
      </c>
      <c r="S18" s="340" t="s">
        <v>364</v>
      </c>
      <c r="T18" s="340" t="s">
        <v>364</v>
      </c>
      <c r="U18" s="340" t="s">
        <v>364</v>
      </c>
      <c r="V18" s="340" t="s">
        <v>364</v>
      </c>
      <c r="W18" s="340" t="s">
        <v>364</v>
      </c>
      <c r="X18" s="247"/>
    </row>
    <row r="19" spans="1:24" ht="11.25" customHeight="1">
      <c r="A19" s="75" t="s">
        <v>401</v>
      </c>
      <c r="B19" s="342" t="s">
        <v>401</v>
      </c>
      <c r="C19" s="340" t="s">
        <v>364</v>
      </c>
      <c r="D19" s="340" t="s">
        <v>364</v>
      </c>
      <c r="E19" s="340" t="s">
        <v>364</v>
      </c>
      <c r="F19" s="340" t="s">
        <v>364</v>
      </c>
      <c r="G19" s="340" t="s">
        <v>364</v>
      </c>
      <c r="H19" s="340" t="s">
        <v>364</v>
      </c>
      <c r="I19" s="340" t="s">
        <v>364</v>
      </c>
      <c r="J19" s="340" t="s">
        <v>364</v>
      </c>
      <c r="K19" s="340" t="s">
        <v>364</v>
      </c>
      <c r="L19" s="340" t="s">
        <v>364</v>
      </c>
      <c r="M19" s="340" t="s">
        <v>364</v>
      </c>
      <c r="N19" s="340" t="s">
        <v>364</v>
      </c>
      <c r="O19" s="340" t="s">
        <v>364</v>
      </c>
      <c r="P19" s="340" t="s">
        <v>364</v>
      </c>
      <c r="Q19" s="340" t="s">
        <v>364</v>
      </c>
      <c r="R19" s="340" t="s">
        <v>364</v>
      </c>
      <c r="S19" s="340" t="s">
        <v>364</v>
      </c>
      <c r="T19" s="340" t="s">
        <v>364</v>
      </c>
      <c r="U19" s="340" t="s">
        <v>364</v>
      </c>
      <c r="V19" s="340" t="s">
        <v>364</v>
      </c>
      <c r="W19" s="340" t="s">
        <v>364</v>
      </c>
      <c r="X19" s="247"/>
    </row>
    <row r="20" spans="1:24" ht="11.25" customHeight="1">
      <c r="A20" s="75" t="s">
        <v>402</v>
      </c>
      <c r="B20" s="343" t="s">
        <v>403</v>
      </c>
      <c r="C20" s="340" t="s">
        <v>364</v>
      </c>
      <c r="D20" s="340" t="s">
        <v>371</v>
      </c>
      <c r="E20" s="340" t="s">
        <v>364</v>
      </c>
      <c r="F20" s="340" t="s">
        <v>371</v>
      </c>
      <c r="G20" s="340" t="s">
        <v>364</v>
      </c>
      <c r="H20" s="340" t="s">
        <v>364</v>
      </c>
      <c r="I20" s="340" t="s">
        <v>364</v>
      </c>
      <c r="J20" s="340" t="s">
        <v>364</v>
      </c>
      <c r="K20" s="340" t="s">
        <v>364</v>
      </c>
      <c r="L20" s="340" t="s">
        <v>364</v>
      </c>
      <c r="M20" s="340" t="s">
        <v>364</v>
      </c>
      <c r="N20" s="340" t="s">
        <v>364</v>
      </c>
      <c r="O20" s="340" t="s">
        <v>364</v>
      </c>
      <c r="P20" s="340" t="s">
        <v>364</v>
      </c>
      <c r="Q20" s="340" t="s">
        <v>364</v>
      </c>
      <c r="R20" s="340" t="s">
        <v>364</v>
      </c>
      <c r="S20" s="340" t="s">
        <v>364</v>
      </c>
      <c r="T20" s="340" t="s">
        <v>364</v>
      </c>
      <c r="U20" s="340" t="s">
        <v>364</v>
      </c>
      <c r="V20" s="340" t="s">
        <v>364</v>
      </c>
      <c r="W20" s="340" t="s">
        <v>364</v>
      </c>
      <c r="X20" s="247"/>
    </row>
    <row r="21" spans="1:24" ht="11.25" customHeight="1">
      <c r="A21" s="75" t="s">
        <v>404</v>
      </c>
      <c r="B21" s="343" t="s">
        <v>405</v>
      </c>
      <c r="C21" s="340" t="s">
        <v>364</v>
      </c>
      <c r="D21" s="340" t="s">
        <v>371</v>
      </c>
      <c r="E21" s="340" t="s">
        <v>364</v>
      </c>
      <c r="F21" s="340" t="s">
        <v>371</v>
      </c>
      <c r="G21" s="340" t="s">
        <v>371</v>
      </c>
      <c r="H21" s="340" t="s">
        <v>364</v>
      </c>
      <c r="I21" s="340" t="s">
        <v>364</v>
      </c>
      <c r="J21" s="340" t="s">
        <v>364</v>
      </c>
      <c r="K21" s="340" t="s">
        <v>364</v>
      </c>
      <c r="L21" s="340" t="s">
        <v>364</v>
      </c>
      <c r="M21" s="340" t="s">
        <v>364</v>
      </c>
      <c r="N21" s="340" t="s">
        <v>364</v>
      </c>
      <c r="O21" s="340" t="s">
        <v>364</v>
      </c>
      <c r="P21" s="340" t="s">
        <v>364</v>
      </c>
      <c r="Q21" s="340" t="s">
        <v>364</v>
      </c>
      <c r="R21" s="340" t="s">
        <v>364</v>
      </c>
      <c r="S21" s="340" t="s">
        <v>364</v>
      </c>
      <c r="T21" s="340" t="s">
        <v>364</v>
      </c>
      <c r="U21" s="340" t="s">
        <v>364</v>
      </c>
      <c r="V21" s="340" t="s">
        <v>364</v>
      </c>
      <c r="W21" s="340" t="s">
        <v>364</v>
      </c>
      <c r="X21" s="247"/>
    </row>
    <row r="22" spans="1:24" ht="11.25" customHeight="1">
      <c r="A22" s="75" t="s">
        <v>406</v>
      </c>
      <c r="B22" s="343" t="s">
        <v>407</v>
      </c>
      <c r="C22" s="340" t="s">
        <v>364</v>
      </c>
      <c r="D22" s="340" t="s">
        <v>371</v>
      </c>
      <c r="E22" s="340" t="s">
        <v>364</v>
      </c>
      <c r="F22" s="340" t="s">
        <v>371</v>
      </c>
      <c r="G22" s="340" t="s">
        <v>371</v>
      </c>
      <c r="H22" s="340" t="s">
        <v>364</v>
      </c>
      <c r="I22" s="340" t="s">
        <v>364</v>
      </c>
      <c r="J22" s="340" t="s">
        <v>364</v>
      </c>
      <c r="K22" s="340" t="s">
        <v>364</v>
      </c>
      <c r="L22" s="340" t="s">
        <v>364</v>
      </c>
      <c r="M22" s="340" t="s">
        <v>364</v>
      </c>
      <c r="N22" s="340" t="s">
        <v>364</v>
      </c>
      <c r="O22" s="340" t="s">
        <v>364</v>
      </c>
      <c r="P22" s="340" t="s">
        <v>364</v>
      </c>
      <c r="Q22" s="340" t="s">
        <v>364</v>
      </c>
      <c r="R22" s="340" t="s">
        <v>364</v>
      </c>
      <c r="S22" s="340" t="s">
        <v>364</v>
      </c>
      <c r="T22" s="340" t="s">
        <v>364</v>
      </c>
      <c r="U22" s="340" t="s">
        <v>364</v>
      </c>
      <c r="V22" s="340" t="s">
        <v>364</v>
      </c>
      <c r="W22" s="340" t="s">
        <v>364</v>
      </c>
      <c r="X22" s="247"/>
    </row>
    <row r="23" spans="1:24" ht="11.25" customHeight="1">
      <c r="A23" s="75" t="s">
        <v>408</v>
      </c>
      <c r="B23" s="343" t="s">
        <v>409</v>
      </c>
      <c r="C23" s="341"/>
      <c r="D23" s="340" t="s">
        <v>371</v>
      </c>
      <c r="E23" s="341"/>
      <c r="F23" s="340" t="s">
        <v>371</v>
      </c>
      <c r="G23" s="340" t="s">
        <v>371</v>
      </c>
      <c r="H23" s="341"/>
      <c r="I23" s="341"/>
      <c r="J23" s="341"/>
      <c r="K23" s="341"/>
      <c r="L23" s="341"/>
      <c r="M23" s="341"/>
      <c r="N23" s="341"/>
      <c r="O23" s="341"/>
      <c r="P23" s="341"/>
      <c r="Q23" s="341"/>
      <c r="R23" s="341"/>
      <c r="S23" s="341"/>
      <c r="T23" s="341"/>
      <c r="U23" s="341"/>
      <c r="V23" s="341"/>
      <c r="W23" s="341"/>
      <c r="X23" s="247"/>
    </row>
    <row r="24" spans="1:24" ht="11.25" customHeight="1">
      <c r="A24" s="75" t="s">
        <v>410</v>
      </c>
      <c r="B24" s="343" t="s">
        <v>411</v>
      </c>
      <c r="C24" s="340" t="s">
        <v>364</v>
      </c>
      <c r="D24" s="340" t="s">
        <v>364</v>
      </c>
      <c r="E24" s="340" t="s">
        <v>364</v>
      </c>
      <c r="F24" s="340" t="s">
        <v>364</v>
      </c>
      <c r="G24" s="340" t="s">
        <v>364</v>
      </c>
      <c r="H24" s="340" t="s">
        <v>364</v>
      </c>
      <c r="I24" s="340" t="s">
        <v>364</v>
      </c>
      <c r="J24" s="340" t="s">
        <v>364</v>
      </c>
      <c r="K24" s="340" t="s">
        <v>364</v>
      </c>
      <c r="L24" s="340" t="s">
        <v>364</v>
      </c>
      <c r="M24" s="340" t="s">
        <v>364</v>
      </c>
      <c r="N24" s="340" t="s">
        <v>364</v>
      </c>
      <c r="O24" s="340" t="s">
        <v>364</v>
      </c>
      <c r="P24" s="340" t="s">
        <v>364</v>
      </c>
      <c r="Q24" s="340" t="s">
        <v>364</v>
      </c>
      <c r="R24" s="340" t="s">
        <v>364</v>
      </c>
      <c r="S24" s="340" t="s">
        <v>364</v>
      </c>
      <c r="T24" s="340" t="s">
        <v>364</v>
      </c>
      <c r="U24" s="340" t="s">
        <v>364</v>
      </c>
      <c r="V24" s="340" t="s">
        <v>364</v>
      </c>
      <c r="W24" s="340" t="s">
        <v>364</v>
      </c>
      <c r="X24" s="247"/>
    </row>
    <row r="25" spans="1:24" ht="11.25" customHeight="1">
      <c r="A25" s="75" t="s">
        <v>412</v>
      </c>
      <c r="B25" s="343" t="s">
        <v>411</v>
      </c>
      <c r="C25" s="340" t="s">
        <v>364</v>
      </c>
      <c r="D25" s="340" t="s">
        <v>364</v>
      </c>
      <c r="E25" s="340" t="s">
        <v>364</v>
      </c>
      <c r="F25" s="340" t="s">
        <v>364</v>
      </c>
      <c r="G25" s="340" t="s">
        <v>364</v>
      </c>
      <c r="H25" s="340" t="s">
        <v>364</v>
      </c>
      <c r="I25" s="340" t="s">
        <v>364</v>
      </c>
      <c r="J25" s="340" t="s">
        <v>364</v>
      </c>
      <c r="K25" s="340" t="s">
        <v>364</v>
      </c>
      <c r="L25" s="340" t="s">
        <v>364</v>
      </c>
      <c r="M25" s="340" t="s">
        <v>364</v>
      </c>
      <c r="N25" s="340" t="s">
        <v>364</v>
      </c>
      <c r="O25" s="340" t="s">
        <v>364</v>
      </c>
      <c r="P25" s="340" t="s">
        <v>364</v>
      </c>
      <c r="Q25" s="340" t="s">
        <v>364</v>
      </c>
      <c r="R25" s="340" t="s">
        <v>364</v>
      </c>
      <c r="S25" s="340" t="s">
        <v>364</v>
      </c>
      <c r="T25" s="340" t="s">
        <v>364</v>
      </c>
      <c r="U25" s="340" t="s">
        <v>364</v>
      </c>
      <c r="V25" s="340" t="s">
        <v>364</v>
      </c>
      <c r="W25" s="340" t="s">
        <v>364</v>
      </c>
      <c r="X25" s="247"/>
    </row>
    <row r="26" spans="1:24" ht="11.25" customHeight="1">
      <c r="A26" s="75" t="s">
        <v>413</v>
      </c>
      <c r="B26" s="343" t="s">
        <v>414</v>
      </c>
      <c r="C26" s="340" t="s">
        <v>371</v>
      </c>
      <c r="D26" s="340" t="s">
        <v>371</v>
      </c>
      <c r="E26" s="340" t="s">
        <v>371</v>
      </c>
      <c r="F26" s="340" t="s">
        <v>371</v>
      </c>
      <c r="G26" s="340" t="s">
        <v>371</v>
      </c>
      <c r="H26" s="340" t="s">
        <v>371</v>
      </c>
      <c r="I26" s="340" t="s">
        <v>371</v>
      </c>
      <c r="J26" s="340" t="s">
        <v>371</v>
      </c>
      <c r="K26" s="340" t="s">
        <v>371</v>
      </c>
      <c r="L26" s="340" t="s">
        <v>371</v>
      </c>
      <c r="M26" s="340" t="s">
        <v>371</v>
      </c>
      <c r="N26" s="340" t="s">
        <v>371</v>
      </c>
      <c r="O26" s="340" t="s">
        <v>364</v>
      </c>
      <c r="P26" s="340" t="s">
        <v>364</v>
      </c>
      <c r="Q26" s="340" t="s">
        <v>371</v>
      </c>
      <c r="R26" s="340" t="s">
        <v>371</v>
      </c>
      <c r="S26" s="340" t="s">
        <v>364</v>
      </c>
      <c r="T26" s="340" t="s">
        <v>364</v>
      </c>
      <c r="U26" s="340" t="s">
        <v>371</v>
      </c>
      <c r="V26" s="340" t="s">
        <v>371</v>
      </c>
      <c r="W26" s="340" t="s">
        <v>371</v>
      </c>
      <c r="X26" s="247"/>
    </row>
    <row r="27" spans="1:24" ht="11.25" customHeight="1">
      <c r="A27" s="75" t="s">
        <v>415</v>
      </c>
      <c r="B27" s="343" t="s">
        <v>415</v>
      </c>
      <c r="C27" s="340" t="s">
        <v>371</v>
      </c>
      <c r="D27" s="340" t="s">
        <v>371</v>
      </c>
      <c r="E27" s="340" t="s">
        <v>371</v>
      </c>
      <c r="F27" s="341"/>
      <c r="G27" s="340" t="s">
        <v>371</v>
      </c>
      <c r="H27" s="340" t="s">
        <v>371</v>
      </c>
      <c r="I27" s="341"/>
      <c r="J27" s="341"/>
      <c r="K27" s="341"/>
      <c r="L27" s="340" t="s">
        <v>371</v>
      </c>
      <c r="M27" s="341"/>
      <c r="N27" s="340" t="s">
        <v>364</v>
      </c>
      <c r="O27" s="340" t="s">
        <v>371</v>
      </c>
      <c r="P27" s="340" t="s">
        <v>371</v>
      </c>
      <c r="Q27" s="340" t="s">
        <v>371</v>
      </c>
      <c r="R27" s="340" t="s">
        <v>364</v>
      </c>
      <c r="S27" s="340" t="s">
        <v>371</v>
      </c>
      <c r="T27" s="340" t="s">
        <v>371</v>
      </c>
      <c r="U27" s="340" t="s">
        <v>371</v>
      </c>
      <c r="V27" s="341"/>
      <c r="W27" s="341"/>
      <c r="X27" s="247"/>
    </row>
    <row r="28" spans="1:24" ht="11.25" customHeight="1">
      <c r="A28" s="75" t="s">
        <v>416</v>
      </c>
      <c r="B28" s="343" t="s">
        <v>548</v>
      </c>
      <c r="C28" s="340" t="s">
        <v>371</v>
      </c>
      <c r="D28" s="340" t="s">
        <v>371</v>
      </c>
      <c r="E28" s="340" t="s">
        <v>371</v>
      </c>
      <c r="F28" s="341"/>
      <c r="G28" s="340" t="s">
        <v>371</v>
      </c>
      <c r="H28" s="340" t="s">
        <v>364</v>
      </c>
      <c r="I28" s="341"/>
      <c r="J28" s="341"/>
      <c r="K28" s="341"/>
      <c r="L28" s="341"/>
      <c r="M28" s="340" t="s">
        <v>364</v>
      </c>
      <c r="N28" s="340" t="s">
        <v>371</v>
      </c>
      <c r="O28" s="340" t="s">
        <v>364</v>
      </c>
      <c r="P28" s="340" t="s">
        <v>371</v>
      </c>
      <c r="Q28" s="340" t="s">
        <v>364</v>
      </c>
      <c r="R28" s="340" t="s">
        <v>371</v>
      </c>
      <c r="S28" s="340" t="s">
        <v>364</v>
      </c>
      <c r="T28" s="340" t="s">
        <v>371</v>
      </c>
      <c r="U28" s="341"/>
      <c r="V28" s="341"/>
      <c r="W28" s="341"/>
      <c r="X28" s="247"/>
    </row>
    <row r="29" spans="1:24" ht="11.25" customHeight="1">
      <c r="A29" s="75" t="s">
        <v>418</v>
      </c>
      <c r="B29" s="343" t="s">
        <v>419</v>
      </c>
      <c r="C29" s="340" t="s">
        <v>371</v>
      </c>
      <c r="D29" s="340" t="s">
        <v>371</v>
      </c>
      <c r="E29" s="340" t="s">
        <v>371</v>
      </c>
      <c r="F29" s="341"/>
      <c r="G29" s="340" t="s">
        <v>371</v>
      </c>
      <c r="H29" s="340" t="s">
        <v>364</v>
      </c>
      <c r="I29" s="341"/>
      <c r="J29" s="341"/>
      <c r="K29" s="340" t="s">
        <v>371</v>
      </c>
      <c r="L29" s="341"/>
      <c r="M29" s="340" t="s">
        <v>364</v>
      </c>
      <c r="N29" s="340" t="s">
        <v>371</v>
      </c>
      <c r="O29" s="340" t="s">
        <v>364</v>
      </c>
      <c r="P29" s="340" t="s">
        <v>371</v>
      </c>
      <c r="Q29" s="340" t="s">
        <v>364</v>
      </c>
      <c r="R29" s="340" t="s">
        <v>371</v>
      </c>
      <c r="S29" s="340" t="s">
        <v>364</v>
      </c>
      <c r="T29" s="340" t="s">
        <v>371</v>
      </c>
      <c r="U29" s="341"/>
      <c r="V29" s="341"/>
      <c r="W29" s="341"/>
      <c r="X29" s="247"/>
    </row>
    <row r="30" spans="1:24" ht="11.25" customHeight="1">
      <c r="A30" s="75" t="s">
        <v>420</v>
      </c>
      <c r="B30" s="343" t="s">
        <v>421</v>
      </c>
      <c r="C30" s="340" t="s">
        <v>371</v>
      </c>
      <c r="D30" s="340" t="s">
        <v>371</v>
      </c>
      <c r="E30" s="340" t="s">
        <v>371</v>
      </c>
      <c r="F30" s="340" t="s">
        <v>371</v>
      </c>
      <c r="G30" s="340" t="s">
        <v>371</v>
      </c>
      <c r="H30" s="340" t="s">
        <v>371</v>
      </c>
      <c r="I30" s="340" t="s">
        <v>371</v>
      </c>
      <c r="J30" s="340" t="s">
        <v>371</v>
      </c>
      <c r="K30" s="340" t="s">
        <v>371</v>
      </c>
      <c r="L30" s="340" t="s">
        <v>371</v>
      </c>
      <c r="M30" s="340" t="s">
        <v>371</v>
      </c>
      <c r="N30" s="340" t="s">
        <v>371</v>
      </c>
      <c r="O30" s="340" t="s">
        <v>364</v>
      </c>
      <c r="P30" s="340" t="s">
        <v>364</v>
      </c>
      <c r="Q30" s="340" t="s">
        <v>364</v>
      </c>
      <c r="R30" s="340" t="s">
        <v>364</v>
      </c>
      <c r="S30" s="340" t="s">
        <v>364</v>
      </c>
      <c r="T30" s="340" t="s">
        <v>364</v>
      </c>
      <c r="U30" s="340" t="s">
        <v>364</v>
      </c>
      <c r="V30" s="340" t="s">
        <v>364</v>
      </c>
      <c r="W30" s="340" t="s">
        <v>364</v>
      </c>
      <c r="X30" s="247"/>
    </row>
    <row r="31" spans="1:24" ht="11.25" customHeight="1">
      <c r="A31" s="75" t="s">
        <v>423</v>
      </c>
      <c r="B31" s="343" t="s">
        <v>424</v>
      </c>
      <c r="C31" s="340" t="s">
        <v>384</v>
      </c>
      <c r="D31" s="340" t="s">
        <v>384</v>
      </c>
      <c r="E31" s="340" t="s">
        <v>384</v>
      </c>
      <c r="F31" s="340" t="s">
        <v>384</v>
      </c>
      <c r="G31" s="340" t="s">
        <v>384</v>
      </c>
      <c r="H31" s="340" t="s">
        <v>384</v>
      </c>
      <c r="I31" s="340" t="s">
        <v>384</v>
      </c>
      <c r="J31" s="340" t="s">
        <v>384</v>
      </c>
      <c r="K31" s="340" t="s">
        <v>384</v>
      </c>
      <c r="L31" s="340" t="s">
        <v>384</v>
      </c>
      <c r="M31" s="340" t="s">
        <v>384</v>
      </c>
      <c r="N31" s="340" t="s">
        <v>384</v>
      </c>
      <c r="O31" s="340" t="s">
        <v>384</v>
      </c>
      <c r="P31" s="340" t="s">
        <v>384</v>
      </c>
      <c r="Q31" s="340" t="s">
        <v>384</v>
      </c>
      <c r="R31" s="340" t="s">
        <v>384</v>
      </c>
      <c r="S31" s="340" t="s">
        <v>384</v>
      </c>
      <c r="T31" s="340" t="s">
        <v>384</v>
      </c>
      <c r="U31" s="340" t="s">
        <v>384</v>
      </c>
      <c r="V31" s="340" t="s">
        <v>384</v>
      </c>
      <c r="W31" s="340" t="s">
        <v>384</v>
      </c>
      <c r="X31" s="247"/>
    </row>
    <row r="32" spans="1:24" ht="12" customHeight="1">
      <c r="A32" s="75" t="s">
        <v>426</v>
      </c>
      <c r="B32" s="343" t="s">
        <v>427</v>
      </c>
      <c r="C32" s="340" t="s">
        <v>364</v>
      </c>
      <c r="D32" s="340" t="s">
        <v>364</v>
      </c>
      <c r="E32" s="340" t="s">
        <v>364</v>
      </c>
      <c r="F32" s="340" t="s">
        <v>364</v>
      </c>
      <c r="G32" s="340" t="s">
        <v>364</v>
      </c>
      <c r="H32" s="340" t="s">
        <v>371</v>
      </c>
      <c r="I32" s="340" t="s">
        <v>371</v>
      </c>
      <c r="J32" s="340" t="s">
        <v>371</v>
      </c>
      <c r="K32" s="340" t="s">
        <v>371</v>
      </c>
      <c r="L32" s="340" t="s">
        <v>371</v>
      </c>
      <c r="M32" s="340" t="s">
        <v>371</v>
      </c>
      <c r="N32" s="340" t="s">
        <v>371</v>
      </c>
      <c r="O32" s="340" t="s">
        <v>364</v>
      </c>
      <c r="P32" s="340" t="s">
        <v>364</v>
      </c>
      <c r="Q32" s="340" t="s">
        <v>371</v>
      </c>
      <c r="R32" s="340" t="s">
        <v>364</v>
      </c>
      <c r="S32" s="341"/>
      <c r="T32" s="340" t="s">
        <v>364</v>
      </c>
      <c r="U32" s="340" t="s">
        <v>371</v>
      </c>
      <c r="V32" s="340" t="s">
        <v>364</v>
      </c>
      <c r="W32" s="340" t="s">
        <v>371</v>
      </c>
      <c r="X32" s="247"/>
    </row>
    <row r="33" spans="1:24" ht="11.25" customHeight="1">
      <c r="A33" s="75" t="s">
        <v>429</v>
      </c>
      <c r="B33" s="343" t="s">
        <v>430</v>
      </c>
      <c r="C33" s="340" t="s">
        <v>364</v>
      </c>
      <c r="D33" s="340" t="s">
        <v>364</v>
      </c>
      <c r="E33" s="340" t="s">
        <v>364</v>
      </c>
      <c r="F33" s="340" t="s">
        <v>364</v>
      </c>
      <c r="G33" s="340" t="s">
        <v>364</v>
      </c>
      <c r="H33" s="340" t="s">
        <v>371</v>
      </c>
      <c r="I33" s="340" t="s">
        <v>371</v>
      </c>
      <c r="J33" s="340" t="s">
        <v>371</v>
      </c>
      <c r="K33" s="340" t="s">
        <v>371</v>
      </c>
      <c r="L33" s="340" t="s">
        <v>371</v>
      </c>
      <c r="M33" s="340" t="s">
        <v>371</v>
      </c>
      <c r="N33" s="340" t="s">
        <v>371</v>
      </c>
      <c r="O33" s="340" t="s">
        <v>364</v>
      </c>
      <c r="P33" s="340" t="s">
        <v>364</v>
      </c>
      <c r="Q33" s="340" t="s">
        <v>371</v>
      </c>
      <c r="R33" s="340" t="s">
        <v>364</v>
      </c>
      <c r="S33" s="341"/>
      <c r="T33" s="340" t="s">
        <v>364</v>
      </c>
      <c r="U33" s="340" t="s">
        <v>371</v>
      </c>
      <c r="V33" s="340" t="s">
        <v>364</v>
      </c>
      <c r="W33" s="340" t="s">
        <v>371</v>
      </c>
      <c r="X33" s="247"/>
    </row>
    <row r="34" spans="1:24" ht="11.25" customHeight="1">
      <c r="A34" s="75" t="s">
        <v>432</v>
      </c>
      <c r="B34" s="343" t="s">
        <v>433</v>
      </c>
      <c r="C34" s="341"/>
      <c r="D34" s="340" t="s">
        <v>364</v>
      </c>
      <c r="E34" s="340" t="s">
        <v>364</v>
      </c>
      <c r="F34" s="340" t="s">
        <v>364</v>
      </c>
      <c r="G34" s="340" t="s">
        <v>364</v>
      </c>
      <c r="H34" s="340" t="s">
        <v>371</v>
      </c>
      <c r="I34" s="340" t="s">
        <v>371</v>
      </c>
      <c r="J34" s="340" t="s">
        <v>371</v>
      </c>
      <c r="K34" s="340" t="s">
        <v>371</v>
      </c>
      <c r="L34" s="340" t="s">
        <v>371</v>
      </c>
      <c r="M34" s="340" t="s">
        <v>371</v>
      </c>
      <c r="N34" s="340" t="s">
        <v>371</v>
      </c>
      <c r="O34" s="340" t="s">
        <v>371</v>
      </c>
      <c r="P34" s="340" t="s">
        <v>371</v>
      </c>
      <c r="Q34" s="340" t="s">
        <v>371</v>
      </c>
      <c r="R34" s="340" t="s">
        <v>371</v>
      </c>
      <c r="S34" s="341"/>
      <c r="T34" s="340" t="s">
        <v>371</v>
      </c>
      <c r="U34" s="340" t="s">
        <v>371</v>
      </c>
      <c r="V34" s="340" t="s">
        <v>371</v>
      </c>
      <c r="W34" s="340" t="s">
        <v>371</v>
      </c>
      <c r="X34" s="247"/>
    </row>
    <row r="35" spans="1:24" ht="11.25" customHeight="1">
      <c r="A35" s="75" t="s">
        <v>435</v>
      </c>
      <c r="B35" s="343" t="s">
        <v>436</v>
      </c>
      <c r="C35" s="341"/>
      <c r="D35" s="340" t="s">
        <v>384</v>
      </c>
      <c r="E35" s="340" t="s">
        <v>384</v>
      </c>
      <c r="F35" s="340" t="s">
        <v>384</v>
      </c>
      <c r="G35" s="340" t="s">
        <v>384</v>
      </c>
      <c r="H35" s="340" t="s">
        <v>371</v>
      </c>
      <c r="I35" s="340" t="s">
        <v>371</v>
      </c>
      <c r="J35" s="340" t="s">
        <v>371</v>
      </c>
      <c r="K35" s="340" t="s">
        <v>371</v>
      </c>
      <c r="L35" s="340" t="s">
        <v>371</v>
      </c>
      <c r="M35" s="340" t="s">
        <v>371</v>
      </c>
      <c r="N35" s="340" t="s">
        <v>371</v>
      </c>
      <c r="O35" s="340" t="s">
        <v>371</v>
      </c>
      <c r="P35" s="340" t="s">
        <v>371</v>
      </c>
      <c r="Q35" s="340" t="s">
        <v>371</v>
      </c>
      <c r="R35" s="340" t="s">
        <v>371</v>
      </c>
      <c r="S35" s="341"/>
      <c r="T35" s="340" t="s">
        <v>371</v>
      </c>
      <c r="U35" s="340" t="s">
        <v>371</v>
      </c>
      <c r="V35" s="340" t="s">
        <v>371</v>
      </c>
      <c r="W35" s="340" t="s">
        <v>371</v>
      </c>
      <c r="X35" s="247"/>
    </row>
    <row r="36" spans="1:24" ht="11.25" customHeight="1">
      <c r="A36" s="75" t="s">
        <v>438</v>
      </c>
      <c r="B36" s="343" t="s">
        <v>439</v>
      </c>
      <c r="C36" s="340" t="s">
        <v>384</v>
      </c>
      <c r="D36" s="340" t="s">
        <v>384</v>
      </c>
      <c r="E36" s="340" t="s">
        <v>384</v>
      </c>
      <c r="F36" s="340" t="s">
        <v>384</v>
      </c>
      <c r="G36" s="340" t="s">
        <v>384</v>
      </c>
      <c r="H36" s="340" t="s">
        <v>371</v>
      </c>
      <c r="I36" s="340" t="s">
        <v>371</v>
      </c>
      <c r="J36" s="340" t="s">
        <v>371</v>
      </c>
      <c r="K36" s="340" t="s">
        <v>371</v>
      </c>
      <c r="L36" s="340" t="s">
        <v>371</v>
      </c>
      <c r="M36" s="340" t="s">
        <v>371</v>
      </c>
      <c r="N36" s="340" t="s">
        <v>371</v>
      </c>
      <c r="O36" s="340" t="s">
        <v>371</v>
      </c>
      <c r="P36" s="340" t="s">
        <v>371</v>
      </c>
      <c r="Q36" s="340" t="s">
        <v>371</v>
      </c>
      <c r="R36" s="340" t="s">
        <v>371</v>
      </c>
      <c r="S36" s="340" t="s">
        <v>371</v>
      </c>
      <c r="T36" s="340" t="s">
        <v>371</v>
      </c>
      <c r="U36" s="340" t="s">
        <v>371</v>
      </c>
      <c r="V36" s="340" t="s">
        <v>371</v>
      </c>
      <c r="W36" s="340" t="s">
        <v>371</v>
      </c>
      <c r="X36" s="247"/>
    </row>
    <row r="37" spans="1:24" ht="11.25" customHeight="1">
      <c r="A37" s="75" t="s">
        <v>441</v>
      </c>
      <c r="B37" s="343" t="s">
        <v>442</v>
      </c>
      <c r="C37" s="341"/>
      <c r="D37" s="340" t="s">
        <v>371</v>
      </c>
      <c r="E37" s="340" t="s">
        <v>371</v>
      </c>
      <c r="F37" s="340" t="s">
        <v>371</v>
      </c>
      <c r="G37" s="340" t="s">
        <v>371</v>
      </c>
      <c r="H37" s="340" t="s">
        <v>371</v>
      </c>
      <c r="I37" s="340" t="s">
        <v>371</v>
      </c>
      <c r="J37" s="340" t="s">
        <v>371</v>
      </c>
      <c r="K37" s="340" t="s">
        <v>371</v>
      </c>
      <c r="L37" s="340" t="s">
        <v>371</v>
      </c>
      <c r="M37" s="340" t="s">
        <v>371</v>
      </c>
      <c r="N37" s="340" t="s">
        <v>371</v>
      </c>
      <c r="O37" s="340" t="s">
        <v>371</v>
      </c>
      <c r="P37" s="340" t="s">
        <v>371</v>
      </c>
      <c r="Q37" s="340" t="s">
        <v>371</v>
      </c>
      <c r="R37" s="340" t="s">
        <v>371</v>
      </c>
      <c r="S37" s="340" t="s">
        <v>371</v>
      </c>
      <c r="T37" s="340" t="s">
        <v>371</v>
      </c>
      <c r="U37" s="340" t="s">
        <v>371</v>
      </c>
      <c r="V37" s="340" t="s">
        <v>371</v>
      </c>
      <c r="W37" s="340" t="s">
        <v>371</v>
      </c>
      <c r="X37" s="247"/>
    </row>
    <row r="38" spans="1:24" ht="11.25" customHeight="1">
      <c r="A38" s="75" t="s">
        <v>444</v>
      </c>
      <c r="B38" s="343" t="s">
        <v>445</v>
      </c>
      <c r="C38" s="341"/>
      <c r="D38" s="340" t="s">
        <v>364</v>
      </c>
      <c r="E38" s="340" t="s">
        <v>364</v>
      </c>
      <c r="F38" s="340" t="s">
        <v>364</v>
      </c>
      <c r="G38" s="340" t="s">
        <v>364</v>
      </c>
      <c r="H38" s="340" t="s">
        <v>364</v>
      </c>
      <c r="I38" s="340" t="s">
        <v>364</v>
      </c>
      <c r="J38" s="340" t="s">
        <v>364</v>
      </c>
      <c r="K38" s="340" t="s">
        <v>364</v>
      </c>
      <c r="L38" s="340" t="s">
        <v>364</v>
      </c>
      <c r="M38" s="340" t="s">
        <v>364</v>
      </c>
      <c r="N38" s="340" t="s">
        <v>364</v>
      </c>
      <c r="O38" s="340" t="s">
        <v>364</v>
      </c>
      <c r="P38" s="340" t="s">
        <v>364</v>
      </c>
      <c r="Q38" s="340" t="s">
        <v>364</v>
      </c>
      <c r="R38" s="340" t="s">
        <v>364</v>
      </c>
      <c r="S38" s="340" t="s">
        <v>364</v>
      </c>
      <c r="T38" s="340" t="s">
        <v>364</v>
      </c>
      <c r="U38" s="340" t="s">
        <v>364</v>
      </c>
      <c r="V38" s="340" t="s">
        <v>364</v>
      </c>
      <c r="W38" s="340" t="s">
        <v>364</v>
      </c>
      <c r="X38" s="247"/>
    </row>
    <row r="39" spans="1:24" ht="11.25" customHeight="1">
      <c r="A39" s="75" t="s">
        <v>447</v>
      </c>
      <c r="B39" s="343" t="s">
        <v>448</v>
      </c>
      <c r="C39" s="341"/>
      <c r="D39" s="340" t="s">
        <v>364</v>
      </c>
      <c r="E39" s="340" t="s">
        <v>364</v>
      </c>
      <c r="F39" s="340" t="s">
        <v>364</v>
      </c>
      <c r="G39" s="340" t="s">
        <v>364</v>
      </c>
      <c r="H39" s="340" t="s">
        <v>371</v>
      </c>
      <c r="I39" s="340" t="s">
        <v>371</v>
      </c>
      <c r="J39" s="340" t="s">
        <v>371</v>
      </c>
      <c r="K39" s="340" t="s">
        <v>371</v>
      </c>
      <c r="L39" s="340" t="s">
        <v>371</v>
      </c>
      <c r="M39" s="340" t="s">
        <v>371</v>
      </c>
      <c r="N39" s="340" t="s">
        <v>371</v>
      </c>
      <c r="O39" s="340" t="s">
        <v>364</v>
      </c>
      <c r="P39" s="340" t="s">
        <v>364</v>
      </c>
      <c r="Q39" s="340" t="s">
        <v>371</v>
      </c>
      <c r="R39" s="340" t="s">
        <v>364</v>
      </c>
      <c r="S39" s="340" t="s">
        <v>364</v>
      </c>
      <c r="T39" s="340" t="s">
        <v>364</v>
      </c>
      <c r="U39" s="340" t="s">
        <v>371</v>
      </c>
      <c r="V39" s="340" t="s">
        <v>364</v>
      </c>
      <c r="W39" s="340" t="s">
        <v>371</v>
      </c>
      <c r="X39" s="247"/>
    </row>
    <row r="40" spans="1:24" ht="11.25" customHeight="1">
      <c r="A40" s="75" t="s">
        <v>450</v>
      </c>
      <c r="B40" s="343" t="s">
        <v>451</v>
      </c>
      <c r="C40" s="341"/>
      <c r="D40" s="340" t="s">
        <v>364</v>
      </c>
      <c r="E40" s="340" t="s">
        <v>364</v>
      </c>
      <c r="F40" s="340" t="s">
        <v>364</v>
      </c>
      <c r="G40" s="340" t="s">
        <v>364</v>
      </c>
      <c r="H40" s="340" t="s">
        <v>371</v>
      </c>
      <c r="I40" s="340" t="s">
        <v>371</v>
      </c>
      <c r="J40" s="340" t="s">
        <v>371</v>
      </c>
      <c r="K40" s="340" t="s">
        <v>371</v>
      </c>
      <c r="L40" s="340" t="s">
        <v>371</v>
      </c>
      <c r="M40" s="340" t="s">
        <v>371</v>
      </c>
      <c r="N40" s="340" t="s">
        <v>371</v>
      </c>
      <c r="O40" s="340" t="s">
        <v>364</v>
      </c>
      <c r="P40" s="340" t="s">
        <v>364</v>
      </c>
      <c r="Q40" s="340" t="s">
        <v>371</v>
      </c>
      <c r="R40" s="340" t="s">
        <v>364</v>
      </c>
      <c r="S40" s="341"/>
      <c r="T40" s="340" t="s">
        <v>364</v>
      </c>
      <c r="U40" s="340" t="s">
        <v>371</v>
      </c>
      <c r="V40" s="340" t="s">
        <v>364</v>
      </c>
      <c r="W40" s="340" t="s">
        <v>371</v>
      </c>
      <c r="X40" s="247"/>
    </row>
    <row r="41" spans="1:24" ht="11.25" customHeight="1">
      <c r="A41" s="75" t="s">
        <v>452</v>
      </c>
      <c r="B41" s="343" t="s">
        <v>453</v>
      </c>
      <c r="C41" s="340" t="s">
        <v>364</v>
      </c>
      <c r="D41" s="340" t="s">
        <v>364</v>
      </c>
      <c r="E41" s="341"/>
      <c r="F41" s="340" t="s">
        <v>364</v>
      </c>
      <c r="G41" s="340" t="s">
        <v>364</v>
      </c>
      <c r="H41" s="340" t="s">
        <v>371</v>
      </c>
      <c r="I41" s="340" t="s">
        <v>371</v>
      </c>
      <c r="J41" s="340" t="s">
        <v>371</v>
      </c>
      <c r="K41" s="340" t="s">
        <v>371</v>
      </c>
      <c r="L41" s="340" t="s">
        <v>371</v>
      </c>
      <c r="M41" s="340" t="s">
        <v>371</v>
      </c>
      <c r="N41" s="340" t="s">
        <v>371</v>
      </c>
      <c r="O41" s="340" t="s">
        <v>371</v>
      </c>
      <c r="P41" s="340" t="s">
        <v>371</v>
      </c>
      <c r="Q41" s="340" t="s">
        <v>371</v>
      </c>
      <c r="R41" s="340" t="s">
        <v>371</v>
      </c>
      <c r="S41" s="341"/>
      <c r="T41" s="340" t="s">
        <v>371</v>
      </c>
      <c r="U41" s="340" t="s">
        <v>371</v>
      </c>
      <c r="V41" s="340" t="s">
        <v>371</v>
      </c>
      <c r="W41" s="340" t="s">
        <v>371</v>
      </c>
      <c r="X41" s="247"/>
    </row>
    <row r="42" spans="1:24" ht="11.25" customHeight="1">
      <c r="A42" s="75" t="s">
        <v>454</v>
      </c>
      <c r="B42" s="343" t="s">
        <v>455</v>
      </c>
      <c r="C42" s="341"/>
      <c r="D42" s="340" t="s">
        <v>364</v>
      </c>
      <c r="E42" s="340" t="s">
        <v>364</v>
      </c>
      <c r="F42" s="340" t="s">
        <v>364</v>
      </c>
      <c r="G42" s="340" t="s">
        <v>364</v>
      </c>
      <c r="H42" s="340" t="s">
        <v>371</v>
      </c>
      <c r="I42" s="340" t="s">
        <v>371</v>
      </c>
      <c r="J42" s="340" t="s">
        <v>371</v>
      </c>
      <c r="K42" s="340" t="s">
        <v>371</v>
      </c>
      <c r="L42" s="340" t="s">
        <v>371</v>
      </c>
      <c r="M42" s="340" t="s">
        <v>371</v>
      </c>
      <c r="N42" s="340" t="s">
        <v>371</v>
      </c>
      <c r="O42" s="340" t="s">
        <v>371</v>
      </c>
      <c r="P42" s="340" t="s">
        <v>371</v>
      </c>
      <c r="Q42" s="340" t="s">
        <v>371</v>
      </c>
      <c r="R42" s="340" t="s">
        <v>371</v>
      </c>
      <c r="S42" s="341"/>
      <c r="T42" s="340" t="s">
        <v>371</v>
      </c>
      <c r="U42" s="340" t="s">
        <v>371</v>
      </c>
      <c r="V42" s="340" t="s">
        <v>371</v>
      </c>
      <c r="W42" s="340" t="s">
        <v>371</v>
      </c>
      <c r="X42" s="247"/>
    </row>
    <row r="43" spans="1:24" ht="11.25" customHeight="1">
      <c r="A43" s="75" t="s">
        <v>457</v>
      </c>
      <c r="B43" s="343" t="s">
        <v>458</v>
      </c>
      <c r="C43" s="341"/>
      <c r="D43" s="340" t="s">
        <v>364</v>
      </c>
      <c r="E43" s="340" t="s">
        <v>364</v>
      </c>
      <c r="F43" s="340" t="s">
        <v>364</v>
      </c>
      <c r="G43" s="340" t="s">
        <v>364</v>
      </c>
      <c r="H43" s="340" t="s">
        <v>371</v>
      </c>
      <c r="I43" s="340" t="s">
        <v>371</v>
      </c>
      <c r="J43" s="340" t="s">
        <v>371</v>
      </c>
      <c r="K43" s="340" t="s">
        <v>371</v>
      </c>
      <c r="L43" s="340" t="s">
        <v>371</v>
      </c>
      <c r="M43" s="340" t="s">
        <v>371</v>
      </c>
      <c r="N43" s="340" t="s">
        <v>371</v>
      </c>
      <c r="O43" s="340" t="s">
        <v>364</v>
      </c>
      <c r="P43" s="340" t="s">
        <v>364</v>
      </c>
      <c r="Q43" s="340" t="s">
        <v>371</v>
      </c>
      <c r="R43" s="340" t="s">
        <v>364</v>
      </c>
      <c r="S43" s="341"/>
      <c r="T43" s="340" t="s">
        <v>364</v>
      </c>
      <c r="U43" s="340" t="s">
        <v>371</v>
      </c>
      <c r="V43" s="340" t="s">
        <v>364</v>
      </c>
      <c r="W43" s="340" t="s">
        <v>371</v>
      </c>
      <c r="X43" s="247"/>
    </row>
    <row r="44" spans="1:24" ht="11.25" customHeight="1">
      <c r="A44" s="75" t="s">
        <v>459</v>
      </c>
      <c r="B44" s="343" t="s">
        <v>460</v>
      </c>
      <c r="C44" s="340" t="s">
        <v>364</v>
      </c>
      <c r="D44" s="340" t="s">
        <v>364</v>
      </c>
      <c r="E44" s="340" t="s">
        <v>364</v>
      </c>
      <c r="F44" s="340" t="s">
        <v>364</v>
      </c>
      <c r="G44" s="340" t="s">
        <v>364</v>
      </c>
      <c r="H44" s="340" t="s">
        <v>364</v>
      </c>
      <c r="I44" s="340" t="s">
        <v>364</v>
      </c>
      <c r="J44" s="340" t="s">
        <v>364</v>
      </c>
      <c r="K44" s="340" t="s">
        <v>364</v>
      </c>
      <c r="L44" s="340" t="s">
        <v>364</v>
      </c>
      <c r="M44" s="340" t="s">
        <v>364</v>
      </c>
      <c r="N44" s="340" t="s">
        <v>364</v>
      </c>
      <c r="O44" s="340" t="s">
        <v>364</v>
      </c>
      <c r="P44" s="340" t="s">
        <v>364</v>
      </c>
      <c r="Q44" s="340" t="s">
        <v>364</v>
      </c>
      <c r="R44" s="340" t="s">
        <v>364</v>
      </c>
      <c r="S44" s="340" t="s">
        <v>364</v>
      </c>
      <c r="T44" s="340" t="s">
        <v>364</v>
      </c>
      <c r="U44" s="340" t="s">
        <v>364</v>
      </c>
      <c r="V44" s="340" t="s">
        <v>364</v>
      </c>
      <c r="W44" s="340" t="s">
        <v>364</v>
      </c>
      <c r="X44" s="247"/>
    </row>
    <row r="45" spans="1:24" ht="11.25" customHeight="1">
      <c r="A45" s="75" t="s">
        <v>461</v>
      </c>
      <c r="B45" s="343" t="s">
        <v>461</v>
      </c>
      <c r="C45" s="341"/>
      <c r="D45" s="340" t="s">
        <v>364</v>
      </c>
      <c r="E45" s="340" t="s">
        <v>364</v>
      </c>
      <c r="F45" s="340" t="s">
        <v>364</v>
      </c>
      <c r="G45" s="340" t="s">
        <v>364</v>
      </c>
      <c r="H45" s="340" t="s">
        <v>371</v>
      </c>
      <c r="I45" s="340" t="s">
        <v>371</v>
      </c>
      <c r="J45" s="340" t="s">
        <v>371</v>
      </c>
      <c r="K45" s="340" t="s">
        <v>371</v>
      </c>
      <c r="L45" s="340" t="s">
        <v>371</v>
      </c>
      <c r="M45" s="340" t="s">
        <v>371</v>
      </c>
      <c r="N45" s="340" t="s">
        <v>371</v>
      </c>
      <c r="O45" s="340" t="s">
        <v>364</v>
      </c>
      <c r="P45" s="340" t="s">
        <v>364</v>
      </c>
      <c r="Q45" s="340" t="s">
        <v>371</v>
      </c>
      <c r="R45" s="340" t="s">
        <v>364</v>
      </c>
      <c r="S45" s="341"/>
      <c r="T45" s="340" t="s">
        <v>364</v>
      </c>
      <c r="U45" s="340" t="s">
        <v>371</v>
      </c>
      <c r="V45" s="340" t="s">
        <v>364</v>
      </c>
      <c r="W45" s="340" t="s">
        <v>371</v>
      </c>
      <c r="X45" s="247"/>
    </row>
    <row r="46" spans="1:24" ht="11.25" customHeight="1">
      <c r="A46" s="75" t="s">
        <v>462</v>
      </c>
      <c r="B46" s="343" t="s">
        <v>463</v>
      </c>
      <c r="C46" s="341"/>
      <c r="D46" s="340" t="s">
        <v>364</v>
      </c>
      <c r="E46" s="340" t="s">
        <v>364</v>
      </c>
      <c r="F46" s="340" t="s">
        <v>364</v>
      </c>
      <c r="G46" s="340" t="s">
        <v>364</v>
      </c>
      <c r="H46" s="340" t="s">
        <v>371</v>
      </c>
      <c r="I46" s="340" t="s">
        <v>371</v>
      </c>
      <c r="J46" s="340" t="s">
        <v>371</v>
      </c>
      <c r="K46" s="340" t="s">
        <v>371</v>
      </c>
      <c r="L46" s="340" t="s">
        <v>371</v>
      </c>
      <c r="M46" s="340" t="s">
        <v>371</v>
      </c>
      <c r="N46" s="340" t="s">
        <v>371</v>
      </c>
      <c r="O46" s="340" t="s">
        <v>371</v>
      </c>
      <c r="P46" s="340" t="s">
        <v>371</v>
      </c>
      <c r="Q46" s="340" t="s">
        <v>371</v>
      </c>
      <c r="R46" s="340" t="s">
        <v>371</v>
      </c>
      <c r="S46" s="340" t="s">
        <v>371</v>
      </c>
      <c r="T46" s="340" t="s">
        <v>371</v>
      </c>
      <c r="U46" s="340" t="s">
        <v>371</v>
      </c>
      <c r="V46" s="340" t="s">
        <v>371</v>
      </c>
      <c r="W46" s="340" t="s">
        <v>371</v>
      </c>
      <c r="X46" s="247"/>
    </row>
    <row r="47" spans="1:24" ht="11.25" customHeight="1">
      <c r="A47" s="75" t="s">
        <v>462</v>
      </c>
      <c r="B47" s="343" t="s">
        <v>464</v>
      </c>
      <c r="C47" s="340" t="s">
        <v>364</v>
      </c>
      <c r="D47" s="340" t="s">
        <v>364</v>
      </c>
      <c r="E47" s="340" t="s">
        <v>364</v>
      </c>
      <c r="F47" s="340" t="s">
        <v>364</v>
      </c>
      <c r="G47" s="340" t="s">
        <v>364</v>
      </c>
      <c r="H47" s="340" t="s">
        <v>371</v>
      </c>
      <c r="I47" s="340" t="s">
        <v>371</v>
      </c>
      <c r="J47" s="340" t="s">
        <v>371</v>
      </c>
      <c r="K47" s="340" t="s">
        <v>371</v>
      </c>
      <c r="L47" s="340" t="s">
        <v>371</v>
      </c>
      <c r="M47" s="340" t="s">
        <v>371</v>
      </c>
      <c r="N47" s="340" t="s">
        <v>371</v>
      </c>
      <c r="O47" s="340" t="s">
        <v>371</v>
      </c>
      <c r="P47" s="340" t="s">
        <v>371</v>
      </c>
      <c r="Q47" s="340" t="s">
        <v>371</v>
      </c>
      <c r="R47" s="340" t="s">
        <v>371</v>
      </c>
      <c r="S47" s="340" t="s">
        <v>371</v>
      </c>
      <c r="T47" s="340" t="s">
        <v>371</v>
      </c>
      <c r="U47" s="340" t="s">
        <v>371</v>
      </c>
      <c r="V47" s="340" t="s">
        <v>371</v>
      </c>
      <c r="W47" s="340" t="s">
        <v>371</v>
      </c>
      <c r="X47" s="247"/>
    </row>
    <row r="48" spans="1:24" ht="11.25" customHeight="1">
      <c r="A48" s="75" t="s">
        <v>465</v>
      </c>
      <c r="B48" s="343" t="s">
        <v>466</v>
      </c>
      <c r="C48" s="341"/>
      <c r="D48" s="340" t="s">
        <v>364</v>
      </c>
      <c r="E48" s="340" t="s">
        <v>364</v>
      </c>
      <c r="F48" s="340" t="s">
        <v>364</v>
      </c>
      <c r="G48" s="340" t="s">
        <v>364</v>
      </c>
      <c r="H48" s="340" t="s">
        <v>371</v>
      </c>
      <c r="I48" s="340" t="s">
        <v>371</v>
      </c>
      <c r="J48" s="340" t="s">
        <v>371</v>
      </c>
      <c r="K48" s="340" t="s">
        <v>371</v>
      </c>
      <c r="L48" s="340" t="s">
        <v>371</v>
      </c>
      <c r="M48" s="340" t="s">
        <v>371</v>
      </c>
      <c r="N48" s="340" t="s">
        <v>371</v>
      </c>
      <c r="O48" s="340" t="s">
        <v>371</v>
      </c>
      <c r="P48" s="340" t="s">
        <v>371</v>
      </c>
      <c r="Q48" s="340" t="s">
        <v>371</v>
      </c>
      <c r="R48" s="340" t="s">
        <v>371</v>
      </c>
      <c r="S48" s="341"/>
      <c r="T48" s="340" t="s">
        <v>371</v>
      </c>
      <c r="U48" s="340" t="s">
        <v>371</v>
      </c>
      <c r="V48" s="340" t="s">
        <v>371</v>
      </c>
      <c r="W48" s="340" t="s">
        <v>371</v>
      </c>
      <c r="X48" s="247"/>
    </row>
    <row r="49" spans="1:24" ht="11.25" customHeight="1">
      <c r="A49" s="75" t="s">
        <v>467</v>
      </c>
      <c r="B49" s="343" t="s">
        <v>468</v>
      </c>
      <c r="C49" s="341"/>
      <c r="D49" s="340" t="s">
        <v>371</v>
      </c>
      <c r="E49" s="340" t="s">
        <v>371</v>
      </c>
      <c r="F49" s="340" t="s">
        <v>371</v>
      </c>
      <c r="G49" s="340" t="s">
        <v>371</v>
      </c>
      <c r="H49" s="340" t="s">
        <v>371</v>
      </c>
      <c r="I49" s="340" t="s">
        <v>371</v>
      </c>
      <c r="J49" s="340" t="s">
        <v>371</v>
      </c>
      <c r="K49" s="340" t="s">
        <v>371</v>
      </c>
      <c r="L49" s="340" t="s">
        <v>371</v>
      </c>
      <c r="M49" s="340" t="s">
        <v>371</v>
      </c>
      <c r="N49" s="340" t="s">
        <v>371</v>
      </c>
      <c r="O49" s="340" t="s">
        <v>371</v>
      </c>
      <c r="P49" s="340" t="s">
        <v>371</v>
      </c>
      <c r="Q49" s="340" t="s">
        <v>371</v>
      </c>
      <c r="R49" s="340" t="s">
        <v>371</v>
      </c>
      <c r="S49" s="341"/>
      <c r="T49" s="340" t="s">
        <v>371</v>
      </c>
      <c r="U49" s="340" t="s">
        <v>371</v>
      </c>
      <c r="V49" s="340" t="s">
        <v>371</v>
      </c>
      <c r="W49" s="340" t="s">
        <v>371</v>
      </c>
      <c r="X49" s="247"/>
    </row>
    <row r="50" spans="1:24" ht="11.25" customHeight="1">
      <c r="A50" s="75" t="s">
        <v>469</v>
      </c>
      <c r="B50" s="343" t="s">
        <v>470</v>
      </c>
      <c r="C50" s="341"/>
      <c r="D50" s="340" t="s">
        <v>364</v>
      </c>
      <c r="E50" s="340" t="s">
        <v>364</v>
      </c>
      <c r="F50" s="340" t="s">
        <v>364</v>
      </c>
      <c r="G50" s="340" t="s">
        <v>364</v>
      </c>
      <c r="H50" s="340" t="s">
        <v>371</v>
      </c>
      <c r="I50" s="340" t="s">
        <v>371</v>
      </c>
      <c r="J50" s="340" t="s">
        <v>371</v>
      </c>
      <c r="K50" s="340" t="s">
        <v>371</v>
      </c>
      <c r="L50" s="340" t="s">
        <v>371</v>
      </c>
      <c r="M50" s="340" t="s">
        <v>371</v>
      </c>
      <c r="N50" s="340" t="s">
        <v>371</v>
      </c>
      <c r="O50" s="340" t="s">
        <v>371</v>
      </c>
      <c r="P50" s="340" t="s">
        <v>371</v>
      </c>
      <c r="Q50" s="340" t="s">
        <v>371</v>
      </c>
      <c r="R50" s="340" t="s">
        <v>371</v>
      </c>
      <c r="S50" s="341"/>
      <c r="T50" s="340" t="s">
        <v>371</v>
      </c>
      <c r="U50" s="340" t="s">
        <v>371</v>
      </c>
      <c r="V50" s="340" t="s">
        <v>371</v>
      </c>
      <c r="W50" s="340" t="s">
        <v>371</v>
      </c>
      <c r="X50" s="247"/>
    </row>
    <row r="51" spans="1:24" ht="11.25" customHeight="1">
      <c r="A51" s="75" t="s">
        <v>471</v>
      </c>
      <c r="B51" s="343" t="s">
        <v>472</v>
      </c>
      <c r="C51" s="340" t="s">
        <v>364</v>
      </c>
      <c r="D51" s="340" t="s">
        <v>364</v>
      </c>
      <c r="E51" s="340" t="s">
        <v>364</v>
      </c>
      <c r="F51" s="340" t="s">
        <v>364</v>
      </c>
      <c r="G51" s="340" t="s">
        <v>364</v>
      </c>
      <c r="H51" s="340" t="s">
        <v>364</v>
      </c>
      <c r="I51" s="340" t="s">
        <v>364</v>
      </c>
      <c r="J51" s="340" t="s">
        <v>364</v>
      </c>
      <c r="K51" s="340" t="s">
        <v>364</v>
      </c>
      <c r="L51" s="340" t="s">
        <v>364</v>
      </c>
      <c r="M51" s="340" t="s">
        <v>364</v>
      </c>
      <c r="N51" s="340" t="s">
        <v>364</v>
      </c>
      <c r="O51" s="340" t="s">
        <v>364</v>
      </c>
      <c r="P51" s="340" t="s">
        <v>364</v>
      </c>
      <c r="Q51" s="340" t="s">
        <v>364</v>
      </c>
      <c r="R51" s="340" t="s">
        <v>364</v>
      </c>
      <c r="S51" s="340" t="s">
        <v>364</v>
      </c>
      <c r="T51" s="340" t="s">
        <v>364</v>
      </c>
      <c r="U51" s="340" t="s">
        <v>364</v>
      </c>
      <c r="V51" s="340" t="s">
        <v>364</v>
      </c>
      <c r="W51" s="340" t="s">
        <v>364</v>
      </c>
      <c r="X51" s="247"/>
    </row>
    <row r="52" spans="1:24" ht="11.25" customHeight="1">
      <c r="A52" s="75" t="s">
        <v>473</v>
      </c>
      <c r="B52" s="342" t="s">
        <v>474</v>
      </c>
      <c r="C52" s="341"/>
      <c r="D52" s="340" t="s">
        <v>364</v>
      </c>
      <c r="E52" s="340" t="s">
        <v>364</v>
      </c>
      <c r="F52" s="340" t="s">
        <v>364</v>
      </c>
      <c r="G52" s="340" t="s">
        <v>364</v>
      </c>
      <c r="H52" s="340" t="s">
        <v>364</v>
      </c>
      <c r="I52" s="340" t="s">
        <v>364</v>
      </c>
      <c r="J52" s="340" t="s">
        <v>364</v>
      </c>
      <c r="K52" s="340" t="s">
        <v>364</v>
      </c>
      <c r="L52" s="340" t="s">
        <v>364</v>
      </c>
      <c r="M52" s="340" t="s">
        <v>364</v>
      </c>
      <c r="N52" s="340" t="s">
        <v>364</v>
      </c>
      <c r="O52" s="340" t="s">
        <v>364</v>
      </c>
      <c r="P52" s="340" t="s">
        <v>364</v>
      </c>
      <c r="Q52" s="340" t="s">
        <v>364</v>
      </c>
      <c r="R52" s="340" t="s">
        <v>364</v>
      </c>
      <c r="S52" s="340" t="s">
        <v>364</v>
      </c>
      <c r="T52" s="340" t="s">
        <v>364</v>
      </c>
      <c r="U52" s="340" t="s">
        <v>364</v>
      </c>
      <c r="V52" s="340" t="s">
        <v>364</v>
      </c>
      <c r="W52" s="340" t="s">
        <v>364</v>
      </c>
      <c r="X52" s="247"/>
    </row>
    <row r="53" spans="1:24" ht="11.25" customHeight="1">
      <c r="A53" s="75" t="s">
        <v>475</v>
      </c>
      <c r="B53" s="343" t="s">
        <v>476</v>
      </c>
      <c r="C53" s="340" t="s">
        <v>364</v>
      </c>
      <c r="D53" s="340" t="s">
        <v>364</v>
      </c>
      <c r="E53" s="340" t="s">
        <v>364</v>
      </c>
      <c r="F53" s="340" t="s">
        <v>364</v>
      </c>
      <c r="G53" s="340" t="s">
        <v>364</v>
      </c>
      <c r="H53" s="340" t="s">
        <v>371</v>
      </c>
      <c r="I53" s="340" t="s">
        <v>371</v>
      </c>
      <c r="J53" s="340" t="s">
        <v>371</v>
      </c>
      <c r="K53" s="340" t="s">
        <v>371</v>
      </c>
      <c r="L53" s="340" t="s">
        <v>371</v>
      </c>
      <c r="M53" s="340" t="s">
        <v>371</v>
      </c>
      <c r="N53" s="340" t="s">
        <v>371</v>
      </c>
      <c r="O53" s="340" t="s">
        <v>371</v>
      </c>
      <c r="P53" s="340" t="s">
        <v>371</v>
      </c>
      <c r="Q53" s="340" t="s">
        <v>371</v>
      </c>
      <c r="R53" s="340" t="s">
        <v>371</v>
      </c>
      <c r="S53" s="340" t="s">
        <v>371</v>
      </c>
      <c r="T53" s="340" t="s">
        <v>371</v>
      </c>
      <c r="U53" s="340" t="s">
        <v>371</v>
      </c>
      <c r="V53" s="340" t="s">
        <v>371</v>
      </c>
      <c r="W53" s="340" t="s">
        <v>371</v>
      </c>
      <c r="X53" s="247"/>
    </row>
    <row r="54" spans="1:24" ht="11.25" customHeight="1">
      <c r="A54" s="75" t="s">
        <v>477</v>
      </c>
      <c r="B54" s="343" t="s">
        <v>478</v>
      </c>
      <c r="C54" s="340" t="s">
        <v>364</v>
      </c>
      <c r="D54" s="340" t="s">
        <v>364</v>
      </c>
      <c r="E54" s="340" t="s">
        <v>364</v>
      </c>
      <c r="F54" s="340" t="s">
        <v>371</v>
      </c>
      <c r="G54" s="340" t="s">
        <v>364</v>
      </c>
      <c r="H54" s="340" t="s">
        <v>371</v>
      </c>
      <c r="I54" s="340" t="s">
        <v>371</v>
      </c>
      <c r="J54" s="340" t="s">
        <v>371</v>
      </c>
      <c r="K54" s="340" t="s">
        <v>371</v>
      </c>
      <c r="L54" s="340" t="s">
        <v>371</v>
      </c>
      <c r="M54" s="340" t="s">
        <v>371</v>
      </c>
      <c r="N54" s="340" t="s">
        <v>371</v>
      </c>
      <c r="O54" s="340" t="s">
        <v>371</v>
      </c>
      <c r="P54" s="340" t="s">
        <v>371</v>
      </c>
      <c r="Q54" s="340" t="s">
        <v>371</v>
      </c>
      <c r="R54" s="340" t="s">
        <v>371</v>
      </c>
      <c r="S54" s="340" t="s">
        <v>371</v>
      </c>
      <c r="T54" s="340" t="s">
        <v>371</v>
      </c>
      <c r="U54" s="340" t="s">
        <v>371</v>
      </c>
      <c r="V54" s="340" t="s">
        <v>371</v>
      </c>
      <c r="W54" s="340" t="s">
        <v>371</v>
      </c>
      <c r="X54" s="247"/>
    </row>
    <row r="55" spans="1:24" ht="11.25" customHeight="1">
      <c r="A55" s="75" t="s">
        <v>479</v>
      </c>
      <c r="B55" s="343" t="s">
        <v>480</v>
      </c>
      <c r="C55" s="340" t="s">
        <v>384</v>
      </c>
      <c r="D55" s="340" t="s">
        <v>371</v>
      </c>
      <c r="E55" s="340" t="s">
        <v>371</v>
      </c>
      <c r="F55" s="340" t="s">
        <v>364</v>
      </c>
      <c r="G55" s="340" t="s">
        <v>364</v>
      </c>
      <c r="H55" s="340" t="s">
        <v>364</v>
      </c>
      <c r="I55" s="340" t="s">
        <v>364</v>
      </c>
      <c r="J55" s="340" t="s">
        <v>364</v>
      </c>
      <c r="K55" s="340" t="s">
        <v>364</v>
      </c>
      <c r="L55" s="340" t="s">
        <v>364</v>
      </c>
      <c r="M55" s="340" t="s">
        <v>364</v>
      </c>
      <c r="N55" s="340" t="s">
        <v>364</v>
      </c>
      <c r="O55" s="340" t="s">
        <v>364</v>
      </c>
      <c r="P55" s="340" t="s">
        <v>364</v>
      </c>
      <c r="Q55" s="340" t="s">
        <v>364</v>
      </c>
      <c r="R55" s="340" t="s">
        <v>364</v>
      </c>
      <c r="S55" s="340" t="s">
        <v>364</v>
      </c>
      <c r="T55" s="340" t="s">
        <v>364</v>
      </c>
      <c r="U55" s="340" t="s">
        <v>364</v>
      </c>
      <c r="V55" s="340" t="s">
        <v>364</v>
      </c>
      <c r="W55" s="340" t="s">
        <v>364</v>
      </c>
      <c r="X55" s="247"/>
    </row>
    <row r="56" spans="1:24" ht="11.25" customHeight="1">
      <c r="A56" s="75" t="s">
        <v>481</v>
      </c>
      <c r="B56" s="343" t="s">
        <v>458</v>
      </c>
      <c r="C56" s="341"/>
      <c r="D56" s="340" t="s">
        <v>364</v>
      </c>
      <c r="E56" s="340" t="s">
        <v>364</v>
      </c>
      <c r="F56" s="340" t="s">
        <v>364</v>
      </c>
      <c r="G56" s="340" t="s">
        <v>364</v>
      </c>
      <c r="H56" s="340" t="s">
        <v>364</v>
      </c>
      <c r="I56" s="340" t="s">
        <v>364</v>
      </c>
      <c r="J56" s="340" t="s">
        <v>364</v>
      </c>
      <c r="K56" s="340" t="s">
        <v>364</v>
      </c>
      <c r="L56" s="340" t="s">
        <v>364</v>
      </c>
      <c r="M56" s="340" t="s">
        <v>364</v>
      </c>
      <c r="N56" s="340" t="s">
        <v>364</v>
      </c>
      <c r="O56" s="340" t="s">
        <v>364</v>
      </c>
      <c r="P56" s="340" t="s">
        <v>364</v>
      </c>
      <c r="Q56" s="340" t="s">
        <v>364</v>
      </c>
      <c r="R56" s="340" t="s">
        <v>364</v>
      </c>
      <c r="S56" s="340" t="s">
        <v>364</v>
      </c>
      <c r="T56" s="340" t="s">
        <v>364</v>
      </c>
      <c r="U56" s="340" t="s">
        <v>364</v>
      </c>
      <c r="V56" s="340" t="s">
        <v>364</v>
      </c>
      <c r="W56" s="340" t="s">
        <v>364</v>
      </c>
      <c r="X56" s="247"/>
    </row>
    <row r="57" spans="1:24" ht="11.25" customHeight="1">
      <c r="A57" s="75" t="s">
        <v>482</v>
      </c>
      <c r="B57" s="343" t="s">
        <v>483</v>
      </c>
      <c r="C57" s="340" t="s">
        <v>371</v>
      </c>
      <c r="D57" s="340" t="s">
        <v>371</v>
      </c>
      <c r="E57" s="340" t="s">
        <v>371</v>
      </c>
      <c r="F57" s="340" t="s">
        <v>371</v>
      </c>
      <c r="G57" s="340" t="s">
        <v>371</v>
      </c>
      <c r="H57" s="340" t="s">
        <v>371</v>
      </c>
      <c r="I57" s="340" t="s">
        <v>371</v>
      </c>
      <c r="J57" s="340" t="s">
        <v>371</v>
      </c>
      <c r="K57" s="340" t="s">
        <v>371</v>
      </c>
      <c r="L57" s="340" t="s">
        <v>371</v>
      </c>
      <c r="M57" s="340" t="s">
        <v>371</v>
      </c>
      <c r="N57" s="340" t="s">
        <v>371</v>
      </c>
      <c r="O57" s="340" t="s">
        <v>371</v>
      </c>
      <c r="P57" s="340" t="s">
        <v>371</v>
      </c>
      <c r="Q57" s="340" t="s">
        <v>371</v>
      </c>
      <c r="R57" s="340" t="s">
        <v>371</v>
      </c>
      <c r="S57" s="340" t="s">
        <v>371</v>
      </c>
      <c r="T57" s="340" t="s">
        <v>371</v>
      </c>
      <c r="U57" s="340" t="s">
        <v>371</v>
      </c>
      <c r="V57" s="340" t="s">
        <v>371</v>
      </c>
      <c r="W57" s="340" t="s">
        <v>371</v>
      </c>
      <c r="X57" s="247"/>
    </row>
    <row r="58" spans="1:24" ht="11.25" customHeight="1">
      <c r="A58" s="75" t="s">
        <v>484</v>
      </c>
      <c r="B58" s="343" t="s">
        <v>485</v>
      </c>
      <c r="C58" s="341"/>
      <c r="D58" s="340" t="s">
        <v>371</v>
      </c>
      <c r="E58" s="340" t="s">
        <v>371</v>
      </c>
      <c r="F58" s="340" t="s">
        <v>371</v>
      </c>
      <c r="G58" s="340" t="s">
        <v>371</v>
      </c>
      <c r="H58" s="340" t="s">
        <v>371</v>
      </c>
      <c r="I58" s="340" t="s">
        <v>371</v>
      </c>
      <c r="J58" s="340" t="s">
        <v>371</v>
      </c>
      <c r="K58" s="340" t="s">
        <v>371</v>
      </c>
      <c r="L58" s="340" t="s">
        <v>371</v>
      </c>
      <c r="M58" s="340" t="s">
        <v>371</v>
      </c>
      <c r="N58" s="340" t="s">
        <v>371</v>
      </c>
      <c r="O58" s="340" t="s">
        <v>371</v>
      </c>
      <c r="P58" s="340" t="s">
        <v>371</v>
      </c>
      <c r="Q58" s="340" t="s">
        <v>371</v>
      </c>
      <c r="R58" s="340" t="s">
        <v>371</v>
      </c>
      <c r="S58" s="340" t="s">
        <v>371</v>
      </c>
      <c r="T58" s="340" t="s">
        <v>371</v>
      </c>
      <c r="U58" s="340" t="s">
        <v>371</v>
      </c>
      <c r="V58" s="340" t="s">
        <v>371</v>
      </c>
      <c r="W58" s="340" t="s">
        <v>371</v>
      </c>
      <c r="X58" s="247"/>
    </row>
    <row r="59" spans="1:24" ht="11.25" customHeight="1">
      <c r="A59" s="75" t="s">
        <v>486</v>
      </c>
      <c r="B59" s="343" t="s">
        <v>487</v>
      </c>
      <c r="C59" s="341"/>
      <c r="D59" s="340"/>
      <c r="E59" s="340" t="s">
        <v>371</v>
      </c>
      <c r="F59" s="340" t="s">
        <v>371</v>
      </c>
      <c r="G59" s="340" t="s">
        <v>371</v>
      </c>
      <c r="H59" s="341"/>
      <c r="I59" s="340" t="s">
        <v>371</v>
      </c>
      <c r="J59" s="340" t="s">
        <v>371</v>
      </c>
      <c r="K59" s="340" t="s">
        <v>371</v>
      </c>
      <c r="L59" s="340" t="s">
        <v>371</v>
      </c>
      <c r="M59" s="341"/>
      <c r="N59" s="340" t="s">
        <v>371</v>
      </c>
      <c r="O59" s="340" t="s">
        <v>371</v>
      </c>
      <c r="P59" s="340" t="s">
        <v>371</v>
      </c>
      <c r="Q59" s="340" t="s">
        <v>371</v>
      </c>
      <c r="R59" s="340" t="s">
        <v>371</v>
      </c>
      <c r="S59" s="340" t="s">
        <v>371</v>
      </c>
      <c r="T59" s="340" t="s">
        <v>371</v>
      </c>
      <c r="U59" s="340" t="s">
        <v>371</v>
      </c>
      <c r="V59" s="340" t="s">
        <v>371</v>
      </c>
      <c r="W59" s="340" t="s">
        <v>371</v>
      </c>
      <c r="X59" s="247"/>
    </row>
    <row r="60" spans="1:24" ht="11.25" customHeight="1">
      <c r="A60" s="75" t="s">
        <v>488</v>
      </c>
      <c r="B60" s="343" t="s">
        <v>489</v>
      </c>
      <c r="C60" s="341"/>
      <c r="D60" s="340" t="s">
        <v>364</v>
      </c>
      <c r="E60" s="340" t="s">
        <v>364</v>
      </c>
      <c r="F60" s="340" t="s">
        <v>364</v>
      </c>
      <c r="G60" s="340" t="s">
        <v>364</v>
      </c>
      <c r="H60" s="341"/>
      <c r="I60" s="340" t="s">
        <v>364</v>
      </c>
      <c r="J60" s="340" t="s">
        <v>364</v>
      </c>
      <c r="K60" s="340" t="s">
        <v>364</v>
      </c>
      <c r="L60" s="340" t="s">
        <v>364</v>
      </c>
      <c r="M60" s="341"/>
      <c r="N60" s="340" t="s">
        <v>364</v>
      </c>
      <c r="O60" s="340" t="s">
        <v>364</v>
      </c>
      <c r="P60" s="340" t="s">
        <v>364</v>
      </c>
      <c r="Q60" s="340" t="s">
        <v>364</v>
      </c>
      <c r="R60" s="340" t="s">
        <v>364</v>
      </c>
      <c r="S60" s="340" t="s">
        <v>364</v>
      </c>
      <c r="T60" s="340" t="s">
        <v>364</v>
      </c>
      <c r="U60" s="340" t="s">
        <v>364</v>
      </c>
      <c r="V60" s="340" t="s">
        <v>364</v>
      </c>
      <c r="W60" s="340" t="s">
        <v>364</v>
      </c>
      <c r="X60" s="247"/>
    </row>
    <row r="61" spans="1:24" ht="11.25" customHeight="1">
      <c r="A61" s="75" t="s">
        <v>490</v>
      </c>
      <c r="B61" s="343" t="s">
        <v>491</v>
      </c>
      <c r="C61" s="341"/>
      <c r="D61" s="340" t="s">
        <v>364</v>
      </c>
      <c r="E61" s="340" t="s">
        <v>364</v>
      </c>
      <c r="F61" s="340" t="s">
        <v>364</v>
      </c>
      <c r="G61" s="340" t="s">
        <v>364</v>
      </c>
      <c r="H61" s="341"/>
      <c r="I61" s="340" t="s">
        <v>371</v>
      </c>
      <c r="J61" s="340" t="s">
        <v>371</v>
      </c>
      <c r="K61" s="340" t="s">
        <v>371</v>
      </c>
      <c r="L61" s="340" t="s">
        <v>371</v>
      </c>
      <c r="M61" s="341"/>
      <c r="N61" s="340" t="s">
        <v>371</v>
      </c>
      <c r="O61" s="340" t="s">
        <v>371</v>
      </c>
      <c r="P61" s="340" t="s">
        <v>371</v>
      </c>
      <c r="Q61" s="340" t="s">
        <v>371</v>
      </c>
      <c r="R61" s="340" t="s">
        <v>371</v>
      </c>
      <c r="S61" s="340" t="s">
        <v>371</v>
      </c>
      <c r="T61" s="340" t="s">
        <v>371</v>
      </c>
      <c r="U61" s="340" t="s">
        <v>371</v>
      </c>
      <c r="V61" s="340" t="s">
        <v>371</v>
      </c>
      <c r="W61" s="340" t="s">
        <v>371</v>
      </c>
      <c r="X61" s="247"/>
    </row>
    <row r="62" spans="1:24" ht="11.25" customHeight="1">
      <c r="A62" s="75" t="s">
        <v>492</v>
      </c>
      <c r="B62" s="343" t="s">
        <v>493</v>
      </c>
      <c r="C62" s="341"/>
      <c r="D62" s="340" t="s">
        <v>371</v>
      </c>
      <c r="E62" s="340" t="s">
        <v>371</v>
      </c>
      <c r="F62" s="340" t="s">
        <v>371</v>
      </c>
      <c r="G62" s="340" t="s">
        <v>371</v>
      </c>
      <c r="H62" s="341"/>
      <c r="I62" s="340" t="s">
        <v>371</v>
      </c>
      <c r="J62" s="340" t="s">
        <v>371</v>
      </c>
      <c r="K62" s="340" t="s">
        <v>371</v>
      </c>
      <c r="L62" s="340" t="s">
        <v>371</v>
      </c>
      <c r="M62" s="341"/>
      <c r="N62" s="340" t="s">
        <v>371</v>
      </c>
      <c r="O62" s="340" t="s">
        <v>371</v>
      </c>
      <c r="P62" s="340" t="s">
        <v>371</v>
      </c>
      <c r="Q62" s="340" t="s">
        <v>371</v>
      </c>
      <c r="R62" s="340" t="s">
        <v>371</v>
      </c>
      <c r="S62" s="340" t="s">
        <v>371</v>
      </c>
      <c r="T62" s="340" t="s">
        <v>371</v>
      </c>
      <c r="U62" s="340" t="s">
        <v>371</v>
      </c>
      <c r="V62" s="340" t="s">
        <v>371</v>
      </c>
      <c r="W62" s="340" t="s">
        <v>371</v>
      </c>
      <c r="X62" s="247"/>
    </row>
    <row r="63" spans="1:24" ht="11.25" customHeight="1">
      <c r="A63" s="75" t="s">
        <v>494</v>
      </c>
      <c r="B63" s="343" t="s">
        <v>495</v>
      </c>
      <c r="C63" s="340" t="s">
        <v>364</v>
      </c>
      <c r="D63" s="340" t="s">
        <v>371</v>
      </c>
      <c r="E63" s="340" t="s">
        <v>364</v>
      </c>
      <c r="F63" s="340" t="s">
        <v>371</v>
      </c>
      <c r="G63" s="340" t="s">
        <v>364</v>
      </c>
      <c r="H63" s="340" t="s">
        <v>364</v>
      </c>
      <c r="I63" s="340" t="s">
        <v>364</v>
      </c>
      <c r="J63" s="340" t="s">
        <v>364</v>
      </c>
      <c r="K63" s="340" t="s">
        <v>364</v>
      </c>
      <c r="L63" s="340" t="s">
        <v>364</v>
      </c>
      <c r="M63" s="340" t="s">
        <v>364</v>
      </c>
      <c r="N63" s="340" t="s">
        <v>364</v>
      </c>
      <c r="O63" s="340" t="s">
        <v>364</v>
      </c>
      <c r="P63" s="340" t="s">
        <v>364</v>
      </c>
      <c r="Q63" s="340" t="s">
        <v>364</v>
      </c>
      <c r="R63" s="340" t="s">
        <v>364</v>
      </c>
      <c r="S63" s="340" t="s">
        <v>364</v>
      </c>
      <c r="T63" s="340" t="s">
        <v>364</v>
      </c>
      <c r="U63" s="340" t="s">
        <v>364</v>
      </c>
      <c r="V63" s="340" t="s">
        <v>364</v>
      </c>
      <c r="W63" s="340" t="s">
        <v>364</v>
      </c>
      <c r="X63" s="247"/>
    </row>
    <row r="64" spans="1:24" ht="11.25" customHeight="1">
      <c r="A64" s="75" t="s">
        <v>496</v>
      </c>
      <c r="B64" s="343" t="s">
        <v>497</v>
      </c>
      <c r="C64" s="340" t="s">
        <v>384</v>
      </c>
      <c r="D64" s="340" t="s">
        <v>371</v>
      </c>
      <c r="E64" s="340" t="s">
        <v>371</v>
      </c>
      <c r="F64" s="340" t="s">
        <v>364</v>
      </c>
      <c r="G64" s="340" t="s">
        <v>364</v>
      </c>
      <c r="H64" s="340" t="s">
        <v>371</v>
      </c>
      <c r="I64" s="340" t="s">
        <v>371</v>
      </c>
      <c r="J64" s="340" t="s">
        <v>371</v>
      </c>
      <c r="K64" s="340" t="s">
        <v>371</v>
      </c>
      <c r="L64" s="340" t="s">
        <v>371</v>
      </c>
      <c r="M64" s="340" t="s">
        <v>371</v>
      </c>
      <c r="N64" s="340" t="s">
        <v>371</v>
      </c>
      <c r="O64" s="340" t="s">
        <v>371</v>
      </c>
      <c r="P64" s="340" t="s">
        <v>371</v>
      </c>
      <c r="Q64" s="340" t="s">
        <v>371</v>
      </c>
      <c r="R64" s="340" t="s">
        <v>371</v>
      </c>
      <c r="S64" s="340" t="s">
        <v>371</v>
      </c>
      <c r="T64" s="340" t="s">
        <v>371</v>
      </c>
      <c r="U64" s="340" t="s">
        <v>371</v>
      </c>
      <c r="V64" s="340" t="s">
        <v>371</v>
      </c>
      <c r="W64" s="340" t="s">
        <v>371</v>
      </c>
      <c r="X64" s="247"/>
    </row>
    <row r="65" spans="1:24" ht="11.25" customHeight="1">
      <c r="A65" s="75" t="s">
        <v>498</v>
      </c>
      <c r="B65" s="343" t="s">
        <v>499</v>
      </c>
      <c r="C65" s="340" t="s">
        <v>371</v>
      </c>
      <c r="D65" s="340" t="s">
        <v>371</v>
      </c>
      <c r="E65" s="340" t="s">
        <v>371</v>
      </c>
      <c r="F65" s="340" t="s">
        <v>371</v>
      </c>
      <c r="G65" s="340" t="s">
        <v>371</v>
      </c>
      <c r="H65" s="340" t="s">
        <v>371</v>
      </c>
      <c r="I65" s="340" t="s">
        <v>371</v>
      </c>
      <c r="J65" s="340" t="s">
        <v>371</v>
      </c>
      <c r="K65" s="340" t="s">
        <v>371</v>
      </c>
      <c r="L65" s="340" t="s">
        <v>371</v>
      </c>
      <c r="M65" s="340" t="s">
        <v>371</v>
      </c>
      <c r="N65" s="340" t="s">
        <v>371</v>
      </c>
      <c r="O65" s="340" t="s">
        <v>384</v>
      </c>
      <c r="P65" s="340" t="s">
        <v>384</v>
      </c>
      <c r="Q65" s="340" t="s">
        <v>384</v>
      </c>
      <c r="R65" s="340" t="s">
        <v>384</v>
      </c>
      <c r="S65" s="340" t="s">
        <v>384</v>
      </c>
      <c r="T65" s="340" t="s">
        <v>384</v>
      </c>
      <c r="U65" s="340" t="s">
        <v>384</v>
      </c>
      <c r="V65" s="340" t="s">
        <v>384</v>
      </c>
      <c r="W65" s="340" t="s">
        <v>384</v>
      </c>
      <c r="X65" s="247"/>
    </row>
    <row r="66" spans="1:24" ht="11.25" customHeight="1">
      <c r="A66" s="75" t="s">
        <v>500</v>
      </c>
      <c r="B66" s="343" t="s">
        <v>501</v>
      </c>
      <c r="C66" s="340" t="s">
        <v>371</v>
      </c>
      <c r="D66" s="340" t="s">
        <v>371</v>
      </c>
      <c r="E66" s="340" t="s">
        <v>371</v>
      </c>
      <c r="F66" s="340" t="s">
        <v>364</v>
      </c>
      <c r="G66" s="340" t="s">
        <v>364</v>
      </c>
      <c r="H66" s="340" t="s">
        <v>364</v>
      </c>
      <c r="I66" s="340" t="s">
        <v>364</v>
      </c>
      <c r="J66" s="340" t="s">
        <v>364</v>
      </c>
      <c r="K66" s="340" t="s">
        <v>364</v>
      </c>
      <c r="L66" s="340" t="s">
        <v>364</v>
      </c>
      <c r="M66" s="340" t="s">
        <v>364</v>
      </c>
      <c r="N66" s="340" t="s">
        <v>364</v>
      </c>
      <c r="O66" s="340" t="s">
        <v>364</v>
      </c>
      <c r="P66" s="340" t="s">
        <v>364</v>
      </c>
      <c r="Q66" s="340" t="s">
        <v>364</v>
      </c>
      <c r="R66" s="340" t="s">
        <v>364</v>
      </c>
      <c r="S66" s="340" t="s">
        <v>364</v>
      </c>
      <c r="T66" s="340" t="s">
        <v>364</v>
      </c>
      <c r="U66" s="340" t="s">
        <v>364</v>
      </c>
      <c r="V66" s="340" t="s">
        <v>364</v>
      </c>
      <c r="W66" s="340" t="s">
        <v>364</v>
      </c>
      <c r="X66" s="247"/>
    </row>
    <row r="67" spans="1:24" ht="11.25" customHeight="1">
      <c r="A67" s="75" t="s">
        <v>502</v>
      </c>
      <c r="B67" s="343" t="s">
        <v>503</v>
      </c>
      <c r="C67" s="340" t="s">
        <v>371</v>
      </c>
      <c r="D67" s="340" t="s">
        <v>371</v>
      </c>
      <c r="E67" s="340" t="s">
        <v>371</v>
      </c>
      <c r="F67" s="340" t="s">
        <v>371</v>
      </c>
      <c r="G67" s="340" t="s">
        <v>371</v>
      </c>
      <c r="H67" s="340" t="s">
        <v>371</v>
      </c>
      <c r="I67" s="340" t="s">
        <v>371</v>
      </c>
      <c r="J67" s="340" t="s">
        <v>371</v>
      </c>
      <c r="K67" s="340" t="s">
        <v>371</v>
      </c>
      <c r="L67" s="340" t="s">
        <v>371</v>
      </c>
      <c r="M67" s="340" t="s">
        <v>371</v>
      </c>
      <c r="N67" s="340" t="s">
        <v>371</v>
      </c>
      <c r="O67" s="340" t="s">
        <v>371</v>
      </c>
      <c r="P67" s="340" t="s">
        <v>371</v>
      </c>
      <c r="Q67" s="340" t="s">
        <v>371</v>
      </c>
      <c r="R67" s="340" t="s">
        <v>371</v>
      </c>
      <c r="S67" s="340" t="s">
        <v>371</v>
      </c>
      <c r="T67" s="340" t="s">
        <v>371</v>
      </c>
      <c r="U67" s="340" t="s">
        <v>371</v>
      </c>
      <c r="V67" s="340" t="s">
        <v>371</v>
      </c>
      <c r="W67" s="340" t="s">
        <v>371</v>
      </c>
      <c r="X67" s="247"/>
    </row>
    <row r="68" spans="1:24" ht="11.25" customHeight="1">
      <c r="A68" s="75" t="s">
        <v>438</v>
      </c>
      <c r="B68" s="343" t="s">
        <v>504</v>
      </c>
      <c r="C68" s="340" t="s">
        <v>384</v>
      </c>
      <c r="D68" s="340" t="s">
        <v>384</v>
      </c>
      <c r="E68" s="340" t="s">
        <v>384</v>
      </c>
      <c r="F68" s="340" t="s">
        <v>384</v>
      </c>
      <c r="G68" s="340" t="s">
        <v>384</v>
      </c>
      <c r="H68" s="340" t="s">
        <v>371</v>
      </c>
      <c r="I68" s="340" t="s">
        <v>371</v>
      </c>
      <c r="J68" s="340" t="s">
        <v>371</v>
      </c>
      <c r="K68" s="340" t="s">
        <v>371</v>
      </c>
      <c r="L68" s="340" t="s">
        <v>371</v>
      </c>
      <c r="M68" s="340" t="s">
        <v>371</v>
      </c>
      <c r="N68" s="340" t="s">
        <v>371</v>
      </c>
      <c r="O68" s="340" t="s">
        <v>371</v>
      </c>
      <c r="P68" s="340" t="s">
        <v>371</v>
      </c>
      <c r="Q68" s="340" t="s">
        <v>371</v>
      </c>
      <c r="R68" s="340" t="s">
        <v>371</v>
      </c>
      <c r="S68" s="340" t="s">
        <v>371</v>
      </c>
      <c r="T68" s="340" t="s">
        <v>371</v>
      </c>
      <c r="U68" s="340" t="s">
        <v>371</v>
      </c>
      <c r="V68" s="340" t="s">
        <v>371</v>
      </c>
      <c r="W68" s="340" t="s">
        <v>371</v>
      </c>
      <c r="X68" s="247"/>
    </row>
    <row r="69" spans="1:24" ht="11.25" customHeight="1">
      <c r="A69" s="75" t="s">
        <v>441</v>
      </c>
      <c r="B69" s="343" t="s">
        <v>442</v>
      </c>
      <c r="C69" s="341"/>
      <c r="D69" s="340" t="s">
        <v>371</v>
      </c>
      <c r="E69" s="340" t="s">
        <v>371</v>
      </c>
      <c r="F69" s="340" t="s">
        <v>371</v>
      </c>
      <c r="G69" s="340" t="s">
        <v>371</v>
      </c>
      <c r="H69" s="340" t="s">
        <v>371</v>
      </c>
      <c r="I69" s="340" t="s">
        <v>371</v>
      </c>
      <c r="J69" s="340" t="s">
        <v>371</v>
      </c>
      <c r="K69" s="340" t="s">
        <v>371</v>
      </c>
      <c r="L69" s="340" t="s">
        <v>371</v>
      </c>
      <c r="M69" s="340" t="s">
        <v>371</v>
      </c>
      <c r="N69" s="340" t="s">
        <v>371</v>
      </c>
      <c r="O69" s="340" t="s">
        <v>371</v>
      </c>
      <c r="P69" s="340" t="s">
        <v>371</v>
      </c>
      <c r="Q69" s="340" t="s">
        <v>371</v>
      </c>
      <c r="R69" s="340" t="s">
        <v>371</v>
      </c>
      <c r="S69" s="340" t="s">
        <v>371</v>
      </c>
      <c r="T69" s="340" t="s">
        <v>371</v>
      </c>
      <c r="U69" s="340" t="s">
        <v>371</v>
      </c>
      <c r="V69" s="340" t="s">
        <v>371</v>
      </c>
      <c r="W69" s="340" t="s">
        <v>371</v>
      </c>
      <c r="X69" s="247"/>
    </row>
    <row r="70" spans="1:24" ht="11.25" customHeight="1">
      <c r="A70" s="75" t="s">
        <v>505</v>
      </c>
      <c r="B70" s="343" t="s">
        <v>506</v>
      </c>
      <c r="C70" s="341"/>
      <c r="D70" s="340" t="s">
        <v>364</v>
      </c>
      <c r="E70" s="340" t="s">
        <v>364</v>
      </c>
      <c r="F70" s="340" t="s">
        <v>364</v>
      </c>
      <c r="G70" s="340" t="s">
        <v>364</v>
      </c>
      <c r="H70" s="340" t="s">
        <v>364</v>
      </c>
      <c r="I70" s="340" t="s">
        <v>364</v>
      </c>
      <c r="J70" s="340" t="s">
        <v>364</v>
      </c>
      <c r="K70" s="340" t="s">
        <v>364</v>
      </c>
      <c r="L70" s="340" t="s">
        <v>364</v>
      </c>
      <c r="M70" s="340" t="s">
        <v>364</v>
      </c>
      <c r="N70" s="340" t="s">
        <v>364</v>
      </c>
      <c r="O70" s="340" t="s">
        <v>364</v>
      </c>
      <c r="P70" s="340" t="s">
        <v>364</v>
      </c>
      <c r="Q70" s="340" t="s">
        <v>364</v>
      </c>
      <c r="R70" s="340" t="s">
        <v>364</v>
      </c>
      <c r="S70" s="340" t="s">
        <v>364</v>
      </c>
      <c r="T70" s="340" t="s">
        <v>364</v>
      </c>
      <c r="U70" s="340" t="s">
        <v>364</v>
      </c>
      <c r="V70" s="340" t="s">
        <v>364</v>
      </c>
      <c r="W70" s="340" t="s">
        <v>364</v>
      </c>
      <c r="X70" s="247"/>
    </row>
    <row r="71" spans="1:24" ht="11.25" customHeight="1">
      <c r="A71" s="75" t="s">
        <v>507</v>
      </c>
      <c r="B71" s="343" t="s">
        <v>458</v>
      </c>
      <c r="C71" s="340" t="s">
        <v>384</v>
      </c>
      <c r="D71" s="340" t="s">
        <v>384</v>
      </c>
      <c r="E71" s="340" t="s">
        <v>384</v>
      </c>
      <c r="F71" s="340" t="s">
        <v>384</v>
      </c>
      <c r="G71" s="340" t="s">
        <v>384</v>
      </c>
      <c r="H71" s="340" t="s">
        <v>384</v>
      </c>
      <c r="I71" s="340" t="s">
        <v>384</v>
      </c>
      <c r="J71" s="340" t="s">
        <v>384</v>
      </c>
      <c r="K71" s="340" t="s">
        <v>384</v>
      </c>
      <c r="L71" s="340" t="s">
        <v>384</v>
      </c>
      <c r="M71" s="340" t="s">
        <v>384</v>
      </c>
      <c r="N71" s="340" t="s">
        <v>384</v>
      </c>
      <c r="O71" s="340" t="s">
        <v>384</v>
      </c>
      <c r="P71" s="340" t="s">
        <v>384</v>
      </c>
      <c r="Q71" s="340" t="s">
        <v>384</v>
      </c>
      <c r="R71" s="340" t="s">
        <v>384</v>
      </c>
      <c r="S71" s="340" t="s">
        <v>384</v>
      </c>
      <c r="T71" s="340" t="s">
        <v>384</v>
      </c>
      <c r="U71" s="340" t="s">
        <v>384</v>
      </c>
      <c r="V71" s="340" t="s">
        <v>384</v>
      </c>
      <c r="W71" s="340" t="s">
        <v>384</v>
      </c>
      <c r="X71" s="247"/>
    </row>
    <row r="72" spans="1:24" ht="11.25" customHeight="1">
      <c r="A72" s="75" t="s">
        <v>508</v>
      </c>
      <c r="B72" s="342" t="s">
        <v>549</v>
      </c>
      <c r="C72" s="340" t="s">
        <v>384</v>
      </c>
      <c r="D72" s="340" t="s">
        <v>384</v>
      </c>
      <c r="E72" s="340" t="s">
        <v>384</v>
      </c>
      <c r="F72" s="340" t="s">
        <v>384</v>
      </c>
      <c r="G72" s="340" t="s">
        <v>384</v>
      </c>
      <c r="H72" s="340" t="s">
        <v>384</v>
      </c>
      <c r="I72" s="340" t="s">
        <v>384</v>
      </c>
      <c r="J72" s="340" t="s">
        <v>384</v>
      </c>
      <c r="K72" s="340" t="s">
        <v>384</v>
      </c>
      <c r="L72" s="340" t="s">
        <v>384</v>
      </c>
      <c r="M72" s="340" t="s">
        <v>384</v>
      </c>
      <c r="N72" s="340" t="s">
        <v>384</v>
      </c>
      <c r="O72" s="340" t="s">
        <v>384</v>
      </c>
      <c r="P72" s="340" t="s">
        <v>384</v>
      </c>
      <c r="Q72" s="340" t="s">
        <v>384</v>
      </c>
      <c r="R72" s="340" t="s">
        <v>384</v>
      </c>
      <c r="S72" s="340" t="s">
        <v>384</v>
      </c>
      <c r="T72" s="340" t="s">
        <v>384</v>
      </c>
      <c r="U72" s="340" t="s">
        <v>384</v>
      </c>
      <c r="V72" s="340" t="s">
        <v>384</v>
      </c>
      <c r="W72" s="340" t="s">
        <v>384</v>
      </c>
      <c r="X72" s="247"/>
    </row>
    <row r="73" spans="1:24" ht="11.25" customHeight="1">
      <c r="A73" s="75" t="s">
        <v>510</v>
      </c>
      <c r="B73" s="343" t="s">
        <v>511</v>
      </c>
      <c r="C73" s="340" t="s">
        <v>371</v>
      </c>
      <c r="D73" s="340" t="s">
        <v>371</v>
      </c>
      <c r="E73" s="340" t="s">
        <v>371</v>
      </c>
      <c r="F73" s="341"/>
      <c r="G73" s="340" t="s">
        <v>371</v>
      </c>
      <c r="H73" s="340" t="s">
        <v>371</v>
      </c>
      <c r="I73" s="341"/>
      <c r="J73" s="341"/>
      <c r="K73" s="341"/>
      <c r="L73" s="341"/>
      <c r="M73" s="340" t="s">
        <v>371</v>
      </c>
      <c r="N73" s="341"/>
      <c r="O73" s="340" t="s">
        <v>364</v>
      </c>
      <c r="P73" s="340" t="s">
        <v>371</v>
      </c>
      <c r="Q73" s="340" t="s">
        <v>371</v>
      </c>
      <c r="R73" s="340" t="s">
        <v>371</v>
      </c>
      <c r="S73" s="340" t="s">
        <v>364</v>
      </c>
      <c r="T73" s="340" t="s">
        <v>371</v>
      </c>
      <c r="U73" s="340" t="s">
        <v>371</v>
      </c>
      <c r="V73" s="340" t="s">
        <v>371</v>
      </c>
      <c r="W73" s="341"/>
      <c r="X73" s="247"/>
    </row>
    <row r="74" spans="1:24" ht="11.25" customHeight="1">
      <c r="A74" s="75" t="s">
        <v>512</v>
      </c>
      <c r="B74" s="343" t="s">
        <v>513</v>
      </c>
      <c r="C74" s="341"/>
      <c r="D74" s="340" t="s">
        <v>364</v>
      </c>
      <c r="E74" s="340" t="s">
        <v>364</v>
      </c>
      <c r="F74" s="340" t="s">
        <v>364</v>
      </c>
      <c r="G74" s="340" t="s">
        <v>364</v>
      </c>
      <c r="H74" s="340" t="s">
        <v>364</v>
      </c>
      <c r="I74" s="340" t="s">
        <v>364</v>
      </c>
      <c r="J74" s="340" t="s">
        <v>364</v>
      </c>
      <c r="K74" s="340" t="s">
        <v>364</v>
      </c>
      <c r="L74" s="340" t="s">
        <v>364</v>
      </c>
      <c r="M74" s="340" t="s">
        <v>364</v>
      </c>
      <c r="N74" s="340" t="s">
        <v>364</v>
      </c>
      <c r="O74" s="340" t="s">
        <v>364</v>
      </c>
      <c r="P74" s="340" t="s">
        <v>364</v>
      </c>
      <c r="Q74" s="340" t="s">
        <v>364</v>
      </c>
      <c r="R74" s="340" t="s">
        <v>364</v>
      </c>
      <c r="S74" s="340" t="s">
        <v>364</v>
      </c>
      <c r="T74" s="340" t="s">
        <v>364</v>
      </c>
      <c r="U74" s="340" t="s">
        <v>364</v>
      </c>
      <c r="V74" s="340" t="s">
        <v>364</v>
      </c>
      <c r="W74" s="340" t="s">
        <v>364</v>
      </c>
      <c r="X74" s="247"/>
    </row>
    <row r="75" spans="1:24" ht="11.25" customHeight="1">
      <c r="A75" s="75" t="s">
        <v>514</v>
      </c>
      <c r="B75" s="343" t="s">
        <v>515</v>
      </c>
      <c r="C75" s="340" t="s">
        <v>364</v>
      </c>
      <c r="D75" s="340" t="s">
        <v>364</v>
      </c>
      <c r="E75" s="340" t="s">
        <v>364</v>
      </c>
      <c r="F75" s="340" t="s">
        <v>364</v>
      </c>
      <c r="G75" s="340" t="s">
        <v>364</v>
      </c>
      <c r="H75" s="340" t="s">
        <v>371</v>
      </c>
      <c r="I75" s="340" t="s">
        <v>371</v>
      </c>
      <c r="J75" s="340" t="s">
        <v>371</v>
      </c>
      <c r="K75" s="340" t="s">
        <v>371</v>
      </c>
      <c r="L75" s="340" t="s">
        <v>371</v>
      </c>
      <c r="M75" s="340" t="s">
        <v>371</v>
      </c>
      <c r="N75" s="340" t="s">
        <v>371</v>
      </c>
      <c r="O75" s="340" t="s">
        <v>371</v>
      </c>
      <c r="P75" s="340" t="s">
        <v>371</v>
      </c>
      <c r="Q75" s="340" t="s">
        <v>371</v>
      </c>
      <c r="R75" s="340" t="s">
        <v>371</v>
      </c>
      <c r="S75" s="340" t="s">
        <v>371</v>
      </c>
      <c r="T75" s="340" t="s">
        <v>371</v>
      </c>
      <c r="U75" s="340" t="s">
        <v>371</v>
      </c>
      <c r="V75" s="340" t="s">
        <v>371</v>
      </c>
      <c r="W75" s="340" t="s">
        <v>371</v>
      </c>
      <c r="X75" s="247"/>
    </row>
    <row r="76" spans="1:24" ht="11.25" customHeight="1">
      <c r="A76" s="75" t="s">
        <v>516</v>
      </c>
      <c r="B76" s="343" t="s">
        <v>517</v>
      </c>
      <c r="C76" s="341"/>
      <c r="D76" s="340" t="s">
        <v>364</v>
      </c>
      <c r="E76" s="340" t="s">
        <v>364</v>
      </c>
      <c r="F76" s="340" t="s">
        <v>364</v>
      </c>
      <c r="G76" s="340" t="s">
        <v>364</v>
      </c>
      <c r="H76" s="340" t="s">
        <v>364</v>
      </c>
      <c r="I76" s="340" t="s">
        <v>364</v>
      </c>
      <c r="J76" s="340" t="s">
        <v>364</v>
      </c>
      <c r="K76" s="340" t="s">
        <v>364</v>
      </c>
      <c r="L76" s="340" t="s">
        <v>364</v>
      </c>
      <c r="M76" s="340" t="s">
        <v>364</v>
      </c>
      <c r="N76" s="340" t="s">
        <v>364</v>
      </c>
      <c r="O76" s="340" t="s">
        <v>364</v>
      </c>
      <c r="P76" s="340" t="s">
        <v>364</v>
      </c>
      <c r="Q76" s="340" t="s">
        <v>364</v>
      </c>
      <c r="R76" s="340" t="s">
        <v>364</v>
      </c>
      <c r="S76" s="340" t="s">
        <v>364</v>
      </c>
      <c r="T76" s="340" t="s">
        <v>364</v>
      </c>
      <c r="U76" s="340" t="s">
        <v>364</v>
      </c>
      <c r="V76" s="340" t="s">
        <v>364</v>
      </c>
      <c r="W76" s="340" t="s">
        <v>364</v>
      </c>
      <c r="X76" s="247"/>
    </row>
    <row r="77" spans="1:24" ht="11.25" customHeight="1">
      <c r="A77" s="75" t="s">
        <v>518</v>
      </c>
      <c r="B77" s="343" t="s">
        <v>519</v>
      </c>
      <c r="C77" s="340" t="s">
        <v>364</v>
      </c>
      <c r="D77" s="340" t="s">
        <v>364</v>
      </c>
      <c r="E77" s="340" t="s">
        <v>364</v>
      </c>
      <c r="F77" s="340" t="s">
        <v>364</v>
      </c>
      <c r="G77" s="340" t="s">
        <v>364</v>
      </c>
      <c r="H77" s="340" t="s">
        <v>364</v>
      </c>
      <c r="I77" s="340" t="s">
        <v>364</v>
      </c>
      <c r="J77" s="340" t="s">
        <v>364</v>
      </c>
      <c r="K77" s="340" t="s">
        <v>364</v>
      </c>
      <c r="L77" s="340" t="s">
        <v>364</v>
      </c>
      <c r="M77" s="340" t="s">
        <v>364</v>
      </c>
      <c r="N77" s="340" t="s">
        <v>364</v>
      </c>
      <c r="O77" s="340" t="s">
        <v>364</v>
      </c>
      <c r="P77" s="340" t="s">
        <v>364</v>
      </c>
      <c r="Q77" s="340" t="s">
        <v>364</v>
      </c>
      <c r="R77" s="340" t="s">
        <v>364</v>
      </c>
      <c r="S77" s="340" t="s">
        <v>364</v>
      </c>
      <c r="T77" s="340" t="s">
        <v>364</v>
      </c>
      <c r="U77" s="340" t="s">
        <v>364</v>
      </c>
      <c r="V77" s="340" t="s">
        <v>364</v>
      </c>
      <c r="W77" s="340" t="s">
        <v>364</v>
      </c>
      <c r="X77" s="247"/>
    </row>
    <row r="78" spans="1:24" ht="11.25" customHeight="1">
      <c r="A78" s="75" t="s">
        <v>520</v>
      </c>
      <c r="B78" s="343" t="s">
        <v>521</v>
      </c>
      <c r="C78" s="341"/>
      <c r="D78" s="341"/>
      <c r="E78" s="341"/>
      <c r="F78" s="341"/>
      <c r="G78" s="340" t="s">
        <v>364</v>
      </c>
      <c r="H78" s="341"/>
      <c r="I78" s="341"/>
      <c r="J78" s="341"/>
      <c r="K78" s="341"/>
      <c r="L78" s="340" t="s">
        <v>371</v>
      </c>
      <c r="M78" s="341"/>
      <c r="N78" s="340" t="s">
        <v>371</v>
      </c>
      <c r="O78" s="340" t="s">
        <v>364</v>
      </c>
      <c r="P78" s="340" t="s">
        <v>364</v>
      </c>
      <c r="Q78" s="340" t="s">
        <v>364</v>
      </c>
      <c r="R78" s="340" t="s">
        <v>364</v>
      </c>
      <c r="S78" s="340" t="s">
        <v>364</v>
      </c>
      <c r="T78" s="340" t="s">
        <v>364</v>
      </c>
      <c r="U78" s="341"/>
      <c r="V78" s="341"/>
      <c r="W78" s="341"/>
      <c r="X78" s="247"/>
    </row>
    <row r="79" spans="1:24" ht="11.25" customHeight="1">
      <c r="A79" s="75" t="s">
        <v>522</v>
      </c>
      <c r="B79" s="343" t="s">
        <v>523</v>
      </c>
      <c r="C79" s="341"/>
      <c r="D79" s="341"/>
      <c r="E79" s="341"/>
      <c r="F79" s="341"/>
      <c r="G79" s="340" t="s">
        <v>364</v>
      </c>
      <c r="H79" s="341"/>
      <c r="I79" s="341"/>
      <c r="J79" s="341"/>
      <c r="K79" s="341"/>
      <c r="L79" s="340" t="s">
        <v>371</v>
      </c>
      <c r="M79" s="341"/>
      <c r="N79" s="340" t="s">
        <v>371</v>
      </c>
      <c r="O79" s="340" t="s">
        <v>364</v>
      </c>
      <c r="P79" s="340" t="s">
        <v>364</v>
      </c>
      <c r="Q79" s="340" t="s">
        <v>364</v>
      </c>
      <c r="R79" s="340" t="s">
        <v>364</v>
      </c>
      <c r="S79" s="340" t="s">
        <v>364</v>
      </c>
      <c r="T79" s="340" t="s">
        <v>364</v>
      </c>
      <c r="U79" s="341"/>
      <c r="V79" s="341"/>
      <c r="W79" s="341"/>
      <c r="X79" s="247"/>
    </row>
    <row r="80" spans="1:24" ht="11.25" customHeight="1">
      <c r="A80" s="75" t="s">
        <v>524</v>
      </c>
      <c r="B80" s="343" t="s">
        <v>525</v>
      </c>
      <c r="C80" s="340" t="s">
        <v>364</v>
      </c>
      <c r="D80" s="340" t="s">
        <v>364</v>
      </c>
      <c r="E80" s="340" t="s">
        <v>364</v>
      </c>
      <c r="F80" s="340" t="s">
        <v>364</v>
      </c>
      <c r="G80" s="340" t="s">
        <v>364</v>
      </c>
      <c r="H80" s="341"/>
      <c r="I80" s="341"/>
      <c r="J80" s="341"/>
      <c r="K80" s="341"/>
      <c r="L80" s="340" t="s">
        <v>364</v>
      </c>
      <c r="M80" s="341"/>
      <c r="N80" s="340" t="s">
        <v>371</v>
      </c>
      <c r="O80" s="340" t="s">
        <v>364</v>
      </c>
      <c r="P80" s="340" t="s">
        <v>364</v>
      </c>
      <c r="Q80" s="340" t="s">
        <v>364</v>
      </c>
      <c r="R80" s="340" t="s">
        <v>364</v>
      </c>
      <c r="S80" s="340" t="s">
        <v>364</v>
      </c>
      <c r="T80" s="340" t="s">
        <v>364</v>
      </c>
      <c r="U80" s="341"/>
      <c r="V80" s="341"/>
      <c r="W80" s="341"/>
      <c r="X80" s="247"/>
    </row>
    <row r="81" spans="1:24" ht="11.25" customHeight="1">
      <c r="A81" s="75" t="s">
        <v>526</v>
      </c>
      <c r="B81" s="343" t="s">
        <v>527</v>
      </c>
      <c r="C81" s="340" t="s">
        <v>364</v>
      </c>
      <c r="D81" s="340" t="s">
        <v>364</v>
      </c>
      <c r="E81" s="340" t="s">
        <v>364</v>
      </c>
      <c r="F81" s="340" t="s">
        <v>364</v>
      </c>
      <c r="G81" s="340" t="s">
        <v>364</v>
      </c>
      <c r="H81" s="341"/>
      <c r="I81" s="341"/>
      <c r="J81" s="341"/>
      <c r="K81" s="341"/>
      <c r="L81" s="340" t="s">
        <v>371</v>
      </c>
      <c r="M81" s="341"/>
      <c r="N81" s="340" t="s">
        <v>371</v>
      </c>
      <c r="O81" s="340" t="s">
        <v>364</v>
      </c>
      <c r="P81" s="340" t="s">
        <v>364</v>
      </c>
      <c r="Q81" s="340" t="s">
        <v>364</v>
      </c>
      <c r="R81" s="340" t="s">
        <v>364</v>
      </c>
      <c r="S81" s="340" t="s">
        <v>364</v>
      </c>
      <c r="T81" s="340" t="s">
        <v>364</v>
      </c>
      <c r="U81" s="341"/>
      <c r="V81" s="341"/>
      <c r="W81" s="341"/>
      <c r="X81" s="247"/>
    </row>
    <row r="82" spans="1:24" ht="12.75" customHeight="1">
      <c r="A82" s="75" t="s">
        <v>528</v>
      </c>
      <c r="B82" s="343"/>
      <c r="C82" s="340" t="s">
        <v>371</v>
      </c>
      <c r="D82" s="340" t="s">
        <v>371</v>
      </c>
      <c r="E82" s="340" t="s">
        <v>371</v>
      </c>
      <c r="F82" s="340" t="s">
        <v>371</v>
      </c>
      <c r="G82" s="340" t="s">
        <v>371</v>
      </c>
      <c r="H82" s="340" t="s">
        <v>371</v>
      </c>
      <c r="I82" s="340" t="s">
        <v>371</v>
      </c>
      <c r="J82" s="340" t="s">
        <v>371</v>
      </c>
      <c r="K82" s="340" t="s">
        <v>371</v>
      </c>
      <c r="L82" s="340" t="s">
        <v>371</v>
      </c>
      <c r="M82" s="340" t="s">
        <v>371</v>
      </c>
      <c r="N82" s="340" t="s">
        <v>371</v>
      </c>
      <c r="O82" s="340" t="s">
        <v>371</v>
      </c>
      <c r="P82" s="340" t="s">
        <v>371</v>
      </c>
      <c r="Q82" s="340" t="s">
        <v>371</v>
      </c>
      <c r="R82" s="340" t="s">
        <v>371</v>
      </c>
      <c r="S82" s="340" t="s">
        <v>371</v>
      </c>
      <c r="T82" s="340" t="s">
        <v>371</v>
      </c>
      <c r="U82" s="340" t="s">
        <v>371</v>
      </c>
      <c r="V82" s="340" t="s">
        <v>371</v>
      </c>
      <c r="W82" s="340" t="s">
        <v>371</v>
      </c>
      <c r="X82" s="247"/>
    </row>
    <row r="83" spans="1:24" ht="12.75" customHeight="1">
      <c r="A83" s="75" t="s">
        <v>529</v>
      </c>
      <c r="B83" s="343"/>
      <c r="C83" s="340" t="s">
        <v>371</v>
      </c>
      <c r="D83" s="340" t="s">
        <v>371</v>
      </c>
      <c r="E83" s="340" t="s">
        <v>371</v>
      </c>
      <c r="F83" s="340" t="s">
        <v>371</v>
      </c>
      <c r="G83" s="340" t="s">
        <v>371</v>
      </c>
      <c r="H83" s="341"/>
      <c r="I83" s="341"/>
      <c r="J83" s="341"/>
      <c r="K83" s="341"/>
      <c r="L83" s="341"/>
      <c r="M83" s="341"/>
      <c r="N83" s="341"/>
      <c r="O83" s="341"/>
      <c r="P83" s="341"/>
      <c r="Q83" s="341"/>
      <c r="R83" s="341"/>
      <c r="S83" s="341"/>
      <c r="T83" s="341"/>
      <c r="U83" s="341"/>
      <c r="V83" s="341"/>
      <c r="W83" s="341"/>
      <c r="X83" s="247"/>
    </row>
    <row r="84" spans="1:24" ht="12.75" customHeight="1">
      <c r="A84" s="75" t="s">
        <v>530</v>
      </c>
      <c r="B84" s="343"/>
      <c r="C84" s="340" t="s">
        <v>371</v>
      </c>
      <c r="D84" s="340" t="s">
        <v>371</v>
      </c>
      <c r="E84" s="340" t="s">
        <v>371</v>
      </c>
      <c r="F84" s="340" t="s">
        <v>371</v>
      </c>
      <c r="G84" s="340" t="s">
        <v>371</v>
      </c>
      <c r="H84" s="340" t="s">
        <v>371</v>
      </c>
      <c r="I84" s="340" t="s">
        <v>371</v>
      </c>
      <c r="J84" s="340" t="s">
        <v>371</v>
      </c>
      <c r="K84" s="340" t="s">
        <v>371</v>
      </c>
      <c r="L84" s="340" t="s">
        <v>371</v>
      </c>
      <c r="M84" s="340" t="s">
        <v>371</v>
      </c>
      <c r="N84" s="340" t="s">
        <v>371</v>
      </c>
      <c r="O84" s="340" t="s">
        <v>364</v>
      </c>
      <c r="P84" s="340" t="s">
        <v>364</v>
      </c>
      <c r="Q84" s="340" t="s">
        <v>371</v>
      </c>
      <c r="R84" s="340" t="s">
        <v>371</v>
      </c>
      <c r="S84" s="340" t="s">
        <v>364</v>
      </c>
      <c r="T84" s="340" t="s">
        <v>364</v>
      </c>
      <c r="U84" s="340" t="s">
        <v>371</v>
      </c>
      <c r="V84" s="340" t="s">
        <v>371</v>
      </c>
      <c r="W84" s="340" t="s">
        <v>371</v>
      </c>
      <c r="X84" s="247"/>
    </row>
    <row r="85" spans="1:24" ht="12.75" customHeight="1">
      <c r="A85" s="75" t="s">
        <v>531</v>
      </c>
      <c r="B85" s="343" t="s">
        <v>532</v>
      </c>
      <c r="C85" s="340" t="s">
        <v>371</v>
      </c>
      <c r="D85" s="340" t="s">
        <v>371</v>
      </c>
      <c r="E85" s="340" t="s">
        <v>371</v>
      </c>
      <c r="F85" s="340" t="s">
        <v>371</v>
      </c>
      <c r="G85" s="340" t="s">
        <v>371</v>
      </c>
      <c r="H85" s="340" t="s">
        <v>371</v>
      </c>
      <c r="I85" s="340" t="s">
        <v>371</v>
      </c>
      <c r="J85" s="340" t="s">
        <v>371</v>
      </c>
      <c r="K85" s="340" t="s">
        <v>371</v>
      </c>
      <c r="L85" s="340" t="s">
        <v>371</v>
      </c>
      <c r="M85" s="340" t="s">
        <v>371</v>
      </c>
      <c r="N85" s="340" t="s">
        <v>371</v>
      </c>
      <c r="O85" s="340" t="s">
        <v>364</v>
      </c>
      <c r="P85" s="340" t="s">
        <v>364</v>
      </c>
      <c r="Q85" s="340" t="s">
        <v>364</v>
      </c>
      <c r="R85" s="340" t="s">
        <v>364</v>
      </c>
      <c r="S85" s="340" t="s">
        <v>364</v>
      </c>
      <c r="T85" s="340" t="s">
        <v>364</v>
      </c>
      <c r="U85" s="340" t="s">
        <v>364</v>
      </c>
      <c r="V85" s="340" t="s">
        <v>364</v>
      </c>
      <c r="W85" s="340" t="s">
        <v>364</v>
      </c>
      <c r="X85" s="247"/>
    </row>
    <row r="86" spans="1:24" ht="12.75" customHeight="1">
      <c r="A86" s="75" t="s">
        <v>438</v>
      </c>
      <c r="B86" s="343"/>
      <c r="C86" s="340" t="s">
        <v>384</v>
      </c>
      <c r="D86" s="340" t="s">
        <v>384</v>
      </c>
      <c r="E86" s="340" t="s">
        <v>384</v>
      </c>
      <c r="F86" s="340" t="s">
        <v>384</v>
      </c>
      <c r="G86" s="340" t="s">
        <v>384</v>
      </c>
      <c r="H86" s="340" t="s">
        <v>384</v>
      </c>
      <c r="I86" s="340" t="s">
        <v>384</v>
      </c>
      <c r="J86" s="340" t="s">
        <v>384</v>
      </c>
      <c r="K86" s="340" t="s">
        <v>384</v>
      </c>
      <c r="L86" s="340" t="s">
        <v>384</v>
      </c>
      <c r="M86" s="340" t="s">
        <v>384</v>
      </c>
      <c r="N86" s="340" t="s">
        <v>384</v>
      </c>
      <c r="O86" s="340" t="s">
        <v>384</v>
      </c>
      <c r="P86" s="340" t="s">
        <v>384</v>
      </c>
      <c r="Q86" s="340" t="s">
        <v>384</v>
      </c>
      <c r="R86" s="340" t="s">
        <v>384</v>
      </c>
      <c r="S86" s="340" t="s">
        <v>384</v>
      </c>
      <c r="T86" s="340" t="s">
        <v>384</v>
      </c>
      <c r="U86" s="340" t="s">
        <v>384</v>
      </c>
      <c r="V86" s="340" t="s">
        <v>384</v>
      </c>
      <c r="W86" s="340" t="s">
        <v>384</v>
      </c>
      <c r="X86" s="247"/>
    </row>
    <row r="87" spans="1:24" ht="12.75" customHeight="1">
      <c r="A87" s="75" t="s">
        <v>533</v>
      </c>
      <c r="B87" s="343"/>
      <c r="C87" s="340" t="s">
        <v>364</v>
      </c>
      <c r="D87" s="340" t="s">
        <v>364</v>
      </c>
      <c r="E87" s="340" t="s">
        <v>364</v>
      </c>
      <c r="F87" s="340" t="s">
        <v>364</v>
      </c>
      <c r="G87" s="340" t="s">
        <v>364</v>
      </c>
      <c r="H87" s="340" t="s">
        <v>364</v>
      </c>
      <c r="I87" s="340" t="s">
        <v>364</v>
      </c>
      <c r="J87" s="340" t="s">
        <v>364</v>
      </c>
      <c r="K87" s="340" t="s">
        <v>364</v>
      </c>
      <c r="L87" s="340" t="s">
        <v>364</v>
      </c>
      <c r="M87" s="340" t="s">
        <v>364</v>
      </c>
      <c r="N87" s="340" t="s">
        <v>364</v>
      </c>
      <c r="O87" s="340" t="s">
        <v>364</v>
      </c>
      <c r="P87" s="340" t="s">
        <v>364</v>
      </c>
      <c r="Q87" s="340" t="s">
        <v>364</v>
      </c>
      <c r="R87" s="340" t="s">
        <v>364</v>
      </c>
      <c r="S87" s="340" t="s">
        <v>364</v>
      </c>
      <c r="T87" s="340" t="s">
        <v>364</v>
      </c>
      <c r="U87" s="340" t="s">
        <v>364</v>
      </c>
      <c r="V87" s="340" t="s">
        <v>364</v>
      </c>
      <c r="W87" s="340" t="s">
        <v>364</v>
      </c>
      <c r="X87" s="247"/>
    </row>
    <row r="88" spans="1:24" ht="12.75" customHeight="1">
      <c r="A88" s="75" t="s">
        <v>534</v>
      </c>
      <c r="B88" s="343" t="s">
        <v>535</v>
      </c>
      <c r="C88" s="341"/>
      <c r="D88" s="340" t="s">
        <v>364</v>
      </c>
      <c r="E88" s="340" t="s">
        <v>364</v>
      </c>
      <c r="F88" s="340" t="s">
        <v>364</v>
      </c>
      <c r="G88" s="340" t="s">
        <v>364</v>
      </c>
      <c r="H88" s="340" t="s">
        <v>371</v>
      </c>
      <c r="I88" s="340" t="s">
        <v>371</v>
      </c>
      <c r="J88" s="340" t="s">
        <v>371</v>
      </c>
      <c r="K88" s="340" t="s">
        <v>371</v>
      </c>
      <c r="L88" s="340" t="s">
        <v>371</v>
      </c>
      <c r="M88" s="340" t="s">
        <v>371</v>
      </c>
      <c r="N88" s="340" t="s">
        <v>371</v>
      </c>
      <c r="O88" s="340" t="s">
        <v>364</v>
      </c>
      <c r="P88" s="340" t="s">
        <v>364</v>
      </c>
      <c r="Q88" s="340" t="s">
        <v>371</v>
      </c>
      <c r="R88" s="340" t="s">
        <v>364</v>
      </c>
      <c r="S88" s="341"/>
      <c r="T88" s="340" t="s">
        <v>364</v>
      </c>
      <c r="U88" s="340" t="s">
        <v>371</v>
      </c>
      <c r="V88" s="340" t="s">
        <v>364</v>
      </c>
      <c r="W88" s="340" t="s">
        <v>371</v>
      </c>
      <c r="X88" s="247"/>
    </row>
    <row r="89" spans="1:24" ht="12.75" customHeight="1">
      <c r="A89" s="75" t="s">
        <v>536</v>
      </c>
      <c r="B89" s="343" t="s">
        <v>537</v>
      </c>
      <c r="C89" s="340" t="s">
        <v>371</v>
      </c>
      <c r="D89" s="340" t="s">
        <v>364</v>
      </c>
      <c r="E89" s="340" t="s">
        <v>364</v>
      </c>
      <c r="F89" s="340" t="s">
        <v>364</v>
      </c>
      <c r="G89" s="340" t="s">
        <v>364</v>
      </c>
      <c r="H89" s="340" t="s">
        <v>371</v>
      </c>
      <c r="I89" s="340" t="s">
        <v>371</v>
      </c>
      <c r="J89" s="340" t="s">
        <v>371</v>
      </c>
      <c r="K89" s="340" t="s">
        <v>371</v>
      </c>
      <c r="L89" s="340" t="s">
        <v>371</v>
      </c>
      <c r="M89" s="340" t="s">
        <v>371</v>
      </c>
      <c r="N89" s="340" t="s">
        <v>371</v>
      </c>
      <c r="O89" s="340" t="s">
        <v>364</v>
      </c>
      <c r="P89" s="340" t="s">
        <v>364</v>
      </c>
      <c r="Q89" s="340" t="s">
        <v>371</v>
      </c>
      <c r="R89" s="340" t="s">
        <v>364</v>
      </c>
      <c r="S89" s="341"/>
      <c r="T89" s="340" t="s">
        <v>364</v>
      </c>
      <c r="U89" s="340" t="s">
        <v>371</v>
      </c>
      <c r="V89" s="340" t="s">
        <v>364</v>
      </c>
      <c r="W89" s="340" t="s">
        <v>371</v>
      </c>
      <c r="X89" s="247"/>
    </row>
    <row r="90" spans="1:24" ht="12.75" customHeight="1">
      <c r="A90" s="75" t="s">
        <v>538</v>
      </c>
      <c r="B90" s="343" t="s">
        <v>539</v>
      </c>
      <c r="C90" s="340" t="s">
        <v>371</v>
      </c>
      <c r="D90" s="340" t="s">
        <v>371</v>
      </c>
      <c r="E90" s="340" t="s">
        <v>371</v>
      </c>
      <c r="F90" s="340" t="s">
        <v>371</v>
      </c>
      <c r="G90" s="340" t="s">
        <v>371</v>
      </c>
      <c r="H90" s="340" t="s">
        <v>371</v>
      </c>
      <c r="I90" s="340" t="s">
        <v>371</v>
      </c>
      <c r="J90" s="340" t="s">
        <v>371</v>
      </c>
      <c r="K90" s="340" t="s">
        <v>371</v>
      </c>
      <c r="L90" s="340" t="s">
        <v>371</v>
      </c>
      <c r="M90" s="340" t="s">
        <v>371</v>
      </c>
      <c r="N90" s="340" t="s">
        <v>371</v>
      </c>
      <c r="O90" s="340" t="s">
        <v>364</v>
      </c>
      <c r="P90" s="340" t="s">
        <v>364</v>
      </c>
      <c r="Q90" s="340" t="s">
        <v>371</v>
      </c>
      <c r="R90" s="340" t="s">
        <v>371</v>
      </c>
      <c r="S90" s="341"/>
      <c r="T90" s="340" t="s">
        <v>371</v>
      </c>
      <c r="U90" s="340" t="s">
        <v>371</v>
      </c>
      <c r="V90" s="340" t="s">
        <v>371</v>
      </c>
      <c r="W90" s="340" t="s">
        <v>371</v>
      </c>
      <c r="X90" s="247"/>
    </row>
    <row r="91" spans="1:24" ht="12.75" customHeight="1">
      <c r="A91" s="75" t="s">
        <v>540</v>
      </c>
      <c r="B91" s="343"/>
      <c r="C91" s="341"/>
      <c r="D91" s="340" t="s">
        <v>364</v>
      </c>
      <c r="E91" s="340" t="s">
        <v>364</v>
      </c>
      <c r="F91" s="340" t="s">
        <v>364</v>
      </c>
      <c r="G91" s="340" t="s">
        <v>364</v>
      </c>
      <c r="H91" s="340" t="s">
        <v>364</v>
      </c>
      <c r="I91" s="340" t="s">
        <v>364</v>
      </c>
      <c r="J91" s="340" t="s">
        <v>364</v>
      </c>
      <c r="K91" s="340" t="s">
        <v>364</v>
      </c>
      <c r="L91" s="340" t="s">
        <v>364</v>
      </c>
      <c r="M91" s="340" t="s">
        <v>364</v>
      </c>
      <c r="N91" s="340" t="s">
        <v>364</v>
      </c>
      <c r="O91" s="340" t="s">
        <v>364</v>
      </c>
      <c r="P91" s="340" t="s">
        <v>364</v>
      </c>
      <c r="Q91" s="340" t="s">
        <v>364</v>
      </c>
      <c r="R91" s="340" t="s">
        <v>364</v>
      </c>
      <c r="S91" s="340" t="s">
        <v>364</v>
      </c>
      <c r="T91" s="340" t="s">
        <v>364</v>
      </c>
      <c r="U91" s="340" t="s">
        <v>364</v>
      </c>
      <c r="V91" s="340" t="s">
        <v>364</v>
      </c>
      <c r="W91" s="340" t="s">
        <v>364</v>
      </c>
      <c r="X91" s="247"/>
    </row>
    <row r="92" spans="1:24" ht="12.75" customHeight="1">
      <c r="A92" s="75" t="s">
        <v>541</v>
      </c>
      <c r="B92" s="343" t="s">
        <v>542</v>
      </c>
      <c r="C92" s="341"/>
      <c r="D92" s="340" t="s">
        <v>371</v>
      </c>
      <c r="E92" s="341"/>
      <c r="F92" s="340" t="s">
        <v>371</v>
      </c>
      <c r="G92" s="340" t="s">
        <v>371</v>
      </c>
      <c r="H92" s="341"/>
      <c r="I92" s="341"/>
      <c r="J92" s="341"/>
      <c r="K92" s="341"/>
      <c r="L92" s="341"/>
      <c r="M92" s="341"/>
      <c r="N92" s="341"/>
      <c r="O92" s="341"/>
      <c r="P92" s="341"/>
      <c r="Q92" s="341"/>
      <c r="R92" s="341"/>
      <c r="S92" s="341"/>
      <c r="T92" s="341"/>
      <c r="U92" s="341"/>
      <c r="V92" s="341"/>
      <c r="W92" s="341"/>
      <c r="X92" s="247"/>
    </row>
    <row r="93" spans="1:24" ht="12.75" customHeight="1">
      <c r="A93" s="75" t="s">
        <v>543</v>
      </c>
      <c r="B93" s="344"/>
      <c r="C93" s="341"/>
      <c r="D93" s="340" t="s">
        <v>371</v>
      </c>
      <c r="E93" s="341"/>
      <c r="F93" s="340" t="s">
        <v>371</v>
      </c>
      <c r="G93" s="340" t="s">
        <v>371</v>
      </c>
      <c r="H93" s="341"/>
      <c r="I93" s="341"/>
      <c r="J93" s="341"/>
      <c r="K93" s="341"/>
      <c r="L93" s="341"/>
      <c r="M93" s="341"/>
      <c r="N93" s="341"/>
      <c r="O93" s="341"/>
      <c r="P93" s="341"/>
      <c r="Q93" s="341"/>
      <c r="R93" s="341"/>
      <c r="S93" s="341"/>
      <c r="T93" s="341"/>
      <c r="U93" s="341"/>
      <c r="V93" s="341"/>
      <c r="W93" s="341"/>
      <c r="X93" s="247"/>
    </row>
    <row r="94" spans="1:24" ht="12.75" customHeight="1">
      <c r="A94" s="75" t="s">
        <v>544</v>
      </c>
      <c r="B94" s="344"/>
      <c r="C94" s="340" t="s">
        <v>371</v>
      </c>
      <c r="D94" s="340" t="s">
        <v>371</v>
      </c>
      <c r="E94" s="340" t="s">
        <v>371</v>
      </c>
      <c r="F94" s="340" t="s">
        <v>371</v>
      </c>
      <c r="G94" s="340" t="s">
        <v>371</v>
      </c>
      <c r="H94" s="340" t="s">
        <v>364</v>
      </c>
      <c r="I94" s="340" t="s">
        <v>364</v>
      </c>
      <c r="J94" s="340" t="s">
        <v>364</v>
      </c>
      <c r="K94" s="340" t="s">
        <v>364</v>
      </c>
      <c r="L94" s="340" t="s">
        <v>364</v>
      </c>
      <c r="M94" s="340" t="s">
        <v>364</v>
      </c>
      <c r="N94" s="340" t="s">
        <v>364</v>
      </c>
      <c r="O94" s="340" t="s">
        <v>371</v>
      </c>
      <c r="P94" s="340" t="s">
        <v>371</v>
      </c>
      <c r="Q94" s="340" t="s">
        <v>371</v>
      </c>
      <c r="R94" s="340" t="s">
        <v>371</v>
      </c>
      <c r="S94" s="340" t="s">
        <v>371</v>
      </c>
      <c r="T94" s="340" t="s">
        <v>371</v>
      </c>
      <c r="U94" s="340" t="s">
        <v>371</v>
      </c>
      <c r="V94" s="340" t="s">
        <v>371</v>
      </c>
      <c r="W94" s="340" t="s">
        <v>371</v>
      </c>
      <c r="X94" s="247"/>
    </row>
    <row r="95" spans="1:24" ht="15" customHeight="1">
      <c r="C95" s="247"/>
      <c r="D95" s="247"/>
      <c r="E95" s="247"/>
      <c r="F95" s="247"/>
      <c r="G95" s="247"/>
      <c r="H95" s="247"/>
      <c r="I95" s="247"/>
      <c r="J95" s="247"/>
      <c r="K95" s="247"/>
      <c r="L95" s="247"/>
      <c r="M95" s="247"/>
      <c r="N95" s="247"/>
      <c r="O95" s="247"/>
      <c r="P95" s="247"/>
      <c r="Q95" s="247"/>
      <c r="R95" s="247"/>
      <c r="S95" s="247"/>
      <c r="T95" s="247"/>
      <c r="U95" s="247"/>
      <c r="V95" s="247"/>
      <c r="W95" s="247"/>
    </row>
    <row r="97" spans="1:1" ht="12.75" customHeight="1">
      <c r="A97" s="79" t="s">
        <v>550</v>
      </c>
    </row>
    <row r="98" spans="1:1" ht="12.75" customHeight="1">
      <c r="A98" s="79" t="s">
        <v>546</v>
      </c>
    </row>
    <row r="99" spans="1:1" ht="12.75" customHeight="1">
      <c r="A99" s="79" t="s">
        <v>547</v>
      </c>
    </row>
  </sheetData>
  <mergeCells count="3">
    <mergeCell ref="C2:G2"/>
    <mergeCell ref="H2:P2"/>
    <mergeCell ref="Q2:W2"/>
  </mergeCells>
  <pageMargins left="0.75" right="0.75" top="1" bottom="1" header="0" footer="0"/>
  <pageSetup orientation="landscape"/>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A1:A60"/>
  <sheetViews>
    <sheetView workbookViewId="0">
      <selection activeCell="I12" sqref="I12"/>
    </sheetView>
  </sheetViews>
  <sheetFormatPr defaultColWidth="12.5703125" defaultRowHeight="15" customHeight="1"/>
  <cols>
    <col min="1" max="1" width="11.85546875" customWidth="1"/>
    <col min="2" max="2" width="7.28515625" customWidth="1"/>
    <col min="3" max="3" width="9.140625" customWidth="1"/>
    <col min="4" max="4" width="7.7109375" customWidth="1"/>
    <col min="5" max="6" width="9.140625" customWidth="1"/>
    <col min="7" max="26" width="8.5703125" customWidth="1"/>
  </cols>
  <sheetData>
    <row r="1" spans="1:1" ht="15" customHeight="1">
      <c r="A1" t="s">
        <v>551</v>
      </c>
    </row>
    <row r="24" spans="1:1" ht="15" customHeight="1">
      <c r="A24" t="s">
        <v>552</v>
      </c>
    </row>
    <row r="60" spans="1:1" ht="15" customHeight="1">
      <c r="A60" t="s">
        <v>553</v>
      </c>
    </row>
  </sheetData>
  <pageMargins left="0.75" right="0.75" top="1" bottom="1" header="0" footer="0"/>
  <pageSetup orientation="portrait"/>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G81"/>
  <sheetViews>
    <sheetView workbookViewId="0">
      <selection activeCell="C76" sqref="C76"/>
    </sheetView>
  </sheetViews>
  <sheetFormatPr defaultColWidth="12.5703125" defaultRowHeight="15" customHeight="1"/>
  <cols>
    <col min="1" max="1" width="38" bestFit="1" customWidth="1"/>
    <col min="2" max="2" width="25.42578125" customWidth="1"/>
    <col min="3" max="3" width="18.28515625" customWidth="1"/>
    <col min="4" max="4" width="33.42578125" customWidth="1"/>
    <col min="5" max="26" width="8.5703125" customWidth="1"/>
  </cols>
  <sheetData>
    <row r="1" spans="1:7" ht="12.75" customHeight="1">
      <c r="A1" s="88" t="s">
        <v>554</v>
      </c>
    </row>
    <row r="2" spans="1:7" ht="12.75" customHeight="1">
      <c r="A2" s="539"/>
      <c r="B2" s="563"/>
      <c r="C2" s="563"/>
      <c r="D2" s="563"/>
      <c r="E2" s="563"/>
      <c r="F2" s="563"/>
      <c r="G2" s="563"/>
    </row>
    <row r="3" spans="1:7" ht="12.75" customHeight="1">
      <c r="A3" s="74"/>
    </row>
    <row r="4" spans="1:7" ht="26.25" customHeight="1">
      <c r="A4" s="539" t="s">
        <v>555</v>
      </c>
      <c r="B4" s="563"/>
      <c r="C4" s="563"/>
      <c r="D4" s="563"/>
      <c r="E4" s="563"/>
      <c r="F4" s="563"/>
      <c r="G4" s="563"/>
    </row>
    <row r="5" spans="1:7" ht="55.5" customHeight="1">
      <c r="A5" s="539" t="s">
        <v>556</v>
      </c>
      <c r="B5" s="563"/>
      <c r="C5" s="563"/>
      <c r="D5" s="563"/>
      <c r="E5" s="563"/>
      <c r="F5" s="563"/>
      <c r="G5" s="563"/>
    </row>
    <row r="6" spans="1:7" ht="67.5" customHeight="1">
      <c r="A6" s="539" t="s">
        <v>557</v>
      </c>
      <c r="B6" s="563"/>
      <c r="C6" s="563"/>
      <c r="D6" s="563"/>
      <c r="E6" s="563"/>
      <c r="F6" s="563"/>
      <c r="G6" s="563"/>
    </row>
    <row r="7" spans="1:7" ht="12.75" customHeight="1">
      <c r="A7" s="74"/>
    </row>
    <row r="8" spans="1:7" ht="66" customHeight="1"/>
    <row r="9" spans="1:7" ht="12.75" customHeight="1">
      <c r="A9" s="74"/>
    </row>
    <row r="10" spans="1:7" ht="75.75" customHeight="1">
      <c r="A10" s="539" t="s">
        <v>558</v>
      </c>
      <c r="B10" s="563"/>
      <c r="C10" s="563"/>
      <c r="D10" s="563"/>
      <c r="E10" s="563"/>
      <c r="F10" s="563"/>
      <c r="G10" s="563"/>
    </row>
    <row r="11" spans="1:7" ht="12.75" customHeight="1">
      <c r="A11" s="74"/>
    </row>
    <row r="12" spans="1:7" ht="78.75" customHeight="1">
      <c r="A12" s="539" t="s">
        <v>559</v>
      </c>
      <c r="B12" s="563"/>
      <c r="C12" s="563"/>
      <c r="D12" s="563"/>
      <c r="E12" s="563"/>
      <c r="F12" s="563"/>
      <c r="G12" s="563"/>
    </row>
    <row r="13" spans="1:7" ht="12.75" customHeight="1">
      <c r="A13" s="74"/>
    </row>
    <row r="14" spans="1:7" ht="26.25" customHeight="1">
      <c r="A14" s="539" t="s">
        <v>560</v>
      </c>
      <c r="B14" s="563"/>
      <c r="C14" s="563"/>
      <c r="D14" s="563"/>
      <c r="E14" s="563"/>
      <c r="F14" s="563"/>
      <c r="G14" s="563"/>
    </row>
    <row r="15" spans="1:7" ht="12.75" customHeight="1">
      <c r="A15" s="74"/>
    </row>
    <row r="16" spans="1:7" ht="42" customHeight="1">
      <c r="A16" s="539" t="s">
        <v>561</v>
      </c>
      <c r="B16" s="563"/>
      <c r="C16" s="563"/>
      <c r="D16" s="563"/>
      <c r="E16" s="563"/>
      <c r="F16" s="563"/>
      <c r="G16" s="563"/>
    </row>
    <row r="18" spans="1:4" ht="12.75" customHeight="1">
      <c r="A18" s="39" t="s">
        <v>562</v>
      </c>
    </row>
    <row r="19" spans="1:4" ht="12.75" customHeight="1">
      <c r="A19" s="20" t="s">
        <v>563</v>
      </c>
      <c r="B19" s="20" t="s">
        <v>564</v>
      </c>
    </row>
    <row r="20" spans="1:4" ht="12.75" customHeight="1">
      <c r="A20" s="20" t="s">
        <v>565</v>
      </c>
      <c r="B20" s="20" t="s">
        <v>564</v>
      </c>
    </row>
    <row r="21" spans="1:4" ht="12.75" customHeight="1">
      <c r="A21" s="442" t="s">
        <v>566</v>
      </c>
      <c r="B21" s="442" t="s">
        <v>567</v>
      </c>
      <c r="C21" s="442" t="s">
        <v>568</v>
      </c>
      <c r="D21" s="442" t="s">
        <v>569</v>
      </c>
    </row>
    <row r="22" spans="1:4" ht="12.75" customHeight="1">
      <c r="A22" t="s">
        <v>570</v>
      </c>
      <c r="B22">
        <v>15</v>
      </c>
      <c r="C22" t="s">
        <v>571</v>
      </c>
      <c r="D22">
        <v>270</v>
      </c>
    </row>
    <row r="23" spans="1:4" ht="12.75" customHeight="1">
      <c r="A23" t="s">
        <v>572</v>
      </c>
      <c r="B23">
        <v>14</v>
      </c>
      <c r="C23" t="s">
        <v>573</v>
      </c>
      <c r="D23">
        <v>252</v>
      </c>
    </row>
    <row r="24" spans="1:4" ht="12.75" customHeight="1">
      <c r="A24" t="s">
        <v>574</v>
      </c>
      <c r="B24">
        <v>11</v>
      </c>
      <c r="C24" t="s">
        <v>575</v>
      </c>
      <c r="D24">
        <v>198</v>
      </c>
    </row>
    <row r="25" spans="1:4" ht="12.75" customHeight="1">
      <c r="A25" t="s">
        <v>576</v>
      </c>
      <c r="B25">
        <v>9</v>
      </c>
      <c r="C25" t="s">
        <v>577</v>
      </c>
      <c r="D25">
        <v>162</v>
      </c>
    </row>
    <row r="26" spans="1:4" ht="12.75" customHeight="1">
      <c r="A26" t="s">
        <v>578</v>
      </c>
      <c r="B26">
        <v>8</v>
      </c>
      <c r="C26" t="s">
        <v>579</v>
      </c>
      <c r="D26">
        <v>144</v>
      </c>
    </row>
    <row r="27" spans="1:4" ht="12.75" customHeight="1">
      <c r="A27" t="s">
        <v>580</v>
      </c>
      <c r="B27">
        <v>6</v>
      </c>
      <c r="C27" t="s">
        <v>581</v>
      </c>
      <c r="D27">
        <v>108</v>
      </c>
    </row>
    <row r="28" spans="1:4" ht="12.75" customHeight="1">
      <c r="A28" s="20"/>
      <c r="B28" s="20"/>
    </row>
    <row r="29" spans="1:4" ht="12.75" customHeight="1">
      <c r="A29" s="20" t="s">
        <v>582</v>
      </c>
      <c r="B29" s="20">
        <v>1800</v>
      </c>
    </row>
    <row r="30" spans="1:4" ht="12.75" customHeight="1">
      <c r="A30" s="405" t="s">
        <v>583</v>
      </c>
      <c r="B30" s="20" t="s">
        <v>564</v>
      </c>
    </row>
    <row r="31" spans="1:4" ht="12.75" customHeight="1">
      <c r="A31" s="442" t="s">
        <v>566</v>
      </c>
      <c r="B31" s="442" t="s">
        <v>584</v>
      </c>
      <c r="C31" s="442" t="s">
        <v>585</v>
      </c>
      <c r="D31" s="442" t="s">
        <v>586</v>
      </c>
    </row>
    <row r="32" spans="1:4" ht="12.75" customHeight="1">
      <c r="A32" t="s">
        <v>587</v>
      </c>
      <c r="B32">
        <v>13</v>
      </c>
      <c r="C32" t="s">
        <v>588</v>
      </c>
      <c r="D32">
        <v>221</v>
      </c>
    </row>
    <row r="33" spans="1:6" ht="12.75" customHeight="1">
      <c r="A33" t="s">
        <v>574</v>
      </c>
      <c r="B33">
        <v>12</v>
      </c>
      <c r="C33" t="s">
        <v>589</v>
      </c>
      <c r="D33">
        <v>204</v>
      </c>
    </row>
    <row r="34" spans="1:6" ht="12.75" customHeight="1">
      <c r="A34" t="s">
        <v>590</v>
      </c>
      <c r="B34">
        <v>10</v>
      </c>
      <c r="C34" t="s">
        <v>591</v>
      </c>
      <c r="D34">
        <v>170</v>
      </c>
    </row>
    <row r="35" spans="1:6" ht="12.75" customHeight="1">
      <c r="A35" t="s">
        <v>592</v>
      </c>
      <c r="B35">
        <v>9</v>
      </c>
      <c r="C35" t="s">
        <v>593</v>
      </c>
      <c r="D35">
        <v>153</v>
      </c>
    </row>
    <row r="36" spans="1:6" ht="12.75" customHeight="1">
      <c r="A36" t="s">
        <v>576</v>
      </c>
      <c r="B36">
        <v>8</v>
      </c>
      <c r="C36" t="s">
        <v>594</v>
      </c>
      <c r="D36">
        <v>136</v>
      </c>
    </row>
    <row r="37" spans="1:6" ht="12.75" customHeight="1">
      <c r="A37" t="s">
        <v>595</v>
      </c>
      <c r="B37">
        <v>6</v>
      </c>
      <c r="C37" t="s">
        <v>596</v>
      </c>
      <c r="D37">
        <v>102</v>
      </c>
    </row>
    <row r="38" spans="1:6" ht="12.75" customHeight="1">
      <c r="A38" s="20"/>
      <c r="B38" s="20"/>
    </row>
    <row r="39" spans="1:6" ht="12.75" customHeight="1">
      <c r="A39" s="20" t="s">
        <v>582</v>
      </c>
      <c r="B39" s="20">
        <v>1700</v>
      </c>
    </row>
    <row r="40" spans="1:6" ht="12.75" customHeight="1">
      <c r="A40" s="20"/>
      <c r="B40" s="20" t="s">
        <v>564</v>
      </c>
    </row>
    <row r="41" spans="1:6" ht="12.75" customHeight="1"/>
    <row r="42" spans="1:6" ht="12.75" customHeight="1">
      <c r="A42" s="20"/>
      <c r="B42" s="20"/>
      <c r="C42" s="20"/>
      <c r="D42" s="20"/>
      <c r="E42" s="20"/>
      <c r="F42" s="20"/>
    </row>
    <row r="43" spans="1:6" ht="12.75" customHeight="1">
      <c r="A43" s="405"/>
      <c r="B43" s="20"/>
      <c r="C43" s="20"/>
      <c r="D43" s="20"/>
      <c r="E43" s="20"/>
      <c r="F43" s="20"/>
    </row>
    <row r="44" spans="1:6" ht="12.75" customHeight="1">
      <c r="A44" s="20"/>
      <c r="B44" s="20"/>
      <c r="C44" s="20"/>
      <c r="D44" s="20"/>
      <c r="E44" s="20"/>
      <c r="F44" s="20"/>
    </row>
    <row r="45" spans="1:6" ht="12.75" customHeight="1">
      <c r="A45" s="20"/>
      <c r="B45" s="20"/>
      <c r="C45" s="20"/>
      <c r="D45" s="20"/>
      <c r="E45" s="20"/>
      <c r="F45" s="20"/>
    </row>
    <row r="46" spans="1:6" ht="12.75" customHeight="1">
      <c r="A46" s="20"/>
      <c r="B46" s="20"/>
      <c r="C46" s="20"/>
      <c r="D46" s="20"/>
      <c r="E46" s="20"/>
      <c r="F46" s="20"/>
    </row>
    <row r="47" spans="1:6" ht="12.75" customHeight="1">
      <c r="A47" s="20"/>
      <c r="B47" s="20"/>
      <c r="C47" s="20"/>
      <c r="D47" s="20"/>
      <c r="E47" s="20"/>
      <c r="F47" s="20"/>
    </row>
    <row r="48" spans="1:6" ht="12.75" customHeight="1">
      <c r="A48" s="20"/>
      <c r="B48" s="20"/>
      <c r="C48" s="20"/>
      <c r="D48" s="20"/>
      <c r="E48" s="20"/>
      <c r="F48" s="20"/>
    </row>
    <row r="49" spans="1:6" ht="12.75" customHeight="1">
      <c r="A49" s="20"/>
      <c r="B49" s="20"/>
      <c r="C49" s="20"/>
      <c r="D49" s="20"/>
      <c r="E49" s="20"/>
      <c r="F49" s="20"/>
    </row>
    <row r="50" spans="1:6" ht="12.75" customHeight="1">
      <c r="A50" s="20"/>
      <c r="B50" s="20"/>
      <c r="C50" s="20"/>
      <c r="D50" s="20"/>
      <c r="E50" s="20"/>
      <c r="F50" s="20"/>
    </row>
    <row r="51" spans="1:6" ht="12.75" customHeight="1">
      <c r="A51" s="20"/>
      <c r="B51" s="20"/>
      <c r="C51" s="20"/>
      <c r="D51" s="20"/>
      <c r="E51" s="20"/>
      <c r="F51" s="20"/>
    </row>
    <row r="52" spans="1:6" ht="12.75" customHeight="1">
      <c r="A52" s="20"/>
      <c r="B52" s="20"/>
      <c r="C52" s="20"/>
      <c r="D52" s="20"/>
      <c r="E52" s="20"/>
      <c r="F52" s="20"/>
    </row>
    <row r="53" spans="1:6" ht="12.75" customHeight="1">
      <c r="A53" s="20"/>
      <c r="B53" s="20"/>
      <c r="C53" s="20"/>
      <c r="D53" s="20"/>
      <c r="E53" s="20"/>
      <c r="F53" s="20"/>
    </row>
    <row r="54" spans="1:6" ht="12.75" customHeight="1">
      <c r="A54" s="20"/>
      <c r="B54" s="20"/>
      <c r="C54" s="20"/>
      <c r="D54" s="20"/>
      <c r="E54" s="20"/>
      <c r="F54" s="20"/>
    </row>
    <row r="55" spans="1:6" ht="12.75" customHeight="1">
      <c r="A55" s="20"/>
      <c r="B55" s="20"/>
      <c r="C55" s="20"/>
      <c r="D55" s="20"/>
      <c r="E55" s="20"/>
      <c r="F55" s="20"/>
    </row>
    <row r="56" spans="1:6" ht="12.75" customHeight="1">
      <c r="A56" s="20"/>
      <c r="B56" s="20"/>
      <c r="C56" s="20"/>
      <c r="D56" s="20"/>
      <c r="E56" s="20"/>
      <c r="F56" s="20"/>
    </row>
    <row r="57" spans="1:6" ht="12.75" customHeight="1">
      <c r="A57" s="20"/>
      <c r="B57" s="20"/>
      <c r="C57" s="20"/>
      <c r="D57" s="20"/>
      <c r="E57" s="20" t="s">
        <v>564</v>
      </c>
      <c r="F57" s="20" t="s">
        <v>564</v>
      </c>
    </row>
    <row r="58" spans="1:6" ht="12.75" customHeight="1">
      <c r="A58" s="20"/>
      <c r="B58" s="20"/>
      <c r="C58" s="20"/>
      <c r="D58" s="20"/>
      <c r="E58" s="20" t="s">
        <v>597</v>
      </c>
      <c r="F58" s="20" t="s">
        <v>598</v>
      </c>
    </row>
    <row r="59" spans="1:6" ht="12.75" customHeight="1">
      <c r="A59" s="20"/>
      <c r="B59" s="20"/>
      <c r="C59" s="20"/>
      <c r="D59" s="20"/>
      <c r="E59" s="20" t="s">
        <v>599</v>
      </c>
      <c r="F59" s="20" t="s">
        <v>600</v>
      </c>
    </row>
    <row r="60" spans="1:6" ht="12.75" customHeight="1">
      <c r="A60" s="20"/>
      <c r="B60" s="20"/>
      <c r="C60" s="20"/>
      <c r="D60" s="20"/>
      <c r="E60" s="20" t="s">
        <v>564</v>
      </c>
      <c r="F60" s="20" t="s">
        <v>564</v>
      </c>
    </row>
    <row r="61" spans="1:6" ht="12.75" customHeight="1">
      <c r="A61" s="20"/>
      <c r="B61" s="20"/>
      <c r="C61" s="20"/>
      <c r="D61" s="20"/>
      <c r="E61" s="20" t="s">
        <v>601</v>
      </c>
      <c r="F61" s="20" t="s">
        <v>602</v>
      </c>
    </row>
    <row r="62" spans="1:6" ht="12.75" customHeight="1">
      <c r="A62" s="20"/>
      <c r="B62" s="20"/>
      <c r="C62" s="20"/>
      <c r="D62" s="20"/>
      <c r="E62" s="20" t="s">
        <v>603</v>
      </c>
      <c r="F62" s="20" t="s">
        <v>604</v>
      </c>
    </row>
    <row r="63" spans="1:6" ht="12.75" customHeight="1">
      <c r="A63" s="20"/>
      <c r="B63" s="20"/>
      <c r="C63" s="20"/>
      <c r="D63" s="20"/>
      <c r="E63" s="20" t="s">
        <v>605</v>
      </c>
      <c r="F63" s="20" t="s">
        <v>606</v>
      </c>
    </row>
    <row r="64" spans="1:6" ht="12.75" customHeight="1">
      <c r="A64" s="20"/>
      <c r="B64" s="20"/>
      <c r="C64" s="20"/>
      <c r="D64" s="20"/>
      <c r="E64" s="20" t="s">
        <v>607</v>
      </c>
      <c r="F64" s="20" t="s">
        <v>608</v>
      </c>
    </row>
    <row r="65" spans="1:6" ht="12.75" customHeight="1">
      <c r="A65" s="20"/>
      <c r="B65" s="20"/>
      <c r="C65" s="20"/>
      <c r="D65" s="20"/>
      <c r="E65" s="20" t="s">
        <v>609</v>
      </c>
      <c r="F65" s="20" t="s">
        <v>610</v>
      </c>
    </row>
    <row r="66" spans="1:6" ht="12.75" customHeight="1">
      <c r="A66" s="20"/>
      <c r="B66" s="20"/>
      <c r="C66" s="20"/>
      <c r="D66" s="20"/>
      <c r="E66" s="20" t="s">
        <v>611</v>
      </c>
      <c r="F66" s="20" t="s">
        <v>612</v>
      </c>
    </row>
    <row r="67" spans="1:6" ht="12.75" customHeight="1">
      <c r="A67" s="20"/>
    </row>
    <row r="68" spans="1:6" ht="12.75" customHeight="1"/>
    <row r="69" spans="1:6" ht="12.75" customHeight="1"/>
    <row r="70" spans="1:6" ht="12.75" customHeight="1"/>
    <row r="71" spans="1:6" ht="12.75" customHeight="1">
      <c r="A71" s="405" t="s">
        <v>613</v>
      </c>
    </row>
    <row r="72" spans="1:6" ht="12.75" customHeight="1">
      <c r="A72" s="20" t="s">
        <v>614</v>
      </c>
    </row>
    <row r="73" spans="1:6" ht="12.75" customHeight="1">
      <c r="A73" t="s">
        <v>615</v>
      </c>
      <c r="B73">
        <v>2.2000000000000002</v>
      </c>
    </row>
    <row r="74" spans="1:6" ht="12.75" customHeight="1">
      <c r="A74" t="s">
        <v>616</v>
      </c>
      <c r="B74">
        <v>2.1</v>
      </c>
    </row>
    <row r="75" spans="1:6" ht="12.75" customHeight="1">
      <c r="A75" t="s">
        <v>617</v>
      </c>
      <c r="B75">
        <v>1.4</v>
      </c>
    </row>
    <row r="76" spans="1:6" ht="12.75" customHeight="1">
      <c r="A76" t="s">
        <v>618</v>
      </c>
      <c r="B76">
        <v>1</v>
      </c>
    </row>
    <row r="77" spans="1:6" ht="12.75" customHeight="1">
      <c r="A77" t="s">
        <v>619</v>
      </c>
      <c r="B77">
        <v>3.8</v>
      </c>
    </row>
    <row r="78" spans="1:6" ht="12.75" customHeight="1">
      <c r="A78" t="s">
        <v>620</v>
      </c>
      <c r="B78">
        <v>-3.1</v>
      </c>
    </row>
    <row r="79" spans="1:6" ht="12.75" customHeight="1">
      <c r="A79" s="20"/>
      <c r="B79" s="20"/>
    </row>
    <row r="80" spans="1:6" ht="12.75" customHeight="1">
      <c r="A80" s="20"/>
      <c r="B80" s="20"/>
    </row>
    <row r="81" spans="1:2" ht="12.75" customHeight="1">
      <c r="A81" s="20"/>
      <c r="B81" s="20"/>
    </row>
  </sheetData>
  <mergeCells count="8">
    <mergeCell ref="A12:G12"/>
    <mergeCell ref="A14:G14"/>
    <mergeCell ref="A16:G16"/>
    <mergeCell ref="A2:G2"/>
    <mergeCell ref="A4:G4"/>
    <mergeCell ref="A5:G5"/>
    <mergeCell ref="A6:G6"/>
    <mergeCell ref="A10:G10"/>
  </mergeCells>
  <pageMargins left="0.75" right="0.75" top="1" bottom="1" header="0" footer="0"/>
  <pageSetup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H67"/>
  <sheetViews>
    <sheetView workbookViewId="0">
      <selection activeCell="F47" sqref="F47"/>
    </sheetView>
  </sheetViews>
  <sheetFormatPr defaultColWidth="12.5703125" defaultRowHeight="15" customHeight="1"/>
  <cols>
    <col min="1" max="1" width="36.7109375" customWidth="1"/>
    <col min="2" max="2" width="27.28515625" customWidth="1"/>
    <col min="3" max="3" width="21.85546875" customWidth="1"/>
    <col min="4" max="4" width="19.28515625" customWidth="1"/>
    <col min="5" max="5" width="20.28515625" customWidth="1"/>
    <col min="6" max="6" width="17.7109375" customWidth="1"/>
    <col min="7" max="7" width="20.140625" customWidth="1"/>
    <col min="8" max="8" width="21.7109375" customWidth="1"/>
    <col min="9" max="9" width="20.140625" customWidth="1"/>
    <col min="10" max="26" width="8.5703125" customWidth="1"/>
  </cols>
  <sheetData>
    <row r="1" spans="1:8" ht="90" customHeight="1">
      <c r="A1" s="89"/>
      <c r="B1" s="90" t="s">
        <v>621</v>
      </c>
      <c r="C1" s="90" t="s">
        <v>622</v>
      </c>
      <c r="D1" s="90" t="s">
        <v>133</v>
      </c>
      <c r="E1" s="90" t="s">
        <v>623</v>
      </c>
      <c r="F1" s="90" t="s">
        <v>624</v>
      </c>
      <c r="G1" s="90" t="s">
        <v>625</v>
      </c>
      <c r="H1" s="90" t="s">
        <v>626</v>
      </c>
    </row>
    <row r="2" spans="1:8" ht="34.5" customHeight="1">
      <c r="A2" s="92" t="s">
        <v>627</v>
      </c>
      <c r="B2" s="93">
        <v>2.35</v>
      </c>
      <c r="C2" s="93">
        <v>26.8</v>
      </c>
      <c r="D2" s="93">
        <v>1.2</v>
      </c>
      <c r="E2" s="93">
        <v>10</v>
      </c>
      <c r="F2" s="93"/>
      <c r="G2" s="93">
        <v>1.5</v>
      </c>
      <c r="H2" s="250" t="s">
        <v>628</v>
      </c>
    </row>
    <row r="3" spans="1:8" ht="40.5" customHeight="1">
      <c r="A3" s="92" t="s">
        <v>629</v>
      </c>
      <c r="B3" s="93">
        <v>2.35</v>
      </c>
      <c r="C3" s="93">
        <v>22.1</v>
      </c>
      <c r="D3" s="93">
        <v>0.8</v>
      </c>
      <c r="E3" s="93">
        <v>11</v>
      </c>
      <c r="F3" s="93"/>
      <c r="G3" s="93">
        <v>1.2</v>
      </c>
      <c r="H3" s="250" t="s">
        <v>630</v>
      </c>
    </row>
    <row r="4" spans="1:8" ht="47.25" customHeight="1">
      <c r="A4" s="92" t="s">
        <v>631</v>
      </c>
      <c r="B4" s="93">
        <v>3.86</v>
      </c>
      <c r="C4" s="93">
        <v>20.3</v>
      </c>
      <c r="D4" s="93">
        <v>4.13</v>
      </c>
      <c r="E4" s="93">
        <v>37</v>
      </c>
      <c r="F4" s="93"/>
      <c r="G4" s="93">
        <v>3.1</v>
      </c>
      <c r="H4" s="250" t="s">
        <v>632</v>
      </c>
    </row>
    <row r="5" spans="1:8" ht="34.5" customHeight="1">
      <c r="A5" s="92" t="s">
        <v>633</v>
      </c>
      <c r="B5" s="93">
        <v>2.0099999999999998</v>
      </c>
      <c r="C5" s="93">
        <v>27.5</v>
      </c>
      <c r="D5" s="93">
        <v>1.5</v>
      </c>
      <c r="E5" s="93">
        <v>10</v>
      </c>
      <c r="F5" s="93"/>
      <c r="G5" s="93">
        <v>1.8</v>
      </c>
      <c r="H5" s="250" t="s">
        <v>634</v>
      </c>
    </row>
    <row r="6" spans="1:8" ht="32.25" customHeight="1">
      <c r="A6" s="92" t="s">
        <v>635</v>
      </c>
      <c r="B6" s="93">
        <v>2.35</v>
      </c>
      <c r="C6" s="93">
        <v>33.200000000000003</v>
      </c>
      <c r="D6" s="93">
        <v>-0.1</v>
      </c>
      <c r="E6" s="93">
        <v>10</v>
      </c>
      <c r="F6" s="93"/>
      <c r="G6" s="93">
        <v>1.4</v>
      </c>
      <c r="H6" s="93" t="s">
        <v>636</v>
      </c>
    </row>
    <row r="7" spans="1:8" ht="30" customHeight="1">
      <c r="A7" s="92" t="s">
        <v>637</v>
      </c>
      <c r="B7" s="93">
        <v>2.09</v>
      </c>
      <c r="C7" s="93">
        <v>24.7</v>
      </c>
      <c r="D7" s="93">
        <v>1.2</v>
      </c>
      <c r="E7" s="93">
        <v>5</v>
      </c>
      <c r="F7" s="93"/>
      <c r="G7" s="93">
        <v>1.6</v>
      </c>
      <c r="H7" s="93">
        <v>3.29</v>
      </c>
    </row>
    <row r="8" spans="1:8" ht="34.5" customHeight="1">
      <c r="A8" s="92" t="s">
        <v>638</v>
      </c>
      <c r="B8" s="93">
        <v>2.35</v>
      </c>
      <c r="C8" s="93">
        <v>29.4</v>
      </c>
      <c r="D8" s="93">
        <v>0.7</v>
      </c>
      <c r="E8" s="93">
        <v>4</v>
      </c>
      <c r="F8" s="93"/>
      <c r="G8" s="93">
        <v>2</v>
      </c>
      <c r="H8" s="93" t="s">
        <v>639</v>
      </c>
    </row>
    <row r="9" spans="1:8" ht="36.75" customHeight="1">
      <c r="A9" s="92" t="s">
        <v>640</v>
      </c>
      <c r="B9" s="93">
        <v>2.6</v>
      </c>
      <c r="C9" s="93">
        <v>28.9</v>
      </c>
      <c r="D9" s="93">
        <v>1</v>
      </c>
      <c r="E9" s="93">
        <v>6</v>
      </c>
      <c r="F9" s="93"/>
      <c r="G9" s="93">
        <v>1.7</v>
      </c>
      <c r="H9" s="93" t="s">
        <v>641</v>
      </c>
    </row>
    <row r="10" spans="1:8" ht="36.75" customHeight="1">
      <c r="A10" s="92" t="s">
        <v>642</v>
      </c>
      <c r="B10" s="93">
        <v>2.75</v>
      </c>
      <c r="C10" s="93">
        <v>25.6</v>
      </c>
      <c r="D10" s="93">
        <v>2.1</v>
      </c>
      <c r="E10" s="93">
        <v>24</v>
      </c>
      <c r="F10" s="93"/>
      <c r="G10" s="93">
        <v>2.2999999999999998</v>
      </c>
      <c r="H10" s="93" t="s">
        <v>643</v>
      </c>
    </row>
    <row r="11" spans="1:8" ht="32.25" customHeight="1">
      <c r="A11" s="92" t="s">
        <v>644</v>
      </c>
      <c r="B11" s="93">
        <v>2.56</v>
      </c>
      <c r="C11" s="93">
        <v>23.7</v>
      </c>
      <c r="D11" s="93">
        <v>3.88</v>
      </c>
      <c r="E11" s="93">
        <v>12.5</v>
      </c>
      <c r="F11" s="93"/>
      <c r="G11" s="93">
        <v>3.9</v>
      </c>
      <c r="H11" s="93">
        <v>3.46</v>
      </c>
    </row>
    <row r="12" spans="1:8" ht="34.5" customHeight="1">
      <c r="A12" s="92" t="s">
        <v>645</v>
      </c>
      <c r="B12" s="93">
        <v>0.6</v>
      </c>
      <c r="C12" s="93">
        <v>21.4</v>
      </c>
      <c r="D12" s="93">
        <v>-0.88</v>
      </c>
      <c r="E12" s="93">
        <v>13</v>
      </c>
      <c r="F12" s="93"/>
      <c r="G12" s="93">
        <v>0.9</v>
      </c>
      <c r="H12" s="93">
        <v>4.3</v>
      </c>
    </row>
    <row r="13" spans="1:8" ht="24.75" customHeight="1">
      <c r="A13" s="92" t="s">
        <v>646</v>
      </c>
      <c r="B13" s="93">
        <v>1.96</v>
      </c>
      <c r="C13" s="93">
        <v>25.7</v>
      </c>
      <c r="D13" s="93">
        <v>-1.99</v>
      </c>
      <c r="E13" s="93">
        <v>12.5</v>
      </c>
      <c r="F13" s="93"/>
      <c r="G13" s="93">
        <v>1.44</v>
      </c>
      <c r="H13" s="93">
        <v>3.27</v>
      </c>
    </row>
    <row r="14" spans="1:8" ht="31.5" customHeight="1">
      <c r="A14" s="92" t="s">
        <v>647</v>
      </c>
      <c r="B14" s="93"/>
      <c r="C14" s="93"/>
      <c r="D14" s="93"/>
      <c r="E14" s="93">
        <v>49.711269999999999</v>
      </c>
      <c r="F14" s="93"/>
      <c r="G14" s="93">
        <v>2.9082050000000002</v>
      </c>
      <c r="H14" s="93"/>
    </row>
    <row r="15" spans="1:8" ht="36.75" customHeight="1">
      <c r="A15" s="94"/>
      <c r="B15" s="95"/>
      <c r="C15" s="95"/>
      <c r="D15" s="95"/>
      <c r="E15" s="95"/>
      <c r="F15" s="95"/>
      <c r="G15" s="95"/>
      <c r="H15" s="95"/>
    </row>
    <row r="16" spans="1:8" ht="39.75" customHeight="1">
      <c r="A16" s="251" t="s">
        <v>648</v>
      </c>
      <c r="B16" s="91"/>
      <c r="C16" s="91" t="s">
        <v>564</v>
      </c>
      <c r="D16" s="91" t="s">
        <v>564</v>
      </c>
      <c r="E16" s="91" t="s">
        <v>564</v>
      </c>
      <c r="F16" s="91"/>
      <c r="G16" s="95"/>
      <c r="H16" s="95"/>
    </row>
    <row r="17" spans="1:8" ht="22.5" customHeight="1">
      <c r="A17" s="255"/>
      <c r="B17" s="255" t="s">
        <v>564</v>
      </c>
      <c r="C17" s="256" t="s">
        <v>564</v>
      </c>
      <c r="D17" s="255" t="s">
        <v>564</v>
      </c>
      <c r="E17" s="255"/>
      <c r="F17" s="255" t="s">
        <v>649</v>
      </c>
      <c r="G17" s="91"/>
    </row>
    <row r="18" spans="1:8" ht="29.25" customHeight="1">
      <c r="A18" s="89"/>
      <c r="B18" s="89" t="s">
        <v>627</v>
      </c>
      <c r="C18" s="252" t="s">
        <v>650</v>
      </c>
      <c r="D18" s="89" t="s">
        <v>645</v>
      </c>
      <c r="E18" s="89" t="s">
        <v>644</v>
      </c>
      <c r="F18" s="89" t="s">
        <v>651</v>
      </c>
      <c r="G18" s="255"/>
    </row>
    <row r="19" spans="1:8" ht="21.75" customHeight="1">
      <c r="A19" s="89" t="s">
        <v>652</v>
      </c>
      <c r="B19" s="253">
        <v>4430</v>
      </c>
      <c r="C19" s="253">
        <v>3040</v>
      </c>
      <c r="D19" s="253">
        <v>2250</v>
      </c>
      <c r="E19" s="253">
        <v>1778</v>
      </c>
      <c r="F19" s="253">
        <v>3270</v>
      </c>
      <c r="G19" s="255"/>
    </row>
    <row r="20" spans="1:8" ht="30" customHeight="1">
      <c r="A20" s="89" t="s">
        <v>653</v>
      </c>
      <c r="B20" s="253">
        <v>63600</v>
      </c>
      <c r="C20" s="253">
        <v>55400</v>
      </c>
      <c r="D20" s="253">
        <v>53300</v>
      </c>
      <c r="E20" s="253">
        <v>47100</v>
      </c>
      <c r="F20" s="253">
        <v>54500</v>
      </c>
      <c r="G20" s="255"/>
    </row>
    <row r="21" spans="1:8" ht="41.25" customHeight="1">
      <c r="A21" s="254" t="s">
        <v>654</v>
      </c>
      <c r="B21" s="253">
        <v>63600</v>
      </c>
      <c r="C21" s="253">
        <v>55400</v>
      </c>
      <c r="D21" s="253">
        <v>53300</v>
      </c>
      <c r="E21" s="253">
        <v>47100</v>
      </c>
      <c r="F21" s="253">
        <v>54500</v>
      </c>
      <c r="G21" s="255"/>
    </row>
    <row r="22" spans="1:8" ht="29.25" customHeight="1">
      <c r="A22" s="89" t="s">
        <v>655</v>
      </c>
      <c r="B22" s="89">
        <v>1.9</v>
      </c>
      <c r="C22" s="89">
        <v>2</v>
      </c>
      <c r="D22" s="89">
        <v>1.8</v>
      </c>
      <c r="E22" s="89">
        <v>1.9</v>
      </c>
      <c r="F22" s="89">
        <v>2.2000000000000002</v>
      </c>
      <c r="G22" s="255"/>
    </row>
    <row r="23" spans="1:8" ht="27.75" customHeight="1">
      <c r="A23" s="89" t="s">
        <v>656</v>
      </c>
      <c r="B23" s="89">
        <v>285</v>
      </c>
      <c r="C23" s="89">
        <v>-2.2999999999999998</v>
      </c>
      <c r="D23" s="89">
        <v>-1.7</v>
      </c>
      <c r="E23" s="89">
        <v>1.4</v>
      </c>
      <c r="F23" s="89">
        <v>-13.1</v>
      </c>
      <c r="G23" s="255"/>
    </row>
    <row r="24" spans="1:8" ht="27.75" customHeight="1">
      <c r="A24" s="89" t="s">
        <v>657</v>
      </c>
      <c r="B24" s="89">
        <v>6.4</v>
      </c>
      <c r="C24" s="89">
        <v>-0.3</v>
      </c>
      <c r="D24" s="89">
        <v>-0.8</v>
      </c>
      <c r="E24" s="89">
        <v>1.8</v>
      </c>
      <c r="F24" s="89">
        <v>-3.8</v>
      </c>
      <c r="G24" s="255"/>
    </row>
    <row r="25" spans="1:8" ht="24" customHeight="1">
      <c r="A25" s="89" t="s">
        <v>658</v>
      </c>
      <c r="B25" s="253">
        <v>1680</v>
      </c>
      <c r="C25" s="89">
        <v>648</v>
      </c>
      <c r="D25" s="89">
        <v>677</v>
      </c>
      <c r="E25" s="89">
        <v>384</v>
      </c>
      <c r="F25" s="89">
        <v>935</v>
      </c>
      <c r="G25" s="255"/>
    </row>
    <row r="26" spans="1:8" ht="24" customHeight="1">
      <c r="A26" s="89" t="s">
        <v>659</v>
      </c>
      <c r="B26" s="253">
        <v>1550</v>
      </c>
      <c r="C26" s="89">
        <v>786</v>
      </c>
      <c r="D26" s="89">
        <v>620</v>
      </c>
      <c r="E26" s="89">
        <v>424</v>
      </c>
      <c r="F26" s="89">
        <v>890</v>
      </c>
      <c r="G26" s="255"/>
    </row>
    <row r="27" spans="1:8" ht="85.5" customHeight="1">
      <c r="A27" s="254" t="s">
        <v>660</v>
      </c>
      <c r="B27" s="89" t="s">
        <v>564</v>
      </c>
      <c r="C27" s="89" t="s">
        <v>564</v>
      </c>
      <c r="D27" s="89" t="s">
        <v>564</v>
      </c>
      <c r="E27" s="89" t="s">
        <v>564</v>
      </c>
      <c r="F27" s="89"/>
      <c r="G27" s="255"/>
    </row>
    <row r="28" spans="1:8" ht="27.75" customHeight="1">
      <c r="A28" s="255"/>
      <c r="B28" s="255"/>
      <c r="C28" s="255"/>
      <c r="D28" s="255"/>
      <c r="E28" s="255"/>
      <c r="F28" s="255"/>
      <c r="G28" s="255"/>
    </row>
    <row r="29" spans="1:8" ht="25.5" customHeight="1">
      <c r="A29" s="89" t="s">
        <v>661</v>
      </c>
      <c r="B29" s="252" t="s">
        <v>662</v>
      </c>
      <c r="C29" s="252" t="s">
        <v>663</v>
      </c>
      <c r="D29" s="89" t="s">
        <v>664</v>
      </c>
      <c r="E29" s="89" t="s">
        <v>665</v>
      </c>
      <c r="F29" s="89" t="s">
        <v>666</v>
      </c>
      <c r="G29" s="257" t="s">
        <v>667</v>
      </c>
      <c r="H29" s="247"/>
    </row>
    <row r="30" spans="1:8" ht="25.5" customHeight="1">
      <c r="A30" s="89"/>
      <c r="B30" s="89" t="s">
        <v>564</v>
      </c>
      <c r="C30" s="89" t="s">
        <v>564</v>
      </c>
      <c r="D30" s="89" t="s">
        <v>564</v>
      </c>
      <c r="E30" s="89" t="s">
        <v>564</v>
      </c>
      <c r="F30" s="89" t="s">
        <v>564</v>
      </c>
      <c r="G30" s="89" t="s">
        <v>564</v>
      </c>
      <c r="H30" s="247"/>
    </row>
    <row r="31" spans="1:8" ht="21.75" customHeight="1">
      <c r="A31" s="258" t="s">
        <v>668</v>
      </c>
      <c r="B31" s="258">
        <v>11.34</v>
      </c>
      <c r="C31" s="259">
        <v>0.13400000000000001</v>
      </c>
      <c r="D31" s="260">
        <v>5054.8</v>
      </c>
      <c r="E31" s="259">
        <v>0.151</v>
      </c>
      <c r="F31" s="253">
        <v>7200</v>
      </c>
      <c r="G31" s="261">
        <v>259953</v>
      </c>
      <c r="H31" s="247"/>
    </row>
    <row r="32" spans="1:8" ht="25.5" customHeight="1">
      <c r="A32" s="258" t="s">
        <v>669</v>
      </c>
      <c r="B32" s="258">
        <v>13.44</v>
      </c>
      <c r="C32" s="259">
        <v>0.159</v>
      </c>
      <c r="D32" s="260">
        <v>6153.5</v>
      </c>
      <c r="E32" s="259">
        <v>0.184</v>
      </c>
      <c r="F32" s="253">
        <v>9800</v>
      </c>
      <c r="G32" s="261">
        <v>243698</v>
      </c>
      <c r="H32" s="247"/>
    </row>
    <row r="33" spans="1:8" ht="29.25" customHeight="1">
      <c r="A33" s="258" t="s">
        <v>670</v>
      </c>
      <c r="B33" s="258">
        <v>3.78</v>
      </c>
      <c r="C33" s="259">
        <v>4.4999999999999998E-2</v>
      </c>
      <c r="D33" s="260">
        <v>1609.6</v>
      </c>
      <c r="E33" s="259">
        <v>4.8000000000000001E-2</v>
      </c>
      <c r="F33" s="253">
        <v>3900</v>
      </c>
      <c r="G33" s="261">
        <v>18544</v>
      </c>
      <c r="H33" s="247"/>
    </row>
    <row r="34" spans="1:8" ht="30" customHeight="1">
      <c r="A34" s="258" t="s">
        <v>671</v>
      </c>
      <c r="B34" s="258">
        <v>2.58</v>
      </c>
      <c r="C34" s="259">
        <v>0.03</v>
      </c>
      <c r="D34" s="258">
        <v>758.3</v>
      </c>
      <c r="E34" s="259">
        <v>2.3E-2</v>
      </c>
      <c r="F34" s="253">
        <v>900</v>
      </c>
      <c r="G34" s="261">
        <v>25934</v>
      </c>
      <c r="H34" s="247"/>
    </row>
    <row r="35" spans="1:8" ht="24" customHeight="1">
      <c r="A35" s="258" t="s">
        <v>672</v>
      </c>
      <c r="B35" s="258">
        <v>0.69</v>
      </c>
      <c r="C35" s="259">
        <v>8.0000000000000002E-3</v>
      </c>
      <c r="D35" s="258">
        <v>321.89999999999998</v>
      </c>
      <c r="E35" s="259">
        <v>0.01</v>
      </c>
      <c r="F35" s="253">
        <v>400</v>
      </c>
      <c r="G35" s="261">
        <v>26356</v>
      </c>
      <c r="H35" s="247"/>
    </row>
    <row r="36" spans="1:8" ht="33" customHeight="1">
      <c r="A36" s="258" t="s">
        <v>673</v>
      </c>
      <c r="B36" s="258">
        <v>1.91</v>
      </c>
      <c r="C36" s="259">
        <v>2.3E-2</v>
      </c>
      <c r="D36" s="260">
        <v>1258.8</v>
      </c>
      <c r="E36" s="259">
        <v>3.7999999999999999E-2</v>
      </c>
      <c r="F36" s="253">
        <v>3500</v>
      </c>
      <c r="G36" s="261">
        <v>60372</v>
      </c>
      <c r="H36" s="247"/>
    </row>
    <row r="37" spans="1:8" ht="33.75" customHeight="1">
      <c r="A37" s="258" t="s">
        <v>674</v>
      </c>
      <c r="B37" s="258">
        <v>6.42</v>
      </c>
      <c r="C37" s="259">
        <v>7.5999999999999998E-2</v>
      </c>
      <c r="D37" s="260">
        <v>2863</v>
      </c>
      <c r="E37" s="259">
        <v>8.5999999999999993E-2</v>
      </c>
      <c r="F37" s="253">
        <v>5600</v>
      </c>
      <c r="G37" s="261">
        <v>86242</v>
      </c>
      <c r="H37" s="247"/>
    </row>
    <row r="38" spans="1:8" ht="26.25" customHeight="1">
      <c r="A38" s="258" t="s">
        <v>675</v>
      </c>
      <c r="B38" s="258">
        <v>1.63</v>
      </c>
      <c r="C38" s="259">
        <v>1.9E-2</v>
      </c>
      <c r="D38" s="258">
        <v>476.3</v>
      </c>
      <c r="E38" s="259">
        <v>1.4E-2</v>
      </c>
      <c r="F38" s="253">
        <v>4300</v>
      </c>
      <c r="G38" s="261">
        <v>10003</v>
      </c>
      <c r="H38" s="247"/>
    </row>
    <row r="39" spans="1:8" ht="26.25" customHeight="1">
      <c r="A39" s="258" t="s">
        <v>676</v>
      </c>
      <c r="B39" s="258">
        <v>8.16</v>
      </c>
      <c r="C39" s="259">
        <v>9.6000000000000002E-2</v>
      </c>
      <c r="D39" s="260">
        <v>2963.9</v>
      </c>
      <c r="E39" s="259">
        <v>8.8999999999999996E-2</v>
      </c>
      <c r="F39" s="253">
        <v>450</v>
      </c>
      <c r="G39" s="261">
        <v>109873</v>
      </c>
      <c r="H39" s="247"/>
    </row>
    <row r="40" spans="1:8" ht="30" customHeight="1">
      <c r="A40" s="258" t="s">
        <v>677</v>
      </c>
      <c r="B40" s="258">
        <v>18.190000000000001</v>
      </c>
      <c r="C40" s="259">
        <v>0.215</v>
      </c>
      <c r="D40" s="260">
        <v>6773.3</v>
      </c>
      <c r="E40" s="259">
        <v>0.20300000000000001</v>
      </c>
      <c r="F40" s="253">
        <v>12500</v>
      </c>
      <c r="G40" s="261">
        <v>239897</v>
      </c>
      <c r="H40" s="247"/>
    </row>
    <row r="41" spans="1:8" ht="26.25" customHeight="1">
      <c r="A41" s="258" t="s">
        <v>678</v>
      </c>
      <c r="B41" s="258">
        <v>4.17</v>
      </c>
      <c r="C41" s="259">
        <v>4.9000000000000002E-2</v>
      </c>
      <c r="D41" s="260">
        <v>1430.6</v>
      </c>
      <c r="E41" s="259">
        <v>4.2999999999999997E-2</v>
      </c>
      <c r="F41" s="253">
        <v>2100</v>
      </c>
      <c r="G41" s="261">
        <v>60880</v>
      </c>
      <c r="H41" s="247"/>
    </row>
    <row r="42" spans="1:8" ht="24" customHeight="1">
      <c r="A42" s="258" t="s">
        <v>679</v>
      </c>
      <c r="B42" s="258">
        <v>0.99</v>
      </c>
      <c r="C42" s="259">
        <v>1.2E-2</v>
      </c>
      <c r="D42" s="258">
        <v>331.2</v>
      </c>
      <c r="E42" s="259">
        <v>0.01</v>
      </c>
      <c r="F42" s="89">
        <v>600</v>
      </c>
      <c r="G42" s="261">
        <v>18441</v>
      </c>
      <c r="H42" s="247"/>
    </row>
    <row r="43" spans="1:8" ht="12.75" customHeight="1">
      <c r="A43" s="258" t="s">
        <v>680</v>
      </c>
      <c r="B43" s="258">
        <v>4.09</v>
      </c>
      <c r="C43" s="259">
        <v>4.8000000000000001E-2</v>
      </c>
      <c r="D43" s="260">
        <v>1258.8</v>
      </c>
      <c r="E43" s="259">
        <v>3.7999999999999999E-2</v>
      </c>
      <c r="F43" s="253">
        <v>2800</v>
      </c>
      <c r="G43" s="261">
        <v>55388</v>
      </c>
      <c r="H43" s="247"/>
    </row>
    <row r="44" spans="1:8" ht="30" customHeight="1">
      <c r="A44" s="258" t="s">
        <v>681</v>
      </c>
      <c r="B44" s="258">
        <v>2.1800000000000002</v>
      </c>
      <c r="C44" s="259">
        <v>2.5999999999999999E-2</v>
      </c>
      <c r="D44" s="258">
        <v>617.6</v>
      </c>
      <c r="E44" s="259">
        <v>1.7999999999999999E-2</v>
      </c>
      <c r="F44" s="89">
        <v>850</v>
      </c>
      <c r="G44" s="261">
        <v>23162</v>
      </c>
      <c r="H44" s="247"/>
    </row>
    <row r="45" spans="1:8" ht="30" customHeight="1">
      <c r="A45" s="258" t="s">
        <v>682</v>
      </c>
      <c r="B45" s="258">
        <v>2.97</v>
      </c>
      <c r="C45" s="259">
        <v>3.5000000000000003E-2</v>
      </c>
      <c r="D45" s="258">
        <v>985.9</v>
      </c>
      <c r="E45" s="259">
        <v>0.03</v>
      </c>
      <c r="F45" s="253">
        <v>1700</v>
      </c>
      <c r="G45" s="261">
        <v>31145</v>
      </c>
      <c r="H45" s="247"/>
    </row>
    <row r="46" spans="1:8" ht="25.5" customHeight="1">
      <c r="A46" s="258" t="s">
        <v>683</v>
      </c>
      <c r="B46" s="258">
        <v>2.12</v>
      </c>
      <c r="C46" s="259">
        <v>2.5000000000000001E-2</v>
      </c>
      <c r="D46" s="258">
        <v>607.6</v>
      </c>
      <c r="E46" s="259">
        <v>1.7999999999999999E-2</v>
      </c>
      <c r="F46" s="253">
        <v>1200</v>
      </c>
      <c r="G46" s="261">
        <v>19973</v>
      </c>
      <c r="H46" s="247"/>
    </row>
    <row r="47" spans="1:8" ht="26.25" customHeight="1">
      <c r="A47" s="258" t="s">
        <v>684</v>
      </c>
      <c r="B47" s="258">
        <v>84.67</v>
      </c>
      <c r="C47" s="259">
        <v>1</v>
      </c>
      <c r="D47" s="260">
        <v>33449</v>
      </c>
      <c r="E47" s="259">
        <v>1</v>
      </c>
      <c r="F47" s="253">
        <f>SUM(F31:F46)</f>
        <v>57800</v>
      </c>
      <c r="G47" s="261">
        <v>1326701</v>
      </c>
      <c r="H47" s="247"/>
    </row>
    <row r="48" spans="1:8" ht="26.25" customHeight="1">
      <c r="A48" s="255"/>
      <c r="B48" s="255"/>
      <c r="C48" s="255"/>
      <c r="D48" s="255"/>
      <c r="E48" s="255" t="s">
        <v>564</v>
      </c>
      <c r="F48" s="255"/>
      <c r="G48" s="255"/>
    </row>
    <row r="49" spans="1:7" ht="26.25" customHeight="1">
      <c r="A49" s="91"/>
      <c r="B49" s="91"/>
      <c r="C49" s="91"/>
      <c r="D49" s="91"/>
      <c r="E49" s="91"/>
      <c r="F49" s="91"/>
      <c r="G49" s="91"/>
    </row>
    <row r="50" spans="1:7" ht="27.75" customHeight="1">
      <c r="A50" s="91"/>
      <c r="B50" s="91"/>
      <c r="C50" s="91"/>
      <c r="D50" s="91"/>
      <c r="E50" s="91"/>
      <c r="F50" s="91"/>
      <c r="G50" s="91"/>
    </row>
    <row r="51" spans="1:7" ht="31.5" customHeight="1">
      <c r="A51" s="91"/>
      <c r="B51" s="91"/>
      <c r="C51" s="91"/>
      <c r="D51" s="91"/>
      <c r="E51" s="91"/>
      <c r="F51" s="91"/>
      <c r="G51" s="91"/>
    </row>
    <row r="52" spans="1:7" ht="27.75" customHeight="1">
      <c r="A52" s="91"/>
      <c r="B52" s="91"/>
      <c r="C52" s="91"/>
      <c r="D52" s="91"/>
      <c r="E52" s="91"/>
      <c r="F52" s="91"/>
      <c r="G52" s="91"/>
    </row>
    <row r="53" spans="1:7" ht="31.5" customHeight="1">
      <c r="A53" s="91"/>
      <c r="B53" s="91"/>
      <c r="C53" s="91"/>
      <c r="D53" s="91"/>
      <c r="E53" s="91"/>
      <c r="F53" s="91"/>
      <c r="G53" s="91"/>
    </row>
    <row r="54" spans="1:7" ht="24" customHeight="1">
      <c r="A54" s="91"/>
      <c r="B54" s="91"/>
      <c r="C54" s="91"/>
      <c r="D54" s="91"/>
      <c r="E54" s="91"/>
      <c r="F54" s="91"/>
      <c r="G54" s="91"/>
    </row>
    <row r="55" spans="1:7" ht="30" customHeight="1">
      <c r="A55" s="91"/>
      <c r="B55" s="91"/>
      <c r="C55" s="91"/>
      <c r="D55" s="91"/>
      <c r="E55" s="91"/>
      <c r="F55" s="91"/>
      <c r="G55" s="91"/>
    </row>
    <row r="56" spans="1:7" ht="27.75" customHeight="1">
      <c r="A56" s="91"/>
      <c r="B56" s="91"/>
      <c r="C56" s="91"/>
      <c r="D56" s="91"/>
      <c r="E56" s="91"/>
      <c r="F56" s="91"/>
      <c r="G56" s="91"/>
    </row>
    <row r="57" spans="1:7" ht="27.75" customHeight="1">
      <c r="A57" s="91"/>
      <c r="B57" s="91"/>
      <c r="C57" s="91"/>
      <c r="D57" s="91"/>
      <c r="E57" s="91"/>
      <c r="F57" s="91"/>
      <c r="G57" s="91"/>
    </row>
    <row r="58" spans="1:7" ht="31.5" customHeight="1">
      <c r="A58" s="91"/>
      <c r="B58" s="91"/>
      <c r="C58" s="91"/>
      <c r="D58" s="91"/>
      <c r="E58" s="91"/>
      <c r="F58" s="91"/>
      <c r="G58" s="91"/>
    </row>
    <row r="59" spans="1:7" ht="31.5" customHeight="1">
      <c r="A59" s="91"/>
      <c r="B59" s="91"/>
      <c r="C59" s="91"/>
      <c r="D59" s="91"/>
      <c r="E59" s="91"/>
      <c r="F59" s="91"/>
      <c r="G59" s="91"/>
    </row>
    <row r="60" spans="1:7" ht="25.5" customHeight="1">
      <c r="A60" s="91"/>
      <c r="B60" s="91"/>
      <c r="C60" s="91"/>
      <c r="D60" s="91"/>
      <c r="E60" s="91"/>
      <c r="F60" s="91"/>
      <c r="G60" s="91"/>
    </row>
    <row r="61" spans="1:7" ht="24" customHeight="1">
      <c r="A61" s="91"/>
      <c r="B61" s="91"/>
      <c r="C61" s="91"/>
      <c r="D61" s="91"/>
      <c r="E61" s="91"/>
      <c r="F61" s="91"/>
      <c r="G61" s="91"/>
    </row>
    <row r="62" spans="1:7" ht="25.5" customHeight="1">
      <c r="A62" s="91"/>
      <c r="B62" s="91"/>
      <c r="C62" s="91"/>
      <c r="D62" s="91"/>
      <c r="E62" s="91"/>
      <c r="F62" s="91"/>
      <c r="G62" s="91"/>
    </row>
    <row r="63" spans="1:7" ht="24" customHeight="1">
      <c r="A63" s="91"/>
      <c r="B63" s="91"/>
      <c r="C63" s="91"/>
      <c r="D63" s="91"/>
      <c r="E63" s="91"/>
      <c r="F63" s="91"/>
      <c r="G63" s="91"/>
    </row>
    <row r="64" spans="1:7" ht="25.5" customHeight="1">
      <c r="A64" s="91"/>
      <c r="B64" s="91"/>
      <c r="C64" s="91"/>
      <c r="D64" s="91"/>
      <c r="E64" s="91"/>
      <c r="F64" s="91"/>
      <c r="G64" s="91"/>
    </row>
    <row r="65" spans="1:7" ht="22.5" customHeight="1">
      <c r="A65" s="91"/>
      <c r="B65" s="91"/>
      <c r="C65" s="91"/>
      <c r="D65" s="91"/>
      <c r="E65" s="91"/>
      <c r="F65" s="91"/>
      <c r="G65" s="91"/>
    </row>
    <row r="66" spans="1:7" ht="31.5" customHeight="1">
      <c r="A66" s="91"/>
      <c r="B66" s="91"/>
      <c r="C66" s="91"/>
      <c r="D66" s="91"/>
      <c r="E66" s="91"/>
      <c r="F66" s="91"/>
      <c r="G66" s="91"/>
    </row>
    <row r="67" spans="1:7" ht="42" customHeight="1">
      <c r="A67" s="91"/>
      <c r="B67" s="91"/>
      <c r="C67" s="91"/>
      <c r="D67" s="91"/>
      <c r="E67" s="91"/>
      <c r="F67" s="91"/>
      <c r="G67" s="91"/>
    </row>
  </sheetData>
  <pageMargins left="0.75" right="0.75" top="1" bottom="1" header="0" footer="0"/>
  <pageSetup orientation="portrai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O25"/>
  <sheetViews>
    <sheetView workbookViewId="0">
      <selection sqref="A1:O25"/>
    </sheetView>
  </sheetViews>
  <sheetFormatPr defaultColWidth="12.5703125" defaultRowHeight="15" customHeight="1"/>
  <cols>
    <col min="1" max="1" width="24.5703125" customWidth="1"/>
    <col min="2" max="2" width="2.7109375" customWidth="1"/>
    <col min="3" max="3" width="8.5703125" customWidth="1"/>
    <col min="4" max="4" width="2.7109375" customWidth="1"/>
    <col min="5" max="5" width="8.5703125" customWidth="1"/>
    <col min="6" max="6" width="2.7109375" customWidth="1"/>
    <col min="7" max="7" width="8.5703125" customWidth="1"/>
    <col min="8" max="8" width="2.7109375" customWidth="1"/>
    <col min="9" max="9" width="8.5703125" customWidth="1"/>
    <col min="10" max="10" width="2.7109375" customWidth="1"/>
    <col min="11" max="11" width="8.5703125" customWidth="1"/>
    <col min="12" max="12" width="2.7109375" customWidth="1"/>
    <col min="13" max="13" width="8.5703125" customWidth="1"/>
    <col min="14" max="14" width="2.7109375" customWidth="1"/>
    <col min="15" max="26" width="8.5703125" customWidth="1"/>
  </cols>
  <sheetData>
    <row r="1" spans="1:15" ht="12.75" customHeight="1">
      <c r="A1" s="540" t="s">
        <v>685</v>
      </c>
      <c r="B1" s="548"/>
      <c r="C1" s="548"/>
      <c r="D1" s="548"/>
      <c r="E1" s="548"/>
      <c r="F1" s="548"/>
      <c r="G1" s="548"/>
      <c r="H1" s="548"/>
      <c r="I1" s="548"/>
      <c r="J1" s="548"/>
      <c r="K1" s="548"/>
      <c r="L1" s="548"/>
      <c r="M1" s="548"/>
      <c r="N1" s="548"/>
      <c r="O1" s="548"/>
    </row>
    <row r="2" spans="1:15" ht="12.75" customHeight="1">
      <c r="A2" s="225"/>
      <c r="B2" s="226"/>
      <c r="C2" s="226"/>
      <c r="D2" s="226"/>
      <c r="E2" s="226"/>
      <c r="F2" s="226"/>
      <c r="G2" s="226"/>
      <c r="H2" s="226"/>
      <c r="I2" s="226"/>
      <c r="J2" s="226"/>
      <c r="K2" s="226"/>
      <c r="L2" s="226"/>
      <c r="M2" s="226"/>
    </row>
    <row r="3" spans="1:15" ht="12.75" customHeight="1">
      <c r="A3" s="227" t="s">
        <v>198</v>
      </c>
      <c r="B3" s="19"/>
      <c r="C3" s="138">
        <v>1960</v>
      </c>
      <c r="D3" s="228"/>
      <c r="E3" s="138">
        <v>1970</v>
      </c>
      <c r="F3" s="228"/>
      <c r="G3" s="138">
        <v>1980</v>
      </c>
      <c r="H3" s="228"/>
      <c r="I3" s="138">
        <v>1990</v>
      </c>
      <c r="J3" s="228"/>
      <c r="K3" s="138">
        <v>2000</v>
      </c>
      <c r="L3" s="228"/>
      <c r="M3" s="138">
        <v>2005</v>
      </c>
      <c r="N3" s="228"/>
      <c r="O3" s="138">
        <v>2006</v>
      </c>
    </row>
    <row r="4" spans="1:15" ht="12.75" customHeight="1">
      <c r="A4" s="229"/>
      <c r="B4" s="19"/>
      <c r="C4" s="230"/>
      <c r="D4" s="230"/>
      <c r="E4" s="230"/>
      <c r="F4" s="230"/>
      <c r="G4" s="230"/>
      <c r="H4" s="230"/>
      <c r="I4" s="230"/>
      <c r="J4" s="230"/>
      <c r="K4" s="230"/>
      <c r="L4" s="230"/>
      <c r="M4" s="230"/>
      <c r="N4" s="230"/>
      <c r="O4" s="230"/>
    </row>
    <row r="5" spans="1:15" ht="12.75" customHeight="1">
      <c r="A5" s="128" t="s">
        <v>137</v>
      </c>
      <c r="B5" s="19"/>
      <c r="C5" s="231">
        <v>0.182</v>
      </c>
      <c r="D5" s="232"/>
      <c r="E5" s="231">
        <v>0.221</v>
      </c>
      <c r="F5" s="232"/>
      <c r="G5" s="231">
        <v>0.247</v>
      </c>
      <c r="H5" s="232"/>
      <c r="I5" s="231">
        <v>0.25900000000000001</v>
      </c>
      <c r="J5" s="232"/>
      <c r="K5" s="231">
        <v>0.248</v>
      </c>
      <c r="L5" s="232"/>
      <c r="M5" s="231">
        <v>0.224</v>
      </c>
      <c r="N5" s="232"/>
      <c r="O5" s="231">
        <v>0.23100000000000001</v>
      </c>
    </row>
    <row r="6" spans="1:15" ht="12.75" customHeight="1">
      <c r="A6" s="229"/>
      <c r="B6" s="19"/>
      <c r="C6" s="233"/>
      <c r="D6" s="234"/>
      <c r="E6" s="233"/>
      <c r="F6" s="234"/>
      <c r="G6" s="233"/>
      <c r="H6" s="234"/>
      <c r="I6" s="233"/>
      <c r="J6" s="234"/>
      <c r="K6" s="233"/>
      <c r="L6" s="234"/>
      <c r="M6" s="233"/>
      <c r="N6" s="234"/>
      <c r="O6" s="233"/>
    </row>
    <row r="7" spans="1:15" ht="12.75" customHeight="1">
      <c r="A7" s="129" t="s">
        <v>138</v>
      </c>
      <c r="B7" s="21"/>
      <c r="C7" s="235">
        <v>0.124</v>
      </c>
      <c r="D7" s="232"/>
      <c r="E7" s="235">
        <v>0.11899999999999999</v>
      </c>
      <c r="F7" s="232"/>
      <c r="G7" s="235">
        <v>0.112</v>
      </c>
      <c r="H7" s="232"/>
      <c r="I7" s="235">
        <v>0.108</v>
      </c>
      <c r="J7" s="232"/>
      <c r="K7" s="235">
        <v>0.10299999999999999</v>
      </c>
      <c r="L7" s="232"/>
      <c r="M7" s="235">
        <v>9.8000000000000004E-2</v>
      </c>
      <c r="N7" s="232"/>
      <c r="O7" s="235">
        <v>9.6000000000000002E-2</v>
      </c>
    </row>
    <row r="8" spans="1:15" ht="12.75" customHeight="1">
      <c r="A8" s="125"/>
      <c r="B8" s="18"/>
      <c r="C8" s="233"/>
      <c r="D8" s="234"/>
      <c r="E8" s="233"/>
      <c r="F8" s="234"/>
      <c r="G8" s="233"/>
      <c r="H8" s="234"/>
      <c r="I8" s="233"/>
      <c r="J8" s="234"/>
      <c r="K8" s="233"/>
      <c r="L8" s="234"/>
      <c r="M8" s="233"/>
      <c r="N8" s="234"/>
      <c r="O8" s="233"/>
    </row>
    <row r="9" spans="1:15" ht="12.75" customHeight="1">
      <c r="A9" s="129" t="s">
        <v>199</v>
      </c>
      <c r="B9" s="21"/>
      <c r="C9" s="235" t="s">
        <v>686</v>
      </c>
      <c r="D9" s="232"/>
      <c r="E9" s="235" t="s">
        <v>686</v>
      </c>
      <c r="F9" s="232"/>
      <c r="G9" s="235">
        <v>0.153</v>
      </c>
      <c r="H9" s="232"/>
      <c r="I9" s="235">
        <v>0.217</v>
      </c>
      <c r="J9" s="232"/>
      <c r="K9" s="235">
        <v>0.28399999999999997</v>
      </c>
      <c r="L9" s="232"/>
      <c r="M9" s="235">
        <v>0.246</v>
      </c>
      <c r="N9" s="232"/>
      <c r="O9" s="235">
        <v>0.27100000000000002</v>
      </c>
    </row>
    <row r="10" spans="1:15" ht="12.75" customHeight="1">
      <c r="A10" s="229"/>
      <c r="B10" s="5"/>
      <c r="C10" s="233"/>
      <c r="D10" s="234"/>
      <c r="E10" s="233"/>
      <c r="F10" s="234"/>
      <c r="G10" s="233"/>
      <c r="H10" s="234"/>
      <c r="I10" s="233"/>
      <c r="J10" s="236"/>
      <c r="K10" s="233"/>
      <c r="L10" s="234"/>
      <c r="M10" s="233"/>
      <c r="N10" s="234"/>
      <c r="O10" s="233"/>
    </row>
    <row r="11" spans="1:15" ht="12.75" customHeight="1">
      <c r="A11" s="128" t="s">
        <v>89</v>
      </c>
      <c r="B11" s="19"/>
      <c r="C11" s="235" t="s">
        <v>686</v>
      </c>
      <c r="D11" s="232"/>
      <c r="E11" s="235">
        <v>0.19800000000000001</v>
      </c>
      <c r="F11" s="232"/>
      <c r="G11" s="235">
        <v>0.221</v>
      </c>
      <c r="H11" s="232"/>
      <c r="I11" s="235">
        <v>0.23499999999999999</v>
      </c>
      <c r="J11" s="232"/>
      <c r="K11" s="235">
        <v>0.20699999999999999</v>
      </c>
      <c r="L11" s="232"/>
      <c r="M11" s="235">
        <v>0.189</v>
      </c>
      <c r="N11" s="232"/>
      <c r="O11" s="235">
        <v>0.193</v>
      </c>
    </row>
    <row r="12" spans="1:15" ht="12.75" customHeight="1">
      <c r="A12" s="229"/>
      <c r="B12" s="19"/>
      <c r="C12" s="233"/>
      <c r="D12" s="234"/>
      <c r="E12" s="233"/>
      <c r="F12" s="234"/>
      <c r="G12" s="233"/>
      <c r="H12" s="234"/>
      <c r="I12" s="233"/>
      <c r="J12" s="234"/>
      <c r="K12" s="233"/>
      <c r="L12" s="234"/>
      <c r="M12" s="233"/>
      <c r="N12" s="234"/>
      <c r="O12" s="233"/>
    </row>
    <row r="13" spans="1:15" ht="12.75" customHeight="1">
      <c r="A13" s="129" t="s">
        <v>200</v>
      </c>
      <c r="B13" s="21"/>
      <c r="C13" s="235" t="s">
        <v>686</v>
      </c>
      <c r="D13" s="232"/>
      <c r="E13" s="235" t="s">
        <v>686</v>
      </c>
      <c r="F13" s="232"/>
      <c r="G13" s="235" t="s">
        <v>686</v>
      </c>
      <c r="H13" s="232"/>
      <c r="I13" s="235" t="s">
        <v>686</v>
      </c>
      <c r="J13" s="232"/>
      <c r="K13" s="235">
        <v>8.14E-2</v>
      </c>
      <c r="L13" s="232"/>
      <c r="M13" s="235">
        <v>6.1699999999999998E-2</v>
      </c>
      <c r="N13" s="232"/>
      <c r="O13" s="235">
        <v>6.2100000000000002E-2</v>
      </c>
    </row>
    <row r="14" spans="1:15" ht="12.75" customHeight="1">
      <c r="A14" s="229"/>
      <c r="B14" s="5"/>
      <c r="C14" s="233"/>
      <c r="D14" s="234"/>
      <c r="E14" s="233"/>
      <c r="F14" s="234"/>
      <c r="G14" s="233"/>
      <c r="H14" s="234"/>
      <c r="I14" s="233"/>
      <c r="J14" s="234"/>
      <c r="K14" s="233"/>
      <c r="L14" s="234"/>
      <c r="M14" s="233"/>
      <c r="N14" s="234"/>
      <c r="O14" s="233"/>
    </row>
    <row r="15" spans="1:15" ht="12.75" customHeight="1">
      <c r="A15" s="129" t="s">
        <v>143</v>
      </c>
      <c r="B15" s="5"/>
      <c r="C15" s="235" t="s">
        <v>686</v>
      </c>
      <c r="D15" s="232"/>
      <c r="E15" s="235" t="s">
        <v>686</v>
      </c>
      <c r="F15" s="232"/>
      <c r="G15" s="235" t="s">
        <v>686</v>
      </c>
      <c r="H15" s="232"/>
      <c r="I15" s="235">
        <v>0.182</v>
      </c>
      <c r="J15" s="232"/>
      <c r="K15" s="235">
        <v>0.157</v>
      </c>
      <c r="L15" s="232"/>
      <c r="M15" s="235">
        <v>0.124</v>
      </c>
      <c r="N15" s="232"/>
      <c r="O15" s="235">
        <v>0.14099999999999999</v>
      </c>
    </row>
    <row r="17" spans="1:15" ht="12.75" customHeight="1">
      <c r="A17" s="128" t="s">
        <v>201</v>
      </c>
      <c r="B17" s="5"/>
      <c r="C17" s="235" t="s">
        <v>686</v>
      </c>
      <c r="D17" s="232"/>
      <c r="E17" s="235" t="s">
        <v>686</v>
      </c>
      <c r="F17" s="232"/>
      <c r="G17" s="235" t="s">
        <v>686</v>
      </c>
      <c r="H17" s="232"/>
      <c r="I17" s="235" t="s">
        <v>686</v>
      </c>
      <c r="J17" s="232"/>
      <c r="K17" s="235">
        <v>0.26300000000000001</v>
      </c>
      <c r="L17" s="232"/>
      <c r="M17" s="235">
        <v>0.28100000000000003</v>
      </c>
      <c r="N17" s="232"/>
      <c r="O17" s="235">
        <v>0.28899999999999998</v>
      </c>
    </row>
    <row r="18" spans="1:15" ht="12.75" customHeight="1">
      <c r="A18" s="229"/>
      <c r="B18" s="5"/>
      <c r="C18" s="233"/>
      <c r="D18" s="234"/>
      <c r="E18" s="233"/>
      <c r="F18" s="234"/>
      <c r="G18" s="233"/>
      <c r="H18" s="234"/>
      <c r="I18" s="233"/>
      <c r="J18" s="234"/>
      <c r="K18" s="233"/>
      <c r="L18" s="234"/>
      <c r="M18" s="233"/>
      <c r="N18" s="234"/>
      <c r="O18" s="233"/>
    </row>
    <row r="19" spans="1:15" ht="12.75" customHeight="1">
      <c r="A19" s="129" t="s">
        <v>202</v>
      </c>
      <c r="B19" s="5"/>
      <c r="C19" s="235" t="s">
        <v>686</v>
      </c>
      <c r="D19" s="232"/>
      <c r="E19" s="235" t="s">
        <v>686</v>
      </c>
      <c r="F19" s="232"/>
      <c r="G19" s="235" t="s">
        <v>686</v>
      </c>
      <c r="H19" s="232"/>
      <c r="I19" s="235" t="s">
        <v>686</v>
      </c>
      <c r="J19" s="232"/>
      <c r="K19" s="235">
        <v>0.30499999999999999</v>
      </c>
      <c r="L19" s="232"/>
      <c r="M19" s="235">
        <v>0.28699999999999998</v>
      </c>
      <c r="N19" s="232"/>
      <c r="O19" s="235">
        <v>0.29199999999999998</v>
      </c>
    </row>
    <row r="20" spans="1:15" ht="12.75" customHeight="1">
      <c r="A20" s="237"/>
      <c r="B20" s="5"/>
      <c r="C20" s="233"/>
      <c r="D20" s="234"/>
      <c r="E20" s="233"/>
      <c r="F20" s="234"/>
      <c r="G20" s="233"/>
      <c r="H20" s="234"/>
      <c r="I20" s="233"/>
      <c r="J20" s="234"/>
      <c r="K20" s="233"/>
      <c r="L20" s="234"/>
      <c r="M20" s="233"/>
      <c r="N20" s="234"/>
      <c r="O20" s="233"/>
    </row>
    <row r="21" spans="1:15" ht="12.75" customHeight="1">
      <c r="A21" s="129" t="s">
        <v>87</v>
      </c>
      <c r="B21" s="21"/>
      <c r="C21" s="235">
        <v>0.17199999999999999</v>
      </c>
      <c r="D21" s="232"/>
      <c r="E21" s="235">
        <v>0.2084</v>
      </c>
      <c r="F21" s="232"/>
      <c r="G21" s="235">
        <v>0.223</v>
      </c>
      <c r="H21" s="232"/>
      <c r="I21" s="235">
        <v>0.23100000000000001</v>
      </c>
      <c r="J21" s="232"/>
      <c r="K21" s="235">
        <v>0.217</v>
      </c>
      <c r="L21" s="232"/>
      <c r="M21" s="235">
        <v>0.20399999999999999</v>
      </c>
      <c r="N21" s="232"/>
      <c r="O21" s="235">
        <v>0.19900000000000001</v>
      </c>
    </row>
    <row r="22" spans="1:15" ht="12.75" customHeight="1">
      <c r="A22" s="237"/>
      <c r="B22" s="5"/>
      <c r="C22" s="233"/>
      <c r="D22" s="234"/>
      <c r="E22" s="233"/>
      <c r="F22" s="234"/>
      <c r="G22" s="233"/>
      <c r="H22" s="234"/>
      <c r="I22" s="233"/>
      <c r="J22" s="234"/>
      <c r="K22" s="233"/>
      <c r="L22" s="234"/>
      <c r="M22" s="233"/>
      <c r="N22" s="234"/>
      <c r="O22" s="233"/>
    </row>
    <row r="23" spans="1:15" ht="12.75" customHeight="1">
      <c r="A23" s="129" t="s">
        <v>140</v>
      </c>
      <c r="B23" s="5"/>
      <c r="C23" s="235">
        <v>0.158</v>
      </c>
      <c r="D23" s="232"/>
      <c r="E23" s="235">
        <v>0.19400000000000001</v>
      </c>
      <c r="F23" s="232"/>
      <c r="G23" s="235">
        <v>0.22700000000000001</v>
      </c>
      <c r="H23" s="232"/>
      <c r="I23" s="235">
        <v>0.24099999999999999</v>
      </c>
      <c r="J23" s="232"/>
      <c r="K23" s="235">
        <v>0.26300000000000001</v>
      </c>
      <c r="L23" s="232"/>
      <c r="M23" s="235">
        <v>0.27400000000000002</v>
      </c>
      <c r="N23" s="232"/>
      <c r="O23" s="235">
        <v>0.28100000000000003</v>
      </c>
    </row>
    <row r="24" spans="1:15" ht="12.75" customHeight="1">
      <c r="A24" s="238"/>
      <c r="B24" s="19"/>
      <c r="C24" s="233"/>
      <c r="D24" s="234"/>
      <c r="E24" s="233"/>
      <c r="F24" s="234"/>
      <c r="G24" s="233"/>
      <c r="H24" s="234"/>
      <c r="I24" s="233"/>
      <c r="J24" s="234"/>
      <c r="K24" s="233"/>
      <c r="L24" s="234"/>
      <c r="M24" s="233"/>
      <c r="N24" s="234"/>
      <c r="O24" s="233"/>
    </row>
    <row r="25" spans="1:15" ht="12.75" customHeight="1">
      <c r="A25" s="129" t="s">
        <v>95</v>
      </c>
      <c r="B25" s="21"/>
      <c r="C25" s="235">
        <v>0.14899999999999999</v>
      </c>
      <c r="D25" s="232"/>
      <c r="E25" s="235">
        <v>0.182</v>
      </c>
      <c r="F25" s="232"/>
      <c r="G25" s="235">
        <v>0.20499999999999999</v>
      </c>
      <c r="H25" s="232"/>
      <c r="I25" s="235">
        <v>0.223</v>
      </c>
      <c r="J25" s="232"/>
      <c r="K25" s="235">
        <v>0.23699999999999999</v>
      </c>
      <c r="L25" s="232"/>
      <c r="M25" s="235">
        <v>0.186</v>
      </c>
      <c r="N25" s="232"/>
      <c r="O25" s="235">
        <v>0.19400000000000001</v>
      </c>
    </row>
  </sheetData>
  <mergeCells count="1">
    <mergeCell ref="A1:O1"/>
  </mergeCells>
  <pageMargins left="0.75" right="0.75" top="1" bottom="1" header="0" footer="0"/>
  <pageSetup orientation="landscape"/>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I62"/>
  <sheetViews>
    <sheetView workbookViewId="0">
      <selection activeCell="A34" sqref="A34"/>
    </sheetView>
  </sheetViews>
  <sheetFormatPr defaultColWidth="12.5703125" defaultRowHeight="15" customHeight="1"/>
  <cols>
    <col min="1" max="1" width="12.5703125" customWidth="1"/>
    <col min="2" max="2" width="13.5703125" customWidth="1"/>
    <col min="3" max="3" width="8.5703125" customWidth="1"/>
    <col min="4" max="4" width="13.28515625" customWidth="1"/>
    <col min="5" max="5" width="15.5703125" customWidth="1"/>
    <col min="6" max="6" width="18" customWidth="1"/>
    <col min="7" max="26" width="8.5703125" customWidth="1"/>
  </cols>
  <sheetData>
    <row r="1" spans="1:6" ht="17.25" customHeight="1">
      <c r="A1" s="325" t="s">
        <v>687</v>
      </c>
    </row>
    <row r="2" spans="1:6" ht="12.75" customHeight="1">
      <c r="A2" s="320"/>
    </row>
    <row r="3" spans="1:6" ht="12.75" customHeight="1">
      <c r="A3" s="320" t="s">
        <v>688</v>
      </c>
    </row>
    <row r="4" spans="1:6" ht="12.75" customHeight="1">
      <c r="A4" s="320" t="s">
        <v>689</v>
      </c>
    </row>
    <row r="5" spans="1:6" ht="12.75" customHeight="1">
      <c r="A5" s="320" t="s">
        <v>690</v>
      </c>
    </row>
    <row r="6" spans="1:6" ht="12.75" customHeight="1">
      <c r="A6" s="320" t="s">
        <v>691</v>
      </c>
    </row>
    <row r="7" spans="1:6" ht="12.75" customHeight="1">
      <c r="A7" s="320" t="s">
        <v>692</v>
      </c>
    </row>
    <row r="8" spans="1:6" ht="12.75" customHeight="1">
      <c r="A8" s="320" t="s">
        <v>693</v>
      </c>
    </row>
    <row r="9" spans="1:6" ht="12.75" customHeight="1">
      <c r="A9" s="320" t="s">
        <v>694</v>
      </c>
    </row>
    <row r="10" spans="1:6" ht="12.75" customHeight="1">
      <c r="A10" s="320"/>
    </row>
    <row r="11" spans="1:6" ht="12.75" customHeight="1">
      <c r="A11" s="320"/>
    </row>
    <row r="12" spans="1:6" ht="12.75" customHeight="1">
      <c r="A12" s="325" t="s">
        <v>695</v>
      </c>
      <c r="B12" s="326"/>
      <c r="C12" s="326"/>
      <c r="D12" s="326"/>
      <c r="E12" s="326"/>
      <c r="F12" s="326"/>
    </row>
    <row r="13" spans="1:6" ht="12.75" customHeight="1">
      <c r="A13" s="325" t="s">
        <v>696</v>
      </c>
      <c r="B13" s="326"/>
      <c r="C13" s="326"/>
      <c r="D13" s="326"/>
      <c r="E13" s="326"/>
      <c r="F13" s="326"/>
    </row>
    <row r="14" spans="1:6" ht="12.75" customHeight="1">
      <c r="A14" s="325" t="s">
        <v>697</v>
      </c>
      <c r="B14" s="326"/>
      <c r="C14" s="326"/>
      <c r="D14" s="326"/>
      <c r="E14" s="326"/>
      <c r="F14" s="326"/>
    </row>
    <row r="15" spans="1:6" ht="12.75" customHeight="1">
      <c r="A15" s="320"/>
    </row>
    <row r="16" spans="1:6" ht="12.75" customHeight="1">
      <c r="A16" s="320"/>
    </row>
    <row r="17" spans="1:6" ht="15" customHeight="1">
      <c r="A17" s="322" t="s">
        <v>698</v>
      </c>
      <c r="B17" s="323" t="s">
        <v>138</v>
      </c>
      <c r="C17" s="323" t="s">
        <v>698</v>
      </c>
      <c r="D17" s="323" t="s">
        <v>138</v>
      </c>
      <c r="E17" s="323" t="s">
        <v>699</v>
      </c>
      <c r="F17" s="324" t="s">
        <v>700</v>
      </c>
    </row>
    <row r="18" spans="1:6" ht="12.75" customHeight="1">
      <c r="A18" s="331">
        <v>1950</v>
      </c>
      <c r="B18" s="332">
        <v>68374</v>
      </c>
      <c r="C18" s="331">
        <v>2005</v>
      </c>
      <c r="D18" s="332">
        <v>82504</v>
      </c>
      <c r="E18" s="331" t="s">
        <v>701</v>
      </c>
      <c r="F18" s="331">
        <v>0.7</v>
      </c>
    </row>
    <row r="19" spans="1:6" ht="12.75" customHeight="1">
      <c r="A19" s="331">
        <v>1960</v>
      </c>
      <c r="B19" s="332">
        <v>73147</v>
      </c>
      <c r="C19" s="331">
        <v>2006</v>
      </c>
      <c r="D19" s="332">
        <v>82316</v>
      </c>
      <c r="E19" s="331" t="s">
        <v>702</v>
      </c>
      <c r="F19" s="331">
        <v>0.8</v>
      </c>
    </row>
    <row r="20" spans="1:6" ht="12.75" customHeight="1">
      <c r="A20" s="331">
        <v>1970</v>
      </c>
      <c r="B20" s="332">
        <v>78069</v>
      </c>
      <c r="C20" s="331">
        <v>2007</v>
      </c>
      <c r="D20" s="332">
        <v>82218</v>
      </c>
      <c r="E20" s="331" t="s">
        <v>703</v>
      </c>
      <c r="F20" s="331">
        <v>0.2</v>
      </c>
    </row>
    <row r="21" spans="1:6" ht="12.75" customHeight="1">
      <c r="A21" s="331">
        <v>1980</v>
      </c>
      <c r="B21" s="332">
        <v>78397</v>
      </c>
      <c r="C21" s="331">
        <v>2008</v>
      </c>
      <c r="D21" s="332">
        <v>82002</v>
      </c>
      <c r="E21" s="331" t="s">
        <v>704</v>
      </c>
      <c r="F21" s="331">
        <v>0.2</v>
      </c>
    </row>
    <row r="22" spans="1:6" ht="12.75" customHeight="1">
      <c r="A22" s="331">
        <v>1990</v>
      </c>
      <c r="B22" s="332">
        <v>79753</v>
      </c>
      <c r="C22" s="331">
        <v>2009</v>
      </c>
      <c r="D22" s="332">
        <v>81802</v>
      </c>
      <c r="E22" s="331" t="s">
        <v>705</v>
      </c>
      <c r="F22" s="331">
        <v>0.3</v>
      </c>
    </row>
    <row r="23" spans="1:6" ht="12.75" customHeight="1">
      <c r="A23" s="331">
        <v>2000</v>
      </c>
      <c r="B23" s="332">
        <v>82259</v>
      </c>
      <c r="C23" s="331">
        <v>2010</v>
      </c>
      <c r="D23" s="332">
        <v>81776</v>
      </c>
      <c r="E23" s="331" t="s">
        <v>706</v>
      </c>
      <c r="F23" s="331">
        <v>-0.1</v>
      </c>
    </row>
    <row r="24" spans="1:6" ht="12.75" customHeight="1">
      <c r="A24" s="331">
        <v>2001</v>
      </c>
      <c r="B24" s="332">
        <v>82440</v>
      </c>
      <c r="C24" s="331">
        <v>2020</v>
      </c>
      <c r="D24" s="332">
        <v>83155</v>
      </c>
      <c r="E24" s="331" t="s">
        <v>707</v>
      </c>
      <c r="F24" s="331">
        <v>0.2</v>
      </c>
    </row>
    <row r="25" spans="1:6" ht="12.75" customHeight="1">
      <c r="A25" s="331">
        <v>2002</v>
      </c>
      <c r="B25" s="332">
        <v>82537</v>
      </c>
      <c r="C25" s="331">
        <v>2030</v>
      </c>
      <c r="D25" s="332">
        <v>82800</v>
      </c>
      <c r="E25" s="331" t="s">
        <v>708</v>
      </c>
      <c r="F25" s="331">
        <v>-0.04</v>
      </c>
    </row>
    <row r="26" spans="1:6" ht="12.75" customHeight="1">
      <c r="A26" s="331">
        <v>2003</v>
      </c>
      <c r="B26" s="332">
        <v>82532</v>
      </c>
      <c r="C26" s="331">
        <v>2040</v>
      </c>
      <c r="D26" s="332">
        <v>81700</v>
      </c>
      <c r="E26" s="331" t="s">
        <v>709</v>
      </c>
      <c r="F26" s="331">
        <v>-0.1</v>
      </c>
    </row>
    <row r="27" spans="1:6" ht="12.75" customHeight="1">
      <c r="A27" s="331">
        <v>2004</v>
      </c>
      <c r="B27" s="332">
        <v>82501</v>
      </c>
      <c r="C27" s="331">
        <v>2050</v>
      </c>
      <c r="D27" s="332">
        <v>79500</v>
      </c>
      <c r="E27" s="331" t="s">
        <v>710</v>
      </c>
      <c r="F27" s="331">
        <v>-0.3</v>
      </c>
    </row>
    <row r="28" spans="1:6" ht="12.75" customHeight="1">
      <c r="A28" s="320"/>
    </row>
    <row r="29" spans="1:6" ht="12.75" customHeight="1">
      <c r="A29" s="325" t="s">
        <v>711</v>
      </c>
    </row>
    <row r="30" spans="1:6" ht="12.75" customHeight="1">
      <c r="A30" s="325" t="s">
        <v>712</v>
      </c>
    </row>
    <row r="31" spans="1:6" ht="15" customHeight="1">
      <c r="A31" s="321" t="s">
        <v>713</v>
      </c>
    </row>
    <row r="32" spans="1:6" ht="12.75" customHeight="1">
      <c r="A32" s="320"/>
    </row>
    <row r="33" spans="1:9" ht="12.75" customHeight="1">
      <c r="A33" s="320"/>
    </row>
    <row r="34" spans="1:9" ht="12.75" customHeight="1">
      <c r="A34" s="328" t="s">
        <v>714</v>
      </c>
      <c r="B34" s="328" t="s">
        <v>715</v>
      </c>
      <c r="C34" s="328" t="s">
        <v>716</v>
      </c>
      <c r="D34" s="328" t="s">
        <v>717</v>
      </c>
      <c r="E34" s="328" t="s">
        <v>718</v>
      </c>
      <c r="F34" s="328" t="s">
        <v>719</v>
      </c>
      <c r="G34" s="328" t="s">
        <v>720</v>
      </c>
      <c r="H34" s="328" t="s">
        <v>721</v>
      </c>
      <c r="I34" s="328" t="s">
        <v>722</v>
      </c>
    </row>
    <row r="35" spans="1:9" ht="12.75" customHeight="1">
      <c r="A35" t="s">
        <v>723</v>
      </c>
      <c r="B35" t="s">
        <v>724</v>
      </c>
      <c r="C35" t="s">
        <v>725</v>
      </c>
      <c r="D35" t="s">
        <v>726</v>
      </c>
      <c r="E35" s="329">
        <v>4.3700000000000003E-2</v>
      </c>
      <c r="F35" t="s">
        <v>727</v>
      </c>
      <c r="G35" t="s">
        <v>728</v>
      </c>
      <c r="H35" t="s">
        <v>729</v>
      </c>
      <c r="I35" s="329">
        <v>4.02E-2</v>
      </c>
    </row>
    <row r="36" spans="1:9" ht="12.75" customHeight="1">
      <c r="A36" t="s">
        <v>730</v>
      </c>
      <c r="B36" t="s">
        <v>731</v>
      </c>
      <c r="C36" t="s">
        <v>732</v>
      </c>
      <c r="D36" t="s">
        <v>733</v>
      </c>
      <c r="E36" s="329">
        <v>4.7300000000000002E-2</v>
      </c>
      <c r="F36" t="s">
        <v>734</v>
      </c>
      <c r="G36" t="s">
        <v>735</v>
      </c>
      <c r="H36" t="s">
        <v>736</v>
      </c>
      <c r="I36" s="329">
        <v>4.3999999999999997E-2</v>
      </c>
    </row>
    <row r="37" spans="1:9" ht="12.75" customHeight="1">
      <c r="A37" t="s">
        <v>737</v>
      </c>
      <c r="B37" t="s">
        <v>738</v>
      </c>
      <c r="C37" t="s">
        <v>739</v>
      </c>
      <c r="D37" t="s">
        <v>740</v>
      </c>
      <c r="E37" s="329">
        <v>4.9799999999999997E-2</v>
      </c>
      <c r="F37" t="s">
        <v>741</v>
      </c>
      <c r="G37" t="s">
        <v>742</v>
      </c>
      <c r="H37" t="s">
        <v>743</v>
      </c>
      <c r="I37" s="329">
        <v>4.7199999999999999E-2</v>
      </c>
    </row>
    <row r="38" spans="1:9" ht="12.75" customHeight="1">
      <c r="A38" t="s">
        <v>744</v>
      </c>
      <c r="B38" t="s">
        <v>745</v>
      </c>
      <c r="C38" t="s">
        <v>746</v>
      </c>
      <c r="D38" t="s">
        <v>747</v>
      </c>
      <c r="E38" s="329">
        <v>5.5800000000000002E-2</v>
      </c>
      <c r="F38" t="s">
        <v>748</v>
      </c>
      <c r="G38" t="s">
        <v>749</v>
      </c>
      <c r="H38" t="s">
        <v>750</v>
      </c>
      <c r="I38" s="329">
        <v>5.21E-2</v>
      </c>
    </row>
    <row r="39" spans="1:9" ht="12.75" customHeight="1">
      <c r="A39" t="s">
        <v>751</v>
      </c>
      <c r="B39" t="s">
        <v>752</v>
      </c>
      <c r="C39" t="s">
        <v>753</v>
      </c>
      <c r="D39" t="s">
        <v>754</v>
      </c>
      <c r="E39" s="329">
        <v>6.1800000000000001E-2</v>
      </c>
      <c r="F39" t="s">
        <v>755</v>
      </c>
      <c r="G39" t="s">
        <v>756</v>
      </c>
      <c r="H39" t="s">
        <v>757</v>
      </c>
      <c r="I39" s="329">
        <v>5.7700000000000001E-2</v>
      </c>
    </row>
    <row r="40" spans="1:9" ht="12.75" customHeight="1">
      <c r="A40" t="s">
        <v>758</v>
      </c>
      <c r="B40" t="s">
        <v>759</v>
      </c>
      <c r="C40" t="s">
        <v>760</v>
      </c>
      <c r="D40" t="s">
        <v>761</v>
      </c>
      <c r="E40" s="329">
        <v>6.0600000000000001E-2</v>
      </c>
      <c r="F40" t="s">
        <v>762</v>
      </c>
      <c r="G40" t="s">
        <v>763</v>
      </c>
      <c r="H40" t="s">
        <v>764</v>
      </c>
      <c r="I40" s="329">
        <v>5.6599999999999998E-2</v>
      </c>
    </row>
    <row r="41" spans="1:9" ht="12.75" customHeight="1">
      <c r="A41" t="s">
        <v>765</v>
      </c>
      <c r="B41" t="s">
        <v>766</v>
      </c>
      <c r="C41" t="s">
        <v>767</v>
      </c>
      <c r="D41" t="s">
        <v>768</v>
      </c>
      <c r="E41" s="329">
        <v>6.5600000000000006E-2</v>
      </c>
      <c r="F41" t="s">
        <v>769</v>
      </c>
      <c r="G41" t="s">
        <v>770</v>
      </c>
      <c r="H41" t="s">
        <v>771</v>
      </c>
      <c r="I41" s="329">
        <v>6.1499999999999999E-2</v>
      </c>
    </row>
    <row r="42" spans="1:9" ht="12.75" customHeight="1">
      <c r="A42" t="s">
        <v>772</v>
      </c>
      <c r="B42" t="s">
        <v>773</v>
      </c>
      <c r="C42" t="s">
        <v>774</v>
      </c>
      <c r="D42" t="s">
        <v>775</v>
      </c>
      <c r="E42" s="329">
        <v>7.2700000000000001E-2</v>
      </c>
      <c r="F42" t="s">
        <v>776</v>
      </c>
      <c r="G42" t="s">
        <v>777</v>
      </c>
      <c r="H42" t="s">
        <v>778</v>
      </c>
      <c r="I42" s="329">
        <v>6.88E-2</v>
      </c>
    </row>
    <row r="43" spans="1:9" ht="12.75" customHeight="1">
      <c r="A43" t="s">
        <v>779</v>
      </c>
      <c r="B43" t="s">
        <v>780</v>
      </c>
      <c r="C43" t="s">
        <v>781</v>
      </c>
      <c r="D43" t="s">
        <v>782</v>
      </c>
      <c r="E43" s="329">
        <v>7.2700000000000001E-2</v>
      </c>
      <c r="F43" t="s">
        <v>783</v>
      </c>
      <c r="G43" t="s">
        <v>784</v>
      </c>
      <c r="H43" t="s">
        <v>785</v>
      </c>
      <c r="I43" s="329">
        <v>6.8000000000000005E-2</v>
      </c>
    </row>
    <row r="44" spans="1:9" ht="12.75" customHeight="1">
      <c r="A44" t="s">
        <v>786</v>
      </c>
      <c r="B44" t="s">
        <v>776</v>
      </c>
      <c r="C44" t="s">
        <v>787</v>
      </c>
      <c r="D44" t="s">
        <v>788</v>
      </c>
      <c r="E44" s="329">
        <v>7.0300000000000001E-2</v>
      </c>
      <c r="F44" t="s">
        <v>789</v>
      </c>
      <c r="G44" t="s">
        <v>790</v>
      </c>
      <c r="H44" t="s">
        <v>791</v>
      </c>
      <c r="I44" s="329">
        <v>6.6000000000000003E-2</v>
      </c>
    </row>
    <row r="45" spans="1:9" ht="12.75" customHeight="1">
      <c r="A45" t="s">
        <v>792</v>
      </c>
      <c r="B45" t="s">
        <v>793</v>
      </c>
      <c r="C45" t="s">
        <v>794</v>
      </c>
      <c r="D45" t="s">
        <v>795</v>
      </c>
      <c r="E45" s="329">
        <v>6.6500000000000004E-2</v>
      </c>
      <c r="F45" t="s">
        <v>796</v>
      </c>
      <c r="G45" t="s">
        <v>797</v>
      </c>
      <c r="H45" t="s">
        <v>798</v>
      </c>
      <c r="I45" s="329">
        <v>6.3700000000000007E-2</v>
      </c>
    </row>
    <row r="46" spans="1:9" ht="12.75" customHeight="1">
      <c r="A46" t="s">
        <v>799</v>
      </c>
      <c r="B46" t="s">
        <v>800</v>
      </c>
      <c r="C46" t="s">
        <v>801</v>
      </c>
      <c r="D46" t="s">
        <v>802</v>
      </c>
      <c r="E46" s="329">
        <v>6.54E-2</v>
      </c>
      <c r="F46" t="s">
        <v>803</v>
      </c>
      <c r="G46" t="s">
        <v>804</v>
      </c>
      <c r="H46" t="s">
        <v>805</v>
      </c>
      <c r="I46" s="329">
        <v>6.3799999999999996E-2</v>
      </c>
    </row>
    <row r="47" spans="1:9" ht="12.75" customHeight="1">
      <c r="A47" t="s">
        <v>806</v>
      </c>
      <c r="B47" t="s">
        <v>807</v>
      </c>
      <c r="C47" t="s">
        <v>808</v>
      </c>
      <c r="D47" t="s">
        <v>809</v>
      </c>
      <c r="E47" s="329">
        <v>6.54E-2</v>
      </c>
      <c r="F47" t="s">
        <v>810</v>
      </c>
      <c r="G47" t="s">
        <v>811</v>
      </c>
      <c r="H47" t="s">
        <v>812</v>
      </c>
      <c r="I47" s="329">
        <v>6.4000000000000001E-2</v>
      </c>
    </row>
    <row r="48" spans="1:9" ht="12.75" customHeight="1">
      <c r="A48" t="s">
        <v>813</v>
      </c>
      <c r="B48" t="s">
        <v>814</v>
      </c>
      <c r="C48" t="s">
        <v>815</v>
      </c>
      <c r="D48" t="s">
        <v>816</v>
      </c>
      <c r="E48" s="329">
        <v>5.8099999999999999E-2</v>
      </c>
      <c r="F48" t="s">
        <v>817</v>
      </c>
      <c r="G48" t="s">
        <v>818</v>
      </c>
      <c r="H48" t="s">
        <v>819</v>
      </c>
      <c r="I48" s="329">
        <v>6.1100000000000002E-2</v>
      </c>
    </row>
    <row r="49" spans="1:9" ht="12.75" customHeight="1">
      <c r="A49" t="s">
        <v>820</v>
      </c>
      <c r="B49" t="s">
        <v>821</v>
      </c>
      <c r="C49" t="s">
        <v>822</v>
      </c>
      <c r="D49" t="s">
        <v>823</v>
      </c>
      <c r="E49" s="329">
        <v>4.7199999999999999E-2</v>
      </c>
      <c r="F49" t="s">
        <v>824</v>
      </c>
      <c r="G49" t="s">
        <v>825</v>
      </c>
      <c r="H49" t="s">
        <v>826</v>
      </c>
      <c r="I49" s="329">
        <v>5.4199999999999998E-2</v>
      </c>
    </row>
    <row r="50" spans="1:9" ht="12.75" customHeight="1">
      <c r="A50" t="s">
        <v>827</v>
      </c>
      <c r="B50" t="s">
        <v>828</v>
      </c>
      <c r="C50" t="s">
        <v>829</v>
      </c>
      <c r="D50" t="s">
        <v>830</v>
      </c>
      <c r="E50" s="329">
        <v>3.6299999999999999E-2</v>
      </c>
      <c r="F50" t="s">
        <v>831</v>
      </c>
      <c r="G50" t="s">
        <v>832</v>
      </c>
      <c r="H50" t="s">
        <v>833</v>
      </c>
      <c r="I50" s="329">
        <v>4.7199999999999999E-2</v>
      </c>
    </row>
    <row r="51" spans="1:9" ht="12.75" customHeight="1">
      <c r="A51" t="s">
        <v>834</v>
      </c>
      <c r="B51" t="s">
        <v>835</v>
      </c>
      <c r="C51" t="s">
        <v>836</v>
      </c>
      <c r="D51" t="s">
        <v>837</v>
      </c>
      <c r="E51" s="329">
        <v>5.45E-2</v>
      </c>
      <c r="F51" t="s">
        <v>838</v>
      </c>
      <c r="G51" t="s">
        <v>839</v>
      </c>
      <c r="H51" t="s">
        <v>840</v>
      </c>
      <c r="I51" s="329">
        <v>6.3500000000000001E-2</v>
      </c>
    </row>
    <row r="52" spans="1:9" ht="12.75" customHeight="1">
      <c r="A52" s="328" t="s">
        <v>841</v>
      </c>
      <c r="B52" s="328" t="s">
        <v>842</v>
      </c>
      <c r="C52" s="328" t="s">
        <v>843</v>
      </c>
      <c r="D52" s="328" t="s">
        <v>844</v>
      </c>
      <c r="E52" s="330">
        <v>1</v>
      </c>
      <c r="F52" s="328" t="s">
        <v>845</v>
      </c>
      <c r="G52" s="328" t="s">
        <v>846</v>
      </c>
      <c r="H52" s="328" t="s">
        <v>847</v>
      </c>
      <c r="I52" s="330">
        <v>1</v>
      </c>
    </row>
    <row r="53" spans="1:9" ht="12.75" customHeight="1">
      <c r="A53" s="320"/>
    </row>
    <row r="54" spans="1:9" ht="12.75" customHeight="1">
      <c r="A54" s="320"/>
    </row>
    <row r="55" spans="1:9" ht="12.75" customHeight="1">
      <c r="A55" s="320"/>
    </row>
    <row r="56" spans="1:9" ht="12.75" customHeight="1">
      <c r="A56" s="327" t="s">
        <v>848</v>
      </c>
    </row>
    <row r="57" spans="1:9" ht="12.75" customHeight="1"/>
    <row r="58" spans="1:9" ht="12.75" customHeight="1">
      <c r="A58" s="327" t="s">
        <v>849</v>
      </c>
    </row>
    <row r="60" spans="1:9" ht="15" customHeight="1">
      <c r="A60" s="327" t="s">
        <v>850</v>
      </c>
    </row>
    <row r="62" spans="1:9" ht="15" customHeight="1">
      <c r="A62" s="327" t="s">
        <v>851</v>
      </c>
    </row>
  </sheetData>
  <pageMargins left="0.75" right="0.75" top="1" bottom="1" header="0" footer="0"/>
  <pageSetup orientation="portrai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S43"/>
  <sheetViews>
    <sheetView topLeftCell="E1" workbookViewId="0">
      <selection activeCell="C22" sqref="C22"/>
    </sheetView>
  </sheetViews>
  <sheetFormatPr defaultColWidth="12.5703125" defaultRowHeight="15" customHeight="1"/>
  <cols>
    <col min="1" max="1" width="27.85546875" customWidth="1"/>
    <col min="2" max="2" width="7.28515625" customWidth="1"/>
    <col min="3" max="3" width="9.140625" customWidth="1"/>
    <col min="4" max="4" width="7.7109375" customWidth="1"/>
    <col min="5" max="8" width="9.140625" customWidth="1"/>
    <col min="9" max="9" width="6" customWidth="1"/>
    <col min="10" max="10" width="10.42578125" customWidth="1"/>
    <col min="11" max="19" width="9.140625" customWidth="1"/>
    <col min="20" max="26" width="8.5703125" customWidth="1"/>
  </cols>
  <sheetData>
    <row r="1" spans="1:19" ht="20.25" customHeight="1">
      <c r="A1" s="239" t="s">
        <v>852</v>
      </c>
      <c r="B1" s="224"/>
      <c r="C1" s="224"/>
      <c r="D1" s="224"/>
      <c r="E1" s="224"/>
      <c r="F1" s="224"/>
      <c r="G1" s="224"/>
      <c r="H1" s="224"/>
      <c r="I1" s="224"/>
      <c r="J1" s="224"/>
      <c r="K1" s="224"/>
      <c r="L1" s="224"/>
      <c r="M1" s="224"/>
      <c r="N1" s="224"/>
      <c r="O1" s="224"/>
      <c r="P1" s="224"/>
      <c r="Q1" s="224"/>
      <c r="R1" s="224"/>
      <c r="S1" s="224"/>
    </row>
    <row r="2" spans="1:19" ht="12.75" customHeight="1">
      <c r="A2" s="339" t="s">
        <v>853</v>
      </c>
      <c r="B2" s="339">
        <v>2007</v>
      </c>
      <c r="C2" s="339">
        <v>2008</v>
      </c>
      <c r="D2" s="339">
        <v>2009</v>
      </c>
      <c r="E2" s="339">
        <v>2010</v>
      </c>
      <c r="F2" s="339">
        <v>2011</v>
      </c>
      <c r="G2" s="339">
        <v>2012</v>
      </c>
      <c r="H2" s="339">
        <v>2013</v>
      </c>
      <c r="I2" s="339">
        <v>2014</v>
      </c>
      <c r="J2" s="339">
        <v>2015</v>
      </c>
      <c r="K2" s="339">
        <v>2016</v>
      </c>
      <c r="L2" s="339">
        <v>2017</v>
      </c>
      <c r="M2" s="339">
        <v>2018</v>
      </c>
      <c r="N2" s="339">
        <v>2019</v>
      </c>
      <c r="O2" s="339">
        <v>2020</v>
      </c>
      <c r="P2" s="339">
        <v>2021</v>
      </c>
      <c r="Q2" s="339">
        <v>2022</v>
      </c>
      <c r="R2" s="339">
        <v>2023</v>
      </c>
      <c r="S2" s="339">
        <v>2024</v>
      </c>
    </row>
    <row r="3" spans="1:19" ht="12.75" customHeight="1">
      <c r="A3" s="367" t="s">
        <v>854</v>
      </c>
      <c r="B3" s="20">
        <f>SUM(B4:B14)</f>
        <v>18279.305999999997</v>
      </c>
      <c r="C3" s="20">
        <f t="shared" ref="C3:S3" si="0">SUM(C4:C14)</f>
        <v>17078.100000000002</v>
      </c>
      <c r="D3" s="20">
        <f t="shared" si="0"/>
        <v>18478.459000000003</v>
      </c>
      <c r="E3" s="20">
        <f t="shared" si="0"/>
        <v>19349.936000000002</v>
      </c>
      <c r="F3" s="20">
        <f t="shared" si="0"/>
        <v>20677.502999999997</v>
      </c>
      <c r="G3" s="20">
        <f t="shared" si="0"/>
        <v>22484.618999999999</v>
      </c>
      <c r="H3" s="20">
        <f t="shared" si="0"/>
        <v>23410.778999999999</v>
      </c>
      <c r="I3" s="20">
        <f t="shared" si="0"/>
        <v>24412.898999999998</v>
      </c>
      <c r="J3" s="20">
        <f t="shared" si="0"/>
        <v>22623.671999999999</v>
      </c>
      <c r="K3" s="20">
        <f t="shared" si="0"/>
        <v>26547.379000000001</v>
      </c>
      <c r="L3" s="20">
        <f t="shared" si="0"/>
        <v>27576.778999999999</v>
      </c>
      <c r="M3" s="20">
        <f t="shared" si="0"/>
        <v>28630.379000000001</v>
      </c>
      <c r="N3" s="20">
        <f t="shared" si="0"/>
        <v>29707.078999999998</v>
      </c>
      <c r="O3" s="20">
        <f t="shared" si="0"/>
        <v>27268.772000000001</v>
      </c>
      <c r="P3" s="20">
        <f t="shared" si="0"/>
        <v>31813.575999999997</v>
      </c>
      <c r="Q3" s="20">
        <f t="shared" si="0"/>
        <v>32880.576000000001</v>
      </c>
      <c r="R3" s="20">
        <f t="shared" si="0"/>
        <v>33827.576000000001</v>
      </c>
      <c r="S3" s="20">
        <f t="shared" si="0"/>
        <v>35014.576000000001</v>
      </c>
    </row>
    <row r="4" spans="1:19" ht="12.75" customHeight="1">
      <c r="A4" s="20" t="s">
        <v>855</v>
      </c>
      <c r="B4" s="20">
        <v>2076.8069999999998</v>
      </c>
      <c r="C4" s="20" t="s">
        <v>856</v>
      </c>
      <c r="D4" s="20">
        <v>2182.1</v>
      </c>
      <c r="E4" s="20">
        <v>2271.8359999999998</v>
      </c>
      <c r="F4" s="20">
        <v>2417.1869999999999</v>
      </c>
      <c r="G4" s="20">
        <v>2587.8069999999998</v>
      </c>
      <c r="H4" s="20">
        <v>2672.8069999999998</v>
      </c>
      <c r="I4" s="20">
        <v>2747.8069999999998</v>
      </c>
      <c r="J4" s="20" t="s">
        <v>857</v>
      </c>
      <c r="K4" s="20">
        <v>3012.8069999999998</v>
      </c>
      <c r="L4" s="20">
        <v>3127.8069999999998</v>
      </c>
      <c r="M4" s="20">
        <v>3247.8069999999998</v>
      </c>
      <c r="N4" s="20">
        <v>3367.8069999999998</v>
      </c>
      <c r="O4" s="20" t="s">
        <v>858</v>
      </c>
      <c r="P4" s="20">
        <v>3607.8069999999998</v>
      </c>
      <c r="Q4" s="20">
        <v>3727.8069999999998</v>
      </c>
      <c r="R4" s="20">
        <v>3727.8069999999998</v>
      </c>
      <c r="S4" s="20">
        <v>3967.8069999999998</v>
      </c>
    </row>
    <row r="5" spans="1:19" ht="12.75" customHeight="1">
      <c r="A5" s="20" t="s">
        <v>859</v>
      </c>
      <c r="B5" s="247">
        <v>83.87</v>
      </c>
      <c r="C5" s="247">
        <v>86.12</v>
      </c>
      <c r="D5" s="247">
        <v>84.91</v>
      </c>
      <c r="E5" s="247">
        <v>86.12</v>
      </c>
      <c r="F5" s="247">
        <v>89.41</v>
      </c>
      <c r="G5" s="247">
        <v>93.7</v>
      </c>
      <c r="H5" s="247">
        <v>95.2</v>
      </c>
      <c r="I5" s="247">
        <v>97.2</v>
      </c>
      <c r="J5" s="247">
        <v>99.2</v>
      </c>
      <c r="K5" s="247">
        <v>101.2</v>
      </c>
      <c r="L5" s="247">
        <v>103.2</v>
      </c>
      <c r="M5" s="247">
        <v>105.2</v>
      </c>
      <c r="N5" s="247">
        <v>107.2</v>
      </c>
      <c r="O5" s="247">
        <v>109.2</v>
      </c>
      <c r="P5" s="247">
        <v>111.2</v>
      </c>
      <c r="Q5" s="247">
        <v>113.2</v>
      </c>
      <c r="R5" s="247">
        <v>115.2</v>
      </c>
      <c r="S5" s="247">
        <v>117.2</v>
      </c>
    </row>
    <row r="6" spans="1:19" ht="12.75" customHeight="1">
      <c r="A6" s="20" t="s">
        <v>860</v>
      </c>
      <c r="B6" s="247">
        <v>6281.5129999999999</v>
      </c>
      <c r="C6" s="247">
        <v>6513.52</v>
      </c>
      <c r="D6" s="247">
        <v>6281.5129999999999</v>
      </c>
      <c r="E6" s="247">
        <v>6513.52</v>
      </c>
      <c r="F6" s="247">
        <v>6881.3069999999998</v>
      </c>
      <c r="G6" s="247">
        <v>7529.8130000000001</v>
      </c>
      <c r="H6" s="247">
        <v>7821.5129999999999</v>
      </c>
      <c r="I6" s="247">
        <v>8121.5129999999999</v>
      </c>
      <c r="J6" s="247">
        <v>8421.5130000000008</v>
      </c>
      <c r="K6" s="247">
        <v>8721.5130000000008</v>
      </c>
      <c r="L6" s="247">
        <v>9021.5130000000008</v>
      </c>
      <c r="M6" s="247">
        <v>9321.5130000000008</v>
      </c>
      <c r="N6" s="247">
        <v>9621.5130000000008</v>
      </c>
      <c r="O6" s="247">
        <v>9921.5130000000008</v>
      </c>
      <c r="P6" s="247">
        <v>10221.51</v>
      </c>
      <c r="Q6" s="247">
        <v>10521.51</v>
      </c>
      <c r="R6" s="247">
        <v>10821.51</v>
      </c>
      <c r="S6" s="247">
        <v>11121.51</v>
      </c>
    </row>
    <row r="7" spans="1:19" ht="12.75" customHeight="1">
      <c r="A7" s="247" t="s">
        <v>861</v>
      </c>
      <c r="B7" s="247">
        <v>513.82000000000005</v>
      </c>
      <c r="C7" s="247">
        <v>547.05999999999995</v>
      </c>
      <c r="D7" s="247">
        <v>523.14</v>
      </c>
      <c r="E7" s="247">
        <v>547.05999999999995</v>
      </c>
      <c r="F7" s="247">
        <v>588.79999999999995</v>
      </c>
      <c r="G7" s="247">
        <v>637.54</v>
      </c>
      <c r="H7" s="247">
        <v>700.5</v>
      </c>
      <c r="I7" s="247">
        <v>818.12</v>
      </c>
      <c r="J7" s="247">
        <v>957.2</v>
      </c>
      <c r="K7" s="247">
        <v>1048.5999999999999</v>
      </c>
      <c r="L7" s="247">
        <v>1143.5</v>
      </c>
      <c r="M7" s="247">
        <v>1257.5999999999999</v>
      </c>
      <c r="N7" s="247">
        <v>1394.8</v>
      </c>
      <c r="O7" s="247">
        <v>1504.8</v>
      </c>
      <c r="P7" s="247">
        <v>1622.3</v>
      </c>
      <c r="Q7" s="247">
        <v>1749.8</v>
      </c>
      <c r="R7" s="247">
        <v>1877.3</v>
      </c>
      <c r="S7" s="247">
        <v>2004.8</v>
      </c>
    </row>
    <row r="8" spans="1:19" s="337" customFormat="1" ht="12.75" customHeight="1">
      <c r="A8" s="336" t="s">
        <v>862</v>
      </c>
      <c r="B8" s="336">
        <v>1048.5999999999999</v>
      </c>
      <c r="C8" s="336">
        <v>1143.5</v>
      </c>
      <c r="D8" s="336">
        <v>1132.0999999999999</v>
      </c>
      <c r="E8" s="336">
        <v>1143.5</v>
      </c>
      <c r="F8" s="336">
        <v>1257.5999999999999</v>
      </c>
      <c r="G8" s="336">
        <v>1394.8</v>
      </c>
      <c r="H8" s="336">
        <v>1504.8</v>
      </c>
      <c r="I8" s="336">
        <v>1622.3</v>
      </c>
      <c r="J8" s="336">
        <v>1749.8</v>
      </c>
      <c r="K8" s="336">
        <v>1877.3</v>
      </c>
      <c r="L8" s="336">
        <v>2004.8</v>
      </c>
      <c r="M8" s="336">
        <v>2132.3000000000002</v>
      </c>
      <c r="N8" s="336">
        <v>2259.8000000000002</v>
      </c>
      <c r="O8" s="336">
        <v>2387.3000000000002</v>
      </c>
      <c r="P8" s="336">
        <v>2514.8000000000002</v>
      </c>
      <c r="Q8" s="336">
        <v>2642.3</v>
      </c>
      <c r="R8" s="336">
        <v>2769.8</v>
      </c>
      <c r="S8" s="336">
        <v>2897.3</v>
      </c>
    </row>
    <row r="9" spans="1:19" ht="12.75" customHeight="1">
      <c r="A9" s="247" t="s">
        <v>863</v>
      </c>
      <c r="B9" s="247">
        <v>1109.826</v>
      </c>
      <c r="C9" s="247">
        <v>1152.98</v>
      </c>
      <c r="D9" s="247">
        <v>1109.826</v>
      </c>
      <c r="E9" s="247">
        <v>1152.98</v>
      </c>
      <c r="F9" s="247">
        <v>1238.42</v>
      </c>
      <c r="G9" s="247">
        <v>1327.48</v>
      </c>
      <c r="H9" s="247">
        <v>1372.48</v>
      </c>
      <c r="I9" s="247">
        <v>1432.48</v>
      </c>
      <c r="J9" s="247">
        <v>1492.48</v>
      </c>
      <c r="K9" s="247">
        <v>1552.48</v>
      </c>
      <c r="L9" s="247">
        <v>1612.48</v>
      </c>
      <c r="M9" s="247">
        <v>1672.48</v>
      </c>
      <c r="N9" s="247">
        <v>1732.48</v>
      </c>
      <c r="O9" s="247">
        <v>1792.48</v>
      </c>
      <c r="P9" s="247">
        <v>1852.48</v>
      </c>
      <c r="Q9" s="247">
        <v>1912.48</v>
      </c>
      <c r="R9" s="247">
        <v>1972.48</v>
      </c>
      <c r="S9" s="247">
        <v>2032.48</v>
      </c>
    </row>
    <row r="10" spans="1:19" ht="12.75" customHeight="1">
      <c r="A10" s="247" t="s">
        <v>864</v>
      </c>
      <c r="B10" s="247">
        <v>446.096</v>
      </c>
      <c r="C10" s="247">
        <v>492.03</v>
      </c>
      <c r="D10" s="247">
        <v>446.096</v>
      </c>
      <c r="E10" s="247">
        <v>492.03</v>
      </c>
      <c r="F10" s="247">
        <v>537.9</v>
      </c>
      <c r="G10" s="247">
        <v>591.29999999999995</v>
      </c>
      <c r="H10" s="247">
        <v>621.29999999999995</v>
      </c>
      <c r="I10" s="247">
        <v>651.29999999999995</v>
      </c>
      <c r="J10" s="247">
        <v>681.3</v>
      </c>
      <c r="K10" s="247">
        <v>711.3</v>
      </c>
      <c r="L10" s="247">
        <v>741.3</v>
      </c>
      <c r="M10" s="247">
        <v>771.3</v>
      </c>
      <c r="N10" s="247">
        <v>801.3</v>
      </c>
      <c r="O10" s="247">
        <v>831.3</v>
      </c>
      <c r="P10" s="247">
        <v>861.3</v>
      </c>
      <c r="Q10" s="247">
        <v>891.3</v>
      </c>
      <c r="R10" s="247">
        <v>921.3</v>
      </c>
      <c r="S10" s="247">
        <v>951.3</v>
      </c>
    </row>
    <row r="11" spans="1:19" ht="12.75" customHeight="1">
      <c r="A11" s="247" t="s">
        <v>865</v>
      </c>
      <c r="B11" s="247">
        <v>0.09</v>
      </c>
      <c r="C11" s="247">
        <v>0.1</v>
      </c>
      <c r="D11" s="247">
        <v>0.09</v>
      </c>
      <c r="E11" s="247">
        <v>0.1</v>
      </c>
      <c r="F11" s="247">
        <v>0.08</v>
      </c>
      <c r="G11" s="247">
        <v>0.08</v>
      </c>
      <c r="H11" s="247">
        <v>0.08</v>
      </c>
      <c r="I11" s="247">
        <v>0.08</v>
      </c>
      <c r="J11" s="247">
        <v>0.08</v>
      </c>
      <c r="K11" s="247">
        <v>0.08</v>
      </c>
      <c r="L11" s="247">
        <v>0.08</v>
      </c>
      <c r="M11" s="247">
        <v>0.08</v>
      </c>
      <c r="N11" s="247">
        <v>0.08</v>
      </c>
      <c r="O11" s="247">
        <v>0.08</v>
      </c>
      <c r="P11" s="247">
        <v>0.08</v>
      </c>
      <c r="Q11" s="247">
        <v>0.08</v>
      </c>
      <c r="R11" s="247">
        <v>0.08</v>
      </c>
      <c r="S11" s="247">
        <v>0.08</v>
      </c>
    </row>
    <row r="12" spans="1:19" ht="12.75" customHeight="1">
      <c r="A12" s="247" t="s">
        <v>866</v>
      </c>
      <c r="B12" s="247">
        <v>2592.7939999999999</v>
      </c>
      <c r="C12" s="247">
        <v>2747.1</v>
      </c>
      <c r="D12" s="247">
        <v>2592.7939999999999</v>
      </c>
      <c r="E12" s="247">
        <v>2747.1</v>
      </c>
      <c r="F12" s="247">
        <v>2945.6</v>
      </c>
      <c r="G12" s="247">
        <v>3192.3</v>
      </c>
      <c r="H12" s="247">
        <v>3292.3</v>
      </c>
      <c r="I12" s="247">
        <v>3392.3</v>
      </c>
      <c r="J12" s="247">
        <v>3492.3</v>
      </c>
      <c r="K12" s="247">
        <v>3592.3</v>
      </c>
      <c r="L12" s="247">
        <v>3692.3</v>
      </c>
      <c r="M12" s="247">
        <v>3792.3</v>
      </c>
      <c r="N12" s="247">
        <v>3892.3</v>
      </c>
      <c r="O12" s="247">
        <v>3992.3</v>
      </c>
      <c r="P12" s="247">
        <v>4092.3</v>
      </c>
      <c r="Q12" s="247">
        <v>4192.3</v>
      </c>
      <c r="R12" s="247">
        <v>4292.3</v>
      </c>
      <c r="S12" s="247">
        <v>4392.3</v>
      </c>
    </row>
    <row r="13" spans="1:19" ht="12.75" customHeight="1">
      <c r="A13" s="247" t="s">
        <v>867</v>
      </c>
      <c r="B13" s="247">
        <v>4274.1000000000004</v>
      </c>
      <c r="C13" s="247">
        <v>4517.1000000000004</v>
      </c>
      <c r="D13" s="247">
        <v>4274.1000000000004</v>
      </c>
      <c r="E13" s="247">
        <v>4517.1000000000004</v>
      </c>
      <c r="F13" s="247">
        <v>4844.8999999999996</v>
      </c>
      <c r="G13" s="247">
        <v>5253.5</v>
      </c>
      <c r="H13" s="247">
        <v>5453.5</v>
      </c>
      <c r="I13" s="247">
        <v>5653.5</v>
      </c>
      <c r="J13" s="247">
        <v>5853.5</v>
      </c>
      <c r="K13" s="247">
        <v>6053.5</v>
      </c>
      <c r="L13" s="247">
        <v>6253.5</v>
      </c>
      <c r="M13" s="247">
        <v>6453.5</v>
      </c>
      <c r="N13" s="247">
        <v>6653.5</v>
      </c>
      <c r="O13" s="247">
        <v>6853.5</v>
      </c>
      <c r="P13" s="247">
        <v>7053.5</v>
      </c>
      <c r="Q13" s="247">
        <v>7253.5</v>
      </c>
      <c r="R13" s="247">
        <v>7453.5</v>
      </c>
      <c r="S13" s="247">
        <v>7653.5</v>
      </c>
    </row>
    <row r="14" spans="1:19" s="328" customFormat="1" ht="12.75" customHeight="1">
      <c r="A14" s="338" t="s">
        <v>868</v>
      </c>
      <c r="B14" s="338">
        <v>-148.21</v>
      </c>
      <c r="C14" s="338">
        <v>-121.41</v>
      </c>
      <c r="D14" s="338">
        <v>-148.21</v>
      </c>
      <c r="E14" s="338">
        <v>-121.41</v>
      </c>
      <c r="F14" s="338">
        <v>-123.70099999999999</v>
      </c>
      <c r="G14" s="338">
        <v>-123.70099999999999</v>
      </c>
      <c r="H14" s="338">
        <v>-123.70099999999999</v>
      </c>
      <c r="I14" s="338">
        <v>-123.70099999999999</v>
      </c>
      <c r="J14" s="338">
        <v>-123.70099999999999</v>
      </c>
      <c r="K14" s="338">
        <v>-123.70099999999999</v>
      </c>
      <c r="L14" s="338">
        <v>-123.70099999999999</v>
      </c>
      <c r="M14" s="338">
        <v>-123.70099999999999</v>
      </c>
      <c r="N14" s="338">
        <v>-123.70099999999999</v>
      </c>
      <c r="O14" s="338">
        <v>-123.70099999999999</v>
      </c>
      <c r="P14" s="338">
        <v>-123.70099999999999</v>
      </c>
      <c r="Q14" s="338">
        <v>-123.70099999999999</v>
      </c>
      <c r="R14" s="338">
        <v>-123.70099999999999</v>
      </c>
      <c r="S14" s="338">
        <v>-123.70099999999999</v>
      </c>
    </row>
    <row r="15" spans="1:19" ht="12.75" customHeight="1">
      <c r="A15" s="247" t="s">
        <v>869</v>
      </c>
      <c r="B15" s="247">
        <f>SUM(B4:B13)</f>
        <v>18427.515999999996</v>
      </c>
      <c r="C15" s="247">
        <f t="shared" ref="C15:S15" si="1">SUM(C4:C13)</f>
        <v>17199.510000000002</v>
      </c>
      <c r="D15" s="247">
        <f t="shared" si="1"/>
        <v>18626.669000000002</v>
      </c>
      <c r="E15" s="247">
        <f t="shared" si="1"/>
        <v>19471.346000000001</v>
      </c>
      <c r="F15" s="247">
        <f t="shared" si="1"/>
        <v>20801.203999999998</v>
      </c>
      <c r="G15" s="247">
        <f t="shared" si="1"/>
        <v>22608.32</v>
      </c>
      <c r="H15" s="247">
        <f t="shared" si="1"/>
        <v>23534.48</v>
      </c>
      <c r="I15" s="247">
        <f t="shared" si="1"/>
        <v>24536.6</v>
      </c>
      <c r="J15" s="247">
        <f t="shared" si="1"/>
        <v>22747.373</v>
      </c>
      <c r="K15" s="247">
        <f t="shared" si="1"/>
        <v>26671.08</v>
      </c>
      <c r="L15" s="247">
        <f t="shared" si="1"/>
        <v>27700.48</v>
      </c>
      <c r="M15" s="247">
        <f t="shared" si="1"/>
        <v>28754.080000000002</v>
      </c>
      <c r="N15" s="247">
        <f t="shared" si="1"/>
        <v>29830.78</v>
      </c>
      <c r="O15" s="247">
        <f t="shared" si="1"/>
        <v>27392.473000000002</v>
      </c>
      <c r="P15" s="247">
        <f t="shared" si="1"/>
        <v>31937.276999999998</v>
      </c>
      <c r="Q15" s="247">
        <f t="shared" si="1"/>
        <v>33004.277000000002</v>
      </c>
      <c r="R15" s="247">
        <f t="shared" si="1"/>
        <v>33951.277000000002</v>
      </c>
      <c r="S15" s="247">
        <f t="shared" si="1"/>
        <v>35138.277000000002</v>
      </c>
    </row>
    <row r="17" spans="1:19" ht="12.75" customHeight="1">
      <c r="A17" s="367" t="s">
        <v>870</v>
      </c>
      <c r="B17" s="20">
        <f>SUM(B18:B23)</f>
        <v>16074.71</v>
      </c>
      <c r="C17" s="20">
        <f t="shared" ref="C17:S17" si="2">SUM(C18:C23)</f>
        <v>16859.099999999999</v>
      </c>
      <c r="D17" s="20">
        <f t="shared" si="2"/>
        <v>14112.099999999997</v>
      </c>
      <c r="E17" s="20">
        <f t="shared" si="2"/>
        <v>15437.000000000002</v>
      </c>
      <c r="F17" s="20">
        <f t="shared" si="2"/>
        <v>16348.499999999998</v>
      </c>
      <c r="G17" s="20">
        <f t="shared" si="2"/>
        <v>17914.599999999999</v>
      </c>
      <c r="H17" s="20">
        <f t="shared" si="2"/>
        <v>20417.8</v>
      </c>
      <c r="I17" s="20">
        <f t="shared" si="2"/>
        <v>22308.5</v>
      </c>
      <c r="J17" s="20">
        <f t="shared" si="2"/>
        <v>24199.200000000001</v>
      </c>
      <c r="K17" s="20">
        <f t="shared" si="2"/>
        <v>26089.899999999998</v>
      </c>
      <c r="L17" s="20">
        <f t="shared" si="2"/>
        <v>27980.600000000002</v>
      </c>
      <c r="M17" s="20">
        <f t="shared" si="2"/>
        <v>29871.3</v>
      </c>
      <c r="N17" s="20">
        <f t="shared" si="2"/>
        <v>31761.9</v>
      </c>
      <c r="O17" s="20">
        <f t="shared" si="2"/>
        <v>33652.5</v>
      </c>
      <c r="P17" s="20">
        <f t="shared" si="2"/>
        <v>35543.1</v>
      </c>
      <c r="Q17" s="20">
        <f t="shared" si="2"/>
        <v>37433.700000000004</v>
      </c>
      <c r="R17" s="20">
        <f t="shared" si="2"/>
        <v>39324.299999999996</v>
      </c>
      <c r="S17" s="20">
        <f t="shared" si="2"/>
        <v>41214.900000000009</v>
      </c>
    </row>
    <row r="18" spans="1:19" ht="12.75" customHeight="1">
      <c r="A18" s="247" t="s">
        <v>871</v>
      </c>
      <c r="B18" s="247">
        <v>8832.1</v>
      </c>
      <c r="C18" s="247">
        <v>9271.7999999999993</v>
      </c>
      <c r="D18" s="247">
        <v>8946.7999999999993</v>
      </c>
      <c r="E18" s="247">
        <v>9731.4</v>
      </c>
      <c r="F18" s="247">
        <v>10517.2</v>
      </c>
      <c r="G18" s="247">
        <v>11739.2</v>
      </c>
      <c r="H18" s="247">
        <v>13687.5</v>
      </c>
      <c r="I18" s="247">
        <v>15042.7</v>
      </c>
      <c r="J18" s="247">
        <v>16397.900000000001</v>
      </c>
      <c r="K18" s="247">
        <v>17753.099999999999</v>
      </c>
      <c r="L18" s="247">
        <v>19108.3</v>
      </c>
      <c r="M18" s="247">
        <v>20463.5</v>
      </c>
      <c r="N18" s="247">
        <v>21818.7</v>
      </c>
      <c r="O18" s="247">
        <v>23173.9</v>
      </c>
      <c r="P18" s="247">
        <v>24529.1</v>
      </c>
      <c r="Q18" s="247">
        <v>25884.3</v>
      </c>
      <c r="R18" s="247">
        <v>27239.5</v>
      </c>
      <c r="S18" s="247">
        <v>28594.7</v>
      </c>
    </row>
    <row r="19" spans="1:19" ht="12.75" customHeight="1">
      <c r="A19" s="247" t="s">
        <v>872</v>
      </c>
      <c r="B19" s="247">
        <v>1948.3</v>
      </c>
      <c r="C19" s="247">
        <v>2013.8</v>
      </c>
      <c r="D19" s="247">
        <v>1921.4</v>
      </c>
      <c r="E19" s="247">
        <v>2099.8000000000002</v>
      </c>
      <c r="F19" s="247">
        <v>2198.3000000000002</v>
      </c>
      <c r="G19" s="247">
        <v>2379.3000000000002</v>
      </c>
      <c r="H19" s="247">
        <v>2578.1999999999998</v>
      </c>
      <c r="I19" s="247">
        <v>2732.2</v>
      </c>
      <c r="J19" s="247">
        <v>2886.2</v>
      </c>
      <c r="K19" s="247">
        <v>3040.2</v>
      </c>
      <c r="L19" s="247">
        <v>3194.2</v>
      </c>
      <c r="M19" s="247">
        <v>3348.2</v>
      </c>
      <c r="N19" s="247">
        <v>3502.2</v>
      </c>
      <c r="O19" s="247">
        <v>3656.2</v>
      </c>
      <c r="P19" s="247">
        <v>3810.2</v>
      </c>
      <c r="Q19" s="247">
        <v>3964.2</v>
      </c>
      <c r="R19" s="247">
        <v>4118.2</v>
      </c>
      <c r="S19" s="247">
        <v>4272.2</v>
      </c>
    </row>
    <row r="20" spans="1:19" ht="12.75" customHeight="1">
      <c r="A20" s="247" t="s">
        <v>873</v>
      </c>
      <c r="B20" s="247">
        <v>3148.6</v>
      </c>
      <c r="C20" s="247">
        <v>3262.8</v>
      </c>
      <c r="D20" s="247">
        <v>3126.2</v>
      </c>
      <c r="E20" s="247">
        <v>3362.2</v>
      </c>
      <c r="F20" s="247">
        <v>3507.3</v>
      </c>
      <c r="G20" s="247">
        <v>3796.3</v>
      </c>
      <c r="H20" s="247">
        <v>4105.7</v>
      </c>
      <c r="I20" s="247">
        <v>4346.3</v>
      </c>
      <c r="J20" s="247">
        <v>4586.8999999999996</v>
      </c>
      <c r="K20" s="247">
        <v>4827.5</v>
      </c>
      <c r="L20" s="247">
        <v>5068.1000000000004</v>
      </c>
      <c r="M20" s="247">
        <v>5308.7</v>
      </c>
      <c r="N20" s="247">
        <v>5549.3</v>
      </c>
      <c r="O20" s="247">
        <v>5789.9</v>
      </c>
      <c r="P20" s="247">
        <v>6030.5</v>
      </c>
      <c r="Q20" s="247">
        <v>6271.1</v>
      </c>
      <c r="R20" s="247">
        <v>6511.7</v>
      </c>
      <c r="S20" s="247">
        <v>6752.3</v>
      </c>
    </row>
    <row r="21" spans="1:19" ht="12.75" customHeight="1">
      <c r="A21" s="247" t="s">
        <v>874</v>
      </c>
      <c r="B21" s="247">
        <v>122.6</v>
      </c>
      <c r="C21" s="247">
        <v>131.4</v>
      </c>
      <c r="D21" s="247">
        <v>123.6</v>
      </c>
      <c r="E21" s="247">
        <v>140.4</v>
      </c>
      <c r="F21" s="247">
        <v>151.19999999999999</v>
      </c>
      <c r="G21" s="247">
        <v>167.1</v>
      </c>
      <c r="H21" s="247">
        <v>181.6</v>
      </c>
      <c r="I21" s="247">
        <v>192.3</v>
      </c>
      <c r="J21" s="247">
        <v>203</v>
      </c>
      <c r="K21" s="247">
        <v>213.7</v>
      </c>
      <c r="L21" s="247">
        <v>224.4</v>
      </c>
      <c r="M21" s="247">
        <v>235.1</v>
      </c>
      <c r="N21" s="247">
        <v>245.8</v>
      </c>
      <c r="O21" s="247">
        <v>256.5</v>
      </c>
      <c r="P21" s="247">
        <v>267.2</v>
      </c>
      <c r="Q21" s="247">
        <v>277.89999999999998</v>
      </c>
      <c r="R21" s="247">
        <v>288.60000000000002</v>
      </c>
      <c r="S21" s="247">
        <v>299.3</v>
      </c>
    </row>
    <row r="22" spans="1:19" ht="12.75" customHeight="1">
      <c r="A22" s="247" t="s">
        <v>875</v>
      </c>
      <c r="B22" s="247">
        <v>2340.61</v>
      </c>
      <c r="C22" s="247">
        <v>2507.8000000000002</v>
      </c>
      <c r="D22" s="247">
        <v>224.8</v>
      </c>
      <c r="E22" s="247">
        <v>231</v>
      </c>
      <c r="F22" s="247">
        <v>247.1</v>
      </c>
      <c r="G22" s="247">
        <v>266.7</v>
      </c>
      <c r="H22" s="247">
        <v>295.2</v>
      </c>
      <c r="I22" s="247">
        <v>312.5</v>
      </c>
      <c r="J22" s="247">
        <v>329.8</v>
      </c>
      <c r="K22" s="247">
        <v>347.1</v>
      </c>
      <c r="L22" s="247">
        <v>364.4</v>
      </c>
      <c r="M22" s="247">
        <v>381.7</v>
      </c>
      <c r="N22" s="247">
        <v>399</v>
      </c>
      <c r="O22" s="247">
        <v>416.3</v>
      </c>
      <c r="P22" s="247">
        <v>433.6</v>
      </c>
      <c r="Q22" s="247">
        <v>450.9</v>
      </c>
      <c r="R22" s="247">
        <v>468.2</v>
      </c>
      <c r="S22" s="247">
        <v>485.5</v>
      </c>
    </row>
    <row r="23" spans="1:19" ht="12.75" customHeight="1">
      <c r="A23" s="247" t="s">
        <v>876</v>
      </c>
      <c r="B23" s="247">
        <v>-317.5</v>
      </c>
      <c r="C23" s="247">
        <v>-328.5</v>
      </c>
      <c r="D23" s="247">
        <v>-230.7</v>
      </c>
      <c r="E23" s="247">
        <v>-127.8</v>
      </c>
      <c r="F23" s="247">
        <v>-272.60000000000002</v>
      </c>
      <c r="G23" s="247">
        <v>-434</v>
      </c>
      <c r="H23" s="247">
        <v>-430.4</v>
      </c>
      <c r="I23" s="247">
        <v>-317.5</v>
      </c>
      <c r="J23" s="247">
        <v>-204.6</v>
      </c>
      <c r="K23" s="247">
        <v>-91.7</v>
      </c>
      <c r="L23" s="247">
        <v>21.2</v>
      </c>
      <c r="M23" s="247">
        <v>134.1</v>
      </c>
      <c r="N23" s="247">
        <v>246.9</v>
      </c>
      <c r="O23" s="247">
        <v>359.7</v>
      </c>
      <c r="P23" s="247">
        <v>472.5</v>
      </c>
      <c r="Q23" s="247">
        <v>585.29999999999995</v>
      </c>
      <c r="R23" s="247">
        <v>698.1</v>
      </c>
      <c r="S23" s="247">
        <v>810.9</v>
      </c>
    </row>
    <row r="24" spans="1:19" ht="12.75" customHeight="1">
      <c r="A24" s="224"/>
      <c r="B24" s="224"/>
      <c r="C24" s="224"/>
      <c r="D24" s="224"/>
      <c r="E24" s="224"/>
      <c r="F24" s="224"/>
      <c r="G24" s="224"/>
      <c r="H24" s="224"/>
      <c r="I24" s="224"/>
      <c r="J24" s="224"/>
      <c r="K24" s="224"/>
      <c r="L24" s="224"/>
      <c r="M24" s="224"/>
      <c r="N24" s="224"/>
      <c r="O24" s="224"/>
      <c r="P24" s="224"/>
      <c r="Q24" s="224"/>
      <c r="R24" s="224"/>
      <c r="S24" s="224"/>
    </row>
    <row r="25" spans="1:19" ht="12.75" customHeight="1">
      <c r="A25" s="224"/>
      <c r="B25" s="224"/>
      <c r="C25" s="224"/>
      <c r="D25" s="224"/>
      <c r="E25" s="224"/>
      <c r="F25" s="224"/>
      <c r="G25" s="224"/>
      <c r="H25" s="224"/>
      <c r="I25" s="224"/>
      <c r="J25" s="224"/>
      <c r="K25" s="224"/>
      <c r="L25" s="224"/>
      <c r="M25" s="224"/>
      <c r="N25" s="224"/>
      <c r="O25" s="224"/>
      <c r="P25" s="224"/>
      <c r="Q25" s="224"/>
      <c r="R25" s="224"/>
      <c r="S25" s="224"/>
    </row>
    <row r="26" spans="1:19" ht="12.75" customHeight="1">
      <c r="A26" s="224"/>
      <c r="B26" s="224"/>
      <c r="C26" s="224"/>
      <c r="D26" s="224"/>
      <c r="E26" s="224"/>
      <c r="F26" s="224"/>
      <c r="G26" s="224"/>
      <c r="H26" s="224"/>
      <c r="I26" s="224"/>
      <c r="J26" s="224"/>
      <c r="K26" s="224"/>
      <c r="L26" s="224"/>
      <c r="M26" s="224"/>
      <c r="N26" s="224"/>
      <c r="O26" s="224"/>
      <c r="P26" s="224"/>
      <c r="Q26" s="224"/>
      <c r="R26" s="224"/>
      <c r="S26" s="224"/>
    </row>
    <row r="27" spans="1:19" ht="12.75" customHeight="1">
      <c r="A27" s="96" t="s">
        <v>877</v>
      </c>
      <c r="B27" s="224"/>
      <c r="C27" s="224"/>
      <c r="D27" s="224"/>
      <c r="E27" s="224"/>
      <c r="F27" s="224"/>
      <c r="G27" s="224"/>
      <c r="H27" s="224"/>
      <c r="I27" s="224"/>
      <c r="J27" s="224"/>
      <c r="K27" s="224"/>
      <c r="L27" s="224"/>
      <c r="M27" s="224"/>
      <c r="N27" s="224"/>
      <c r="O27" s="224"/>
      <c r="P27" s="224"/>
      <c r="Q27" s="224"/>
      <c r="R27" s="224"/>
      <c r="S27" s="224"/>
    </row>
    <row r="28" spans="1:19" ht="12.75" customHeight="1">
      <c r="A28" s="368" t="s">
        <v>854</v>
      </c>
      <c r="B28" s="216">
        <v>1331.42625</v>
      </c>
      <c r="C28" s="216">
        <v>1554.03603</v>
      </c>
      <c r="D28" s="216">
        <v>1755.1749600000001</v>
      </c>
      <c r="E28" s="216">
        <v>2025.4306799999999</v>
      </c>
      <c r="F28" s="216">
        <v>2468.7527599999999</v>
      </c>
      <c r="G28" s="216">
        <v>3023.4243499999998</v>
      </c>
      <c r="H28" s="216">
        <v>3899.8334399999999</v>
      </c>
      <c r="I28" s="216">
        <v>5166.9137000000001</v>
      </c>
      <c r="J28" s="216">
        <v>6409.1997600000004</v>
      </c>
      <c r="K28" s="216">
        <v>7385.8444799999997</v>
      </c>
      <c r="L28" s="216">
        <v>8027.7878099999998</v>
      </c>
      <c r="M28" s="216">
        <v>8393.9748</v>
      </c>
      <c r="N28" s="216">
        <v>8863.2856800000009</v>
      </c>
      <c r="O28" s="216">
        <v>9617.8207500000008</v>
      </c>
      <c r="P28" s="216">
        <v>10539.19284</v>
      </c>
      <c r="Q28" s="216">
        <v>11516.371230000001</v>
      </c>
      <c r="R28" s="216">
        <v>12854.223620000001</v>
      </c>
      <c r="S28" s="216">
        <v>15042.7</v>
      </c>
    </row>
    <row r="29" spans="1:19" ht="12.75" customHeight="1">
      <c r="A29" s="247" t="s">
        <v>878</v>
      </c>
      <c r="B29" s="247">
        <v>1470.8489999999999</v>
      </c>
      <c r="C29" s="247">
        <v>1503.779</v>
      </c>
      <c r="D29" s="247">
        <v>1585.874</v>
      </c>
      <c r="E29" s="247">
        <v>1620.4680000000001</v>
      </c>
      <c r="F29" s="247">
        <v>1703.8489999999999</v>
      </c>
      <c r="G29" s="247">
        <v>1795.4570000000001</v>
      </c>
      <c r="H29" s="247">
        <v>1884.2750000000001</v>
      </c>
      <c r="I29" s="247">
        <v>1973.8489999999999</v>
      </c>
      <c r="J29" s="247">
        <v>2063.8490000000002</v>
      </c>
      <c r="K29" s="247">
        <v>2153.8490000000002</v>
      </c>
      <c r="L29" s="247">
        <v>2243.8490000000002</v>
      </c>
      <c r="M29" s="247">
        <v>2333.8490000000002</v>
      </c>
      <c r="N29" s="247">
        <v>2423.8490000000002</v>
      </c>
      <c r="O29" s="247">
        <v>2513.8490000000002</v>
      </c>
      <c r="P29" s="247">
        <v>2603.8490000000002</v>
      </c>
      <c r="Q29" s="247">
        <v>2693.8490000000002</v>
      </c>
      <c r="R29" s="247">
        <v>2783.8490000000002</v>
      </c>
      <c r="S29" s="247">
        <v>2873.8490000000002</v>
      </c>
    </row>
    <row r="30" spans="1:19" ht="12.75" customHeight="1">
      <c r="A30" s="247" t="s">
        <v>879</v>
      </c>
      <c r="B30" s="247">
        <v>1495.9870000000001</v>
      </c>
      <c r="C30" s="247">
        <v>1585.874</v>
      </c>
      <c r="D30" s="247">
        <v>1652.0229999999999</v>
      </c>
      <c r="E30" s="247">
        <v>1703.8489999999999</v>
      </c>
      <c r="F30" s="247">
        <v>1795.4570000000001</v>
      </c>
      <c r="G30" s="247">
        <v>1884.2750000000001</v>
      </c>
      <c r="H30" s="247">
        <v>1973.8489999999999</v>
      </c>
      <c r="I30" s="247">
        <v>2063.8490000000002</v>
      </c>
      <c r="J30" s="247">
        <v>2153.8490000000002</v>
      </c>
      <c r="K30" s="247">
        <v>2243.8490000000002</v>
      </c>
      <c r="L30" s="247">
        <v>2333.8490000000002</v>
      </c>
      <c r="M30" s="247">
        <v>2423.8490000000002</v>
      </c>
      <c r="N30" s="247">
        <v>2513.8490000000002</v>
      </c>
      <c r="O30" s="247">
        <v>2603.8490000000002</v>
      </c>
      <c r="P30" s="247">
        <v>2693.8490000000002</v>
      </c>
      <c r="Q30" s="247">
        <v>2783.8490000000002</v>
      </c>
      <c r="R30" s="247">
        <v>2873.8490000000002</v>
      </c>
      <c r="S30" s="247">
        <v>2963.8490000000002</v>
      </c>
    </row>
    <row r="31" spans="1:19" ht="12.75" customHeight="1">
      <c r="A31" s="247" t="s">
        <v>880</v>
      </c>
      <c r="B31" s="247">
        <v>3529.6750000000002</v>
      </c>
      <c r="C31" s="247">
        <v>3623.136</v>
      </c>
      <c r="D31" s="247">
        <v>3795.4569999999999</v>
      </c>
      <c r="E31" s="247">
        <v>3915.8739999999998</v>
      </c>
      <c r="F31" s="247">
        <v>4136.2749999999996</v>
      </c>
      <c r="G31" s="247">
        <v>4356.2749999999996</v>
      </c>
      <c r="H31" s="247">
        <v>4576.2749999999996</v>
      </c>
      <c r="I31" s="247">
        <v>4796.2749999999996</v>
      </c>
      <c r="J31" s="247">
        <v>5016.2749999999996</v>
      </c>
      <c r="K31" s="247">
        <v>5236.2749999999996</v>
      </c>
      <c r="L31" s="247">
        <v>5456.2749999999996</v>
      </c>
      <c r="M31" s="247">
        <v>5676.2749999999996</v>
      </c>
      <c r="N31" s="247">
        <v>5896.2749999999996</v>
      </c>
      <c r="O31" s="247">
        <v>6116.2749999999996</v>
      </c>
      <c r="P31" s="247">
        <v>6336.2749999999996</v>
      </c>
      <c r="Q31" s="247">
        <v>6556.2749999999996</v>
      </c>
      <c r="R31" s="247">
        <v>6776.2749999999996</v>
      </c>
      <c r="S31" s="247">
        <v>6996.2749999999996</v>
      </c>
    </row>
    <row r="32" spans="1:19" ht="12.75" customHeight="1">
      <c r="A32" s="247" t="s">
        <v>861</v>
      </c>
      <c r="B32" s="247">
        <v>524.43610000000001</v>
      </c>
      <c r="C32" s="247">
        <v>578.24239999999998</v>
      </c>
      <c r="D32" s="247">
        <v>628.83630000000005</v>
      </c>
      <c r="E32" s="247">
        <v>693.64350000000002</v>
      </c>
      <c r="F32" s="247">
        <v>785.26499999999999</v>
      </c>
      <c r="G32" s="247">
        <v>884.38710000000003</v>
      </c>
      <c r="H32" s="247">
        <v>984.38710000000003</v>
      </c>
      <c r="I32" s="247">
        <v>1084.3869999999999</v>
      </c>
      <c r="J32" s="247">
        <v>1184.3869999999999</v>
      </c>
      <c r="K32" s="247">
        <v>1284.3869999999999</v>
      </c>
      <c r="L32" s="247">
        <v>1384.3869999999999</v>
      </c>
      <c r="M32" s="247">
        <v>1484.3869999999999</v>
      </c>
      <c r="N32" s="247">
        <v>1584.3869999999999</v>
      </c>
      <c r="O32" s="247">
        <v>1684.3869999999999</v>
      </c>
      <c r="P32" s="247">
        <v>1784.3869999999999</v>
      </c>
      <c r="Q32" s="247">
        <v>1884.3869999999999</v>
      </c>
      <c r="R32" s="247">
        <v>1984.3869999999999</v>
      </c>
      <c r="S32" s="247">
        <v>2084.3870000000002</v>
      </c>
    </row>
    <row r="33" spans="1:19" s="337" customFormat="1" ht="12.75" customHeight="1">
      <c r="A33" s="336" t="s">
        <v>862</v>
      </c>
      <c r="B33" s="336">
        <v>1034.7</v>
      </c>
      <c r="C33" s="336">
        <v>1107.0999999999999</v>
      </c>
      <c r="D33" s="336">
        <v>1179.5</v>
      </c>
      <c r="E33" s="336">
        <v>1236.7</v>
      </c>
      <c r="F33" s="336">
        <v>1342.9</v>
      </c>
      <c r="G33" s="336">
        <v>1449.1</v>
      </c>
      <c r="H33" s="336">
        <v>1555.3</v>
      </c>
      <c r="I33" s="336">
        <v>1661.5</v>
      </c>
      <c r="J33" s="336">
        <v>1767.7</v>
      </c>
      <c r="K33" s="336">
        <v>1873.9</v>
      </c>
      <c r="L33" s="336">
        <v>1980.1</v>
      </c>
      <c r="M33" s="336">
        <v>2086.3000000000002</v>
      </c>
      <c r="N33" s="336">
        <v>2192.5</v>
      </c>
      <c r="O33" s="336">
        <v>2298.6999999999998</v>
      </c>
      <c r="P33" s="336">
        <v>2404.9</v>
      </c>
      <c r="Q33" s="336">
        <v>2511.1</v>
      </c>
      <c r="R33" s="336">
        <v>2617.3000000000002</v>
      </c>
      <c r="S33" s="336">
        <v>2723.5</v>
      </c>
    </row>
    <row r="34" spans="1:19" ht="12.75" customHeight="1">
      <c r="A34" s="247" t="s">
        <v>863</v>
      </c>
      <c r="B34" s="247">
        <v>705.37530000000004</v>
      </c>
      <c r="C34" s="247">
        <v>786.47</v>
      </c>
      <c r="D34" s="247">
        <v>847.92</v>
      </c>
      <c r="E34" s="247">
        <v>909.37</v>
      </c>
      <c r="F34" s="247">
        <v>970.82</v>
      </c>
      <c r="G34" s="247">
        <v>1032.27</v>
      </c>
      <c r="H34" s="247">
        <v>1093.72</v>
      </c>
      <c r="I34" s="247">
        <v>1155.17</v>
      </c>
      <c r="J34" s="247">
        <v>1216.6199999999999</v>
      </c>
      <c r="K34" s="247">
        <v>1278.07</v>
      </c>
      <c r="L34" s="247">
        <v>1339.52</v>
      </c>
      <c r="M34" s="247">
        <v>1400.97</v>
      </c>
      <c r="N34" s="247">
        <v>1462.42</v>
      </c>
      <c r="O34" s="247">
        <v>1523.87</v>
      </c>
      <c r="P34" s="247">
        <v>1585.32</v>
      </c>
      <c r="Q34" s="247">
        <v>1646.77</v>
      </c>
      <c r="R34" s="247">
        <v>1708.22</v>
      </c>
      <c r="S34" s="247">
        <v>1769.67</v>
      </c>
    </row>
    <row r="35" spans="1:19" ht="12.75" customHeight="1">
      <c r="A35" s="247" t="s">
        <v>864</v>
      </c>
      <c r="B35" s="247">
        <v>747.69550000000004</v>
      </c>
      <c r="C35" s="247">
        <v>805.47260000000006</v>
      </c>
      <c r="D35" s="247">
        <v>865.47260000000006</v>
      </c>
      <c r="E35" s="247">
        <v>925.47260000000006</v>
      </c>
      <c r="F35" s="247">
        <v>985.47260000000006</v>
      </c>
      <c r="G35" s="247">
        <v>1045.473</v>
      </c>
      <c r="H35" s="247">
        <v>1105.473</v>
      </c>
      <c r="I35" s="247">
        <v>1165.473</v>
      </c>
      <c r="J35" s="247">
        <v>1225.473</v>
      </c>
      <c r="K35" s="247">
        <v>1285.473</v>
      </c>
      <c r="L35" s="247">
        <v>1345.473</v>
      </c>
      <c r="M35" s="247">
        <v>1405.473</v>
      </c>
      <c r="N35" s="247">
        <v>1465.473</v>
      </c>
      <c r="O35" s="247">
        <v>1525.473</v>
      </c>
      <c r="P35" s="247">
        <v>1585.473</v>
      </c>
      <c r="Q35" s="247">
        <v>1645.473</v>
      </c>
      <c r="R35" s="247">
        <v>1705.473</v>
      </c>
      <c r="S35" s="247">
        <v>1765.473</v>
      </c>
    </row>
    <row r="36" spans="1:19" ht="12.75" customHeight="1">
      <c r="A36" s="247" t="s">
        <v>865</v>
      </c>
      <c r="B36" s="247">
        <v>786.47</v>
      </c>
      <c r="C36" s="247">
        <v>847.92</v>
      </c>
      <c r="D36" s="247">
        <v>909.37</v>
      </c>
      <c r="E36" s="247">
        <v>970.82</v>
      </c>
      <c r="F36" s="247">
        <v>1032.27</v>
      </c>
      <c r="G36" s="247">
        <v>1093.72</v>
      </c>
      <c r="H36" s="247">
        <v>1155.17</v>
      </c>
      <c r="I36" s="247">
        <v>1216.6199999999999</v>
      </c>
      <c r="J36" s="247">
        <v>1278.07</v>
      </c>
      <c r="K36" s="247">
        <v>1339.52</v>
      </c>
      <c r="L36" s="247">
        <v>1400.97</v>
      </c>
      <c r="M36" s="247">
        <v>1462.42</v>
      </c>
      <c r="N36" s="247">
        <v>1523.87</v>
      </c>
      <c r="O36" s="247">
        <v>1585.32</v>
      </c>
      <c r="P36" s="247">
        <v>1646.77</v>
      </c>
      <c r="Q36" s="247">
        <v>1708.22</v>
      </c>
      <c r="R36" s="247">
        <v>1769.67</v>
      </c>
      <c r="S36" s="247">
        <v>1831.12</v>
      </c>
    </row>
    <row r="37" spans="1:19" ht="12.75" customHeight="1">
      <c r="A37" s="247" t="s">
        <v>866</v>
      </c>
      <c r="B37" s="247">
        <v>682.47260000000006</v>
      </c>
      <c r="C37" s="247">
        <v>763.34370000000001</v>
      </c>
      <c r="D37" s="247">
        <v>843.47260000000006</v>
      </c>
      <c r="E37" s="247">
        <v>923.47260000000006</v>
      </c>
      <c r="F37" s="247">
        <v>1003.473</v>
      </c>
      <c r="G37" s="247">
        <v>1083.473</v>
      </c>
      <c r="H37" s="247">
        <v>1163.473</v>
      </c>
      <c r="I37" s="247">
        <v>1243.473</v>
      </c>
      <c r="J37" s="247">
        <v>1323.473</v>
      </c>
      <c r="K37" s="247">
        <v>1403.473</v>
      </c>
      <c r="L37" s="247">
        <v>1483.473</v>
      </c>
      <c r="M37" s="247">
        <v>1563.473</v>
      </c>
      <c r="N37" s="247">
        <v>1643.473</v>
      </c>
      <c r="O37" s="247">
        <v>1723.473</v>
      </c>
      <c r="P37" s="247">
        <v>1803.473</v>
      </c>
      <c r="Q37" s="247">
        <v>1883.473</v>
      </c>
      <c r="R37" s="247">
        <v>1963.473</v>
      </c>
      <c r="S37" s="247">
        <v>2043.473</v>
      </c>
    </row>
    <row r="38" spans="1:19" ht="12.75" customHeight="1">
      <c r="A38" s="247" t="s">
        <v>867</v>
      </c>
      <c r="B38" s="247">
        <v>763.34370000000001</v>
      </c>
      <c r="C38" s="247">
        <v>843.47260000000006</v>
      </c>
      <c r="D38" s="247">
        <v>923.47260000000006</v>
      </c>
      <c r="E38" s="247">
        <v>1003.473</v>
      </c>
      <c r="F38" s="247">
        <v>1083.473</v>
      </c>
      <c r="G38" s="247">
        <v>1163.473</v>
      </c>
      <c r="H38" s="247">
        <v>1243.473</v>
      </c>
      <c r="I38" s="247">
        <v>1323.473</v>
      </c>
      <c r="J38" s="247">
        <v>1403.473</v>
      </c>
      <c r="K38" s="247">
        <v>1483.473</v>
      </c>
      <c r="L38" s="247">
        <v>1563.473</v>
      </c>
      <c r="M38" s="247">
        <v>1643.473</v>
      </c>
      <c r="N38" s="247">
        <v>1723.473</v>
      </c>
      <c r="O38" s="247">
        <v>1803.473</v>
      </c>
      <c r="P38" s="247">
        <v>1883.473</v>
      </c>
      <c r="Q38" s="247">
        <v>1963.473</v>
      </c>
      <c r="R38" s="247">
        <v>2043.473</v>
      </c>
      <c r="S38" s="247">
        <v>2123.473</v>
      </c>
    </row>
    <row r="39" spans="1:19" s="328" customFormat="1" ht="12.75" customHeight="1">
      <c r="A39" s="338" t="s">
        <v>868</v>
      </c>
      <c r="B39" s="338">
        <v>-148.81</v>
      </c>
      <c r="C39" s="338">
        <v>-121.41</v>
      </c>
      <c r="D39" s="338">
        <v>-123.70099999999999</v>
      </c>
      <c r="E39" s="338">
        <v>-123.70099999999999</v>
      </c>
      <c r="F39" s="338">
        <v>-123.70099999999999</v>
      </c>
      <c r="G39" s="338">
        <v>-123.70099999999999</v>
      </c>
      <c r="H39" s="338">
        <v>-123.70099999999999</v>
      </c>
      <c r="I39" s="338">
        <v>-123.70099999999999</v>
      </c>
      <c r="J39" s="338">
        <v>-123.70099999999999</v>
      </c>
      <c r="K39" s="338">
        <v>-123.70099999999999</v>
      </c>
      <c r="L39" s="338">
        <v>-123.70099999999999</v>
      </c>
      <c r="M39" s="338">
        <v>-123.70099999999999</v>
      </c>
      <c r="N39" s="338">
        <v>-123.70099999999999</v>
      </c>
      <c r="O39" s="338">
        <v>-123.70099999999999</v>
      </c>
      <c r="P39" s="338">
        <v>-123.70099999999999</v>
      </c>
      <c r="Q39" s="338">
        <v>-123.70099999999999</v>
      </c>
      <c r="R39" s="338">
        <v>-123.70099999999999</v>
      </c>
      <c r="S39" s="338">
        <v>-123.70099999999999</v>
      </c>
    </row>
    <row r="40" spans="1:19" ht="12.75" customHeight="1">
      <c r="A40" s="247" t="s">
        <v>869</v>
      </c>
      <c r="B40" s="247">
        <f>SUM(B29:B39)</f>
        <v>11592.194199999998</v>
      </c>
      <c r="C40" s="247">
        <f t="shared" ref="C40:S40" si="3">SUM(C29:C39)</f>
        <v>12323.400300000001</v>
      </c>
      <c r="D40" s="247">
        <f t="shared" si="3"/>
        <v>13107.697099999999</v>
      </c>
      <c r="E40" s="247">
        <f t="shared" si="3"/>
        <v>13779.441700000003</v>
      </c>
      <c r="F40" s="247">
        <f t="shared" si="3"/>
        <v>14715.553600000001</v>
      </c>
      <c r="G40" s="247">
        <f t="shared" si="3"/>
        <v>15664.2021</v>
      </c>
      <c r="H40" s="247">
        <f t="shared" si="3"/>
        <v>16611.694099999997</v>
      </c>
      <c r="I40" s="247">
        <f t="shared" si="3"/>
        <v>17560.367999999999</v>
      </c>
      <c r="J40" s="247">
        <f t="shared" si="3"/>
        <v>18509.468000000001</v>
      </c>
      <c r="K40" s="247">
        <f t="shared" si="3"/>
        <v>19458.567999999999</v>
      </c>
      <c r="L40" s="247">
        <f t="shared" si="3"/>
        <v>20407.667999999998</v>
      </c>
      <c r="M40" s="247">
        <f t="shared" si="3"/>
        <v>21356.767999999996</v>
      </c>
      <c r="N40" s="247">
        <f t="shared" si="3"/>
        <v>22305.867999999995</v>
      </c>
      <c r="O40" s="247">
        <f t="shared" si="3"/>
        <v>23254.967999999993</v>
      </c>
      <c r="P40" s="247">
        <f t="shared" si="3"/>
        <v>24204.067999999999</v>
      </c>
      <c r="Q40" s="247">
        <f t="shared" si="3"/>
        <v>25153.167999999998</v>
      </c>
      <c r="R40" s="247">
        <f t="shared" si="3"/>
        <v>26102.267999999996</v>
      </c>
      <c r="S40" s="247">
        <f t="shared" si="3"/>
        <v>27051.367999999995</v>
      </c>
    </row>
    <row r="41" spans="1:19" ht="12.75" customHeight="1"/>
    <row r="42" spans="1:19" ht="12.75" customHeight="1">
      <c r="S42" s="65">
        <f>(S33-R33)/R33</f>
        <v>4.0576166278225578E-2</v>
      </c>
    </row>
    <row r="43" spans="1:19" ht="360" customHeight="1">
      <c r="A43" s="541" t="s">
        <v>881</v>
      </c>
      <c r="B43" s="548"/>
      <c r="C43" s="548"/>
      <c r="D43" s="548"/>
      <c r="E43" s="548"/>
      <c r="F43" s="548"/>
      <c r="G43" s="224"/>
      <c r="H43" s="224"/>
      <c r="I43" s="224"/>
      <c r="J43" s="224"/>
      <c r="K43" s="224"/>
      <c r="L43" s="224"/>
      <c r="M43" s="224"/>
      <c r="N43" s="224"/>
      <c r="O43" s="224"/>
      <c r="P43" s="224"/>
      <c r="Q43" s="224"/>
      <c r="R43" s="224"/>
      <c r="S43" s="224"/>
    </row>
  </sheetData>
  <mergeCells count="1">
    <mergeCell ref="A43:F43"/>
  </mergeCells>
  <pageMargins left="0.75" right="0.75" top="1" bottom="1" header="0" footer="0"/>
  <pageSetup scale="48" orientation="portrait"/>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2:I23"/>
  <sheetViews>
    <sheetView workbookViewId="0">
      <selection activeCell="D11" sqref="D11"/>
    </sheetView>
  </sheetViews>
  <sheetFormatPr defaultColWidth="12.5703125" defaultRowHeight="15" customHeight="1"/>
  <cols>
    <col min="1" max="1" width="17.42578125" customWidth="1"/>
    <col min="2" max="2" width="20" customWidth="1"/>
    <col min="3" max="3" width="17.5703125" customWidth="1"/>
    <col min="4" max="4" width="19.140625" customWidth="1"/>
    <col min="5" max="5" width="26.140625" customWidth="1"/>
    <col min="6" max="7" width="16.42578125" customWidth="1"/>
    <col min="8" max="8" width="13.85546875" customWidth="1"/>
    <col min="9" max="9" width="27.7109375" bestFit="1" customWidth="1"/>
    <col min="10" max="29" width="8.5703125" customWidth="1"/>
  </cols>
  <sheetData>
    <row r="2" spans="1:9" ht="12.75" customHeight="1">
      <c r="A2" s="328" t="s">
        <v>714</v>
      </c>
      <c r="B2" s="328" t="s">
        <v>715</v>
      </c>
      <c r="C2" s="328" t="s">
        <v>716</v>
      </c>
      <c r="D2" s="328" t="s">
        <v>717</v>
      </c>
      <c r="E2" s="328" t="s">
        <v>718</v>
      </c>
      <c r="F2" s="328" t="s">
        <v>719</v>
      </c>
      <c r="G2" s="328" t="s">
        <v>720</v>
      </c>
      <c r="H2" s="328" t="s">
        <v>721</v>
      </c>
      <c r="I2" s="328" t="s">
        <v>722</v>
      </c>
    </row>
    <row r="3" spans="1:9" ht="12.75" customHeight="1">
      <c r="A3" t="s">
        <v>723</v>
      </c>
      <c r="B3" t="s">
        <v>724</v>
      </c>
      <c r="C3" t="s">
        <v>725</v>
      </c>
      <c r="D3" t="s">
        <v>726</v>
      </c>
      <c r="E3" s="329">
        <v>4.3700000000000003E-2</v>
      </c>
      <c r="F3" t="s">
        <v>727</v>
      </c>
      <c r="G3" t="s">
        <v>728</v>
      </c>
      <c r="H3" t="s">
        <v>729</v>
      </c>
      <c r="I3" s="329">
        <v>4.02E-2</v>
      </c>
    </row>
    <row r="4" spans="1:9" ht="12.75" customHeight="1">
      <c r="A4" t="s">
        <v>730</v>
      </c>
      <c r="B4" t="s">
        <v>731</v>
      </c>
      <c r="C4" t="s">
        <v>732</v>
      </c>
      <c r="D4" t="s">
        <v>733</v>
      </c>
      <c r="E4" s="329">
        <v>4.7300000000000002E-2</v>
      </c>
      <c r="F4" t="s">
        <v>734</v>
      </c>
      <c r="G4" t="s">
        <v>735</v>
      </c>
      <c r="H4" t="s">
        <v>736</v>
      </c>
      <c r="I4" s="329">
        <v>4.3999999999999997E-2</v>
      </c>
    </row>
    <row r="5" spans="1:9" ht="12.75" customHeight="1">
      <c r="A5" t="s">
        <v>737</v>
      </c>
      <c r="B5" t="s">
        <v>738</v>
      </c>
      <c r="C5" t="s">
        <v>739</v>
      </c>
      <c r="D5" t="s">
        <v>740</v>
      </c>
      <c r="E5" s="329">
        <v>4.9799999999999997E-2</v>
      </c>
      <c r="F5" t="s">
        <v>741</v>
      </c>
      <c r="G5" t="s">
        <v>742</v>
      </c>
      <c r="H5" t="s">
        <v>743</v>
      </c>
      <c r="I5" s="329">
        <v>4.7199999999999999E-2</v>
      </c>
    </row>
    <row r="6" spans="1:9" ht="12.75" customHeight="1">
      <c r="A6" t="s">
        <v>744</v>
      </c>
      <c r="B6" t="s">
        <v>745</v>
      </c>
      <c r="C6" t="s">
        <v>746</v>
      </c>
      <c r="D6" t="s">
        <v>747</v>
      </c>
      <c r="E6" s="329">
        <v>5.5800000000000002E-2</v>
      </c>
      <c r="F6" t="s">
        <v>748</v>
      </c>
      <c r="G6" t="s">
        <v>749</v>
      </c>
      <c r="H6" t="s">
        <v>750</v>
      </c>
      <c r="I6" s="329">
        <v>5.21E-2</v>
      </c>
    </row>
    <row r="7" spans="1:9" ht="12.75" customHeight="1">
      <c r="A7" t="s">
        <v>751</v>
      </c>
      <c r="B7" t="s">
        <v>752</v>
      </c>
      <c r="C7" t="s">
        <v>753</v>
      </c>
      <c r="D7" t="s">
        <v>754</v>
      </c>
      <c r="E7" s="329">
        <v>6.1800000000000001E-2</v>
      </c>
      <c r="F7" t="s">
        <v>755</v>
      </c>
      <c r="G7" t="s">
        <v>756</v>
      </c>
      <c r="H7" t="s">
        <v>757</v>
      </c>
      <c r="I7" s="329">
        <v>5.7700000000000001E-2</v>
      </c>
    </row>
    <row r="8" spans="1:9" ht="12.75" customHeight="1">
      <c r="A8" t="s">
        <v>758</v>
      </c>
      <c r="B8" t="s">
        <v>759</v>
      </c>
      <c r="C8" t="s">
        <v>760</v>
      </c>
      <c r="D8" t="s">
        <v>761</v>
      </c>
      <c r="E8" s="329">
        <v>6.0600000000000001E-2</v>
      </c>
      <c r="F8" t="s">
        <v>762</v>
      </c>
      <c r="G8" t="s">
        <v>763</v>
      </c>
      <c r="H8" t="s">
        <v>764</v>
      </c>
      <c r="I8" s="329">
        <v>5.6599999999999998E-2</v>
      </c>
    </row>
    <row r="9" spans="1:9" ht="12.75" customHeight="1">
      <c r="A9" t="s">
        <v>765</v>
      </c>
      <c r="B9" t="s">
        <v>766</v>
      </c>
      <c r="C9" t="s">
        <v>767</v>
      </c>
      <c r="D9" t="s">
        <v>768</v>
      </c>
      <c r="E9" s="329">
        <v>6.5600000000000006E-2</v>
      </c>
      <c r="F9" t="s">
        <v>769</v>
      </c>
      <c r="G9" t="s">
        <v>770</v>
      </c>
      <c r="H9" t="s">
        <v>771</v>
      </c>
      <c r="I9" s="329">
        <v>6.1499999999999999E-2</v>
      </c>
    </row>
    <row r="10" spans="1:9" ht="12.75" customHeight="1">
      <c r="A10" t="s">
        <v>772</v>
      </c>
      <c r="B10" t="s">
        <v>773</v>
      </c>
      <c r="C10" t="s">
        <v>774</v>
      </c>
      <c r="D10" t="s">
        <v>775</v>
      </c>
      <c r="E10" s="329">
        <v>7.2700000000000001E-2</v>
      </c>
      <c r="F10" t="s">
        <v>776</v>
      </c>
      <c r="G10" t="s">
        <v>777</v>
      </c>
      <c r="H10" t="s">
        <v>778</v>
      </c>
      <c r="I10" s="329">
        <v>6.88E-2</v>
      </c>
    </row>
    <row r="11" spans="1:9" ht="12.75" customHeight="1">
      <c r="A11" t="s">
        <v>779</v>
      </c>
      <c r="B11" t="s">
        <v>780</v>
      </c>
      <c r="C11" t="s">
        <v>781</v>
      </c>
      <c r="D11" t="s">
        <v>782</v>
      </c>
      <c r="E11" s="329">
        <v>7.2700000000000001E-2</v>
      </c>
      <c r="F11" t="s">
        <v>783</v>
      </c>
      <c r="G11" t="s">
        <v>784</v>
      </c>
      <c r="H11" t="s">
        <v>785</v>
      </c>
      <c r="I11" s="329">
        <v>6.8000000000000005E-2</v>
      </c>
    </row>
    <row r="12" spans="1:9" ht="12.75" customHeight="1">
      <c r="A12" t="s">
        <v>786</v>
      </c>
      <c r="B12" t="s">
        <v>776</v>
      </c>
      <c r="C12" t="s">
        <v>787</v>
      </c>
      <c r="D12" t="s">
        <v>788</v>
      </c>
      <c r="E12" s="329">
        <v>7.0300000000000001E-2</v>
      </c>
      <c r="F12" t="s">
        <v>789</v>
      </c>
      <c r="G12" t="s">
        <v>790</v>
      </c>
      <c r="H12" t="s">
        <v>791</v>
      </c>
      <c r="I12" s="329">
        <v>6.6000000000000003E-2</v>
      </c>
    </row>
    <row r="13" spans="1:9" ht="12.75" customHeight="1">
      <c r="A13" t="s">
        <v>792</v>
      </c>
      <c r="B13" t="s">
        <v>793</v>
      </c>
      <c r="C13" t="s">
        <v>794</v>
      </c>
      <c r="D13" t="s">
        <v>795</v>
      </c>
      <c r="E13" s="329">
        <v>6.6500000000000004E-2</v>
      </c>
      <c r="F13" t="s">
        <v>796</v>
      </c>
      <c r="G13" t="s">
        <v>797</v>
      </c>
      <c r="H13" t="s">
        <v>798</v>
      </c>
      <c r="I13" s="329">
        <v>6.3700000000000007E-2</v>
      </c>
    </row>
    <row r="14" spans="1:9" ht="12.75" customHeight="1">
      <c r="A14" t="s">
        <v>799</v>
      </c>
      <c r="B14" t="s">
        <v>800</v>
      </c>
      <c r="C14" t="s">
        <v>801</v>
      </c>
      <c r="D14" t="s">
        <v>802</v>
      </c>
      <c r="E14" s="329">
        <v>6.54E-2</v>
      </c>
      <c r="F14" t="s">
        <v>803</v>
      </c>
      <c r="G14" t="s">
        <v>804</v>
      </c>
      <c r="H14" t="s">
        <v>805</v>
      </c>
      <c r="I14" s="329">
        <v>6.3799999999999996E-2</v>
      </c>
    </row>
    <row r="15" spans="1:9" ht="12.75" customHeight="1">
      <c r="A15" t="s">
        <v>806</v>
      </c>
      <c r="B15" t="s">
        <v>807</v>
      </c>
      <c r="C15" t="s">
        <v>808</v>
      </c>
      <c r="D15" t="s">
        <v>809</v>
      </c>
      <c r="E15" s="329">
        <v>6.54E-2</v>
      </c>
      <c r="F15" t="s">
        <v>810</v>
      </c>
      <c r="G15" t="s">
        <v>811</v>
      </c>
      <c r="H15" t="s">
        <v>812</v>
      </c>
      <c r="I15" s="329">
        <v>6.4000000000000001E-2</v>
      </c>
    </row>
    <row r="16" spans="1:9" ht="12.75" customHeight="1">
      <c r="A16" t="s">
        <v>813</v>
      </c>
      <c r="B16" t="s">
        <v>814</v>
      </c>
      <c r="C16" t="s">
        <v>815</v>
      </c>
      <c r="D16" t="s">
        <v>816</v>
      </c>
      <c r="E16" s="329">
        <v>5.8099999999999999E-2</v>
      </c>
      <c r="F16" t="s">
        <v>817</v>
      </c>
      <c r="G16" t="s">
        <v>818</v>
      </c>
      <c r="H16" t="s">
        <v>819</v>
      </c>
      <c r="I16" s="329">
        <v>6.1100000000000002E-2</v>
      </c>
    </row>
    <row r="17" spans="1:9" ht="12.75" customHeight="1">
      <c r="A17" t="s">
        <v>820</v>
      </c>
      <c r="B17" t="s">
        <v>821</v>
      </c>
      <c r="C17" t="s">
        <v>822</v>
      </c>
      <c r="D17" t="s">
        <v>823</v>
      </c>
      <c r="E17" s="329">
        <v>4.7199999999999999E-2</v>
      </c>
      <c r="F17" t="s">
        <v>824</v>
      </c>
      <c r="G17" t="s">
        <v>825</v>
      </c>
      <c r="H17" t="s">
        <v>826</v>
      </c>
      <c r="I17" s="329">
        <v>5.4199999999999998E-2</v>
      </c>
    </row>
    <row r="18" spans="1:9" ht="12.75" customHeight="1">
      <c r="A18" t="s">
        <v>827</v>
      </c>
      <c r="B18" t="s">
        <v>828</v>
      </c>
      <c r="C18" t="s">
        <v>829</v>
      </c>
      <c r="D18" t="s">
        <v>830</v>
      </c>
      <c r="E18" s="329">
        <v>3.6299999999999999E-2</v>
      </c>
      <c r="F18" t="s">
        <v>831</v>
      </c>
      <c r="G18" t="s">
        <v>832</v>
      </c>
      <c r="H18" t="s">
        <v>833</v>
      </c>
      <c r="I18" s="329">
        <v>4.7199999999999999E-2</v>
      </c>
    </row>
    <row r="19" spans="1:9" ht="12.75" customHeight="1">
      <c r="A19" t="s">
        <v>834</v>
      </c>
      <c r="B19" t="s">
        <v>835</v>
      </c>
      <c r="C19" t="s">
        <v>836</v>
      </c>
      <c r="D19" t="s">
        <v>837</v>
      </c>
      <c r="E19" s="329">
        <v>5.45E-2</v>
      </c>
      <c r="F19" t="s">
        <v>838</v>
      </c>
      <c r="G19" t="s">
        <v>839</v>
      </c>
      <c r="H19" t="s">
        <v>840</v>
      </c>
      <c r="I19" s="329">
        <v>6.3500000000000001E-2</v>
      </c>
    </row>
    <row r="20" spans="1:9" ht="12.75" customHeight="1">
      <c r="A20" s="328" t="s">
        <v>841</v>
      </c>
      <c r="B20" s="328" t="s">
        <v>842</v>
      </c>
      <c r="C20" s="328" t="s">
        <v>843</v>
      </c>
      <c r="D20" s="328" t="s">
        <v>844</v>
      </c>
      <c r="E20" s="330">
        <v>1</v>
      </c>
      <c r="F20" s="328" t="s">
        <v>845</v>
      </c>
      <c r="G20" s="328" t="s">
        <v>846</v>
      </c>
      <c r="H20" s="328" t="s">
        <v>847</v>
      </c>
      <c r="I20" s="330">
        <v>1</v>
      </c>
    </row>
    <row r="23" spans="1:9" ht="15" customHeight="1">
      <c r="A23" s="328" t="s">
        <v>882</v>
      </c>
    </row>
  </sheetData>
  <pageMargins left="0.75" right="0.75" top="1" bottom="1" header="0" footer="0"/>
  <pageSetup scale="83" orientation="portrai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L12"/>
  <sheetViews>
    <sheetView topLeftCell="A2" zoomScale="113" workbookViewId="0">
      <selection activeCell="J35" sqref="J35"/>
    </sheetView>
  </sheetViews>
  <sheetFormatPr defaultColWidth="12.5703125" defaultRowHeight="15" customHeight="1"/>
  <cols>
    <col min="1" max="1" width="7.28515625" bestFit="1" customWidth="1"/>
    <col min="2" max="2" width="18.7109375" bestFit="1" customWidth="1"/>
    <col min="3" max="3" width="14.28515625" bestFit="1" customWidth="1"/>
    <col min="4" max="4" width="21.7109375" bestFit="1" customWidth="1"/>
    <col min="5" max="5" width="29.28515625" bestFit="1" customWidth="1"/>
    <col min="6" max="6" width="26.28515625" bestFit="1" customWidth="1"/>
    <col min="7" max="7" width="24" bestFit="1" customWidth="1"/>
    <col min="8" max="8" width="8.5703125" customWidth="1"/>
    <col min="9" max="9" width="7.28515625" style="377" bestFit="1" customWidth="1"/>
    <col min="10" max="10" width="29.28515625" style="377" bestFit="1" customWidth="1"/>
    <col min="11" max="11" width="7.28515625" style="377" bestFit="1" customWidth="1"/>
    <col min="12" max="12" width="26.28515625" style="377" bestFit="1" customWidth="1"/>
    <col min="13" max="26" width="8.5703125" customWidth="1"/>
  </cols>
  <sheetData>
    <row r="1" spans="1:12" ht="15" customHeight="1">
      <c r="A1" s="373" t="s">
        <v>698</v>
      </c>
      <c r="B1" s="373" t="s">
        <v>883</v>
      </c>
      <c r="C1" s="373" t="s">
        <v>884</v>
      </c>
      <c r="D1" s="373" t="s">
        <v>885</v>
      </c>
      <c r="E1" s="373" t="s">
        <v>886</v>
      </c>
      <c r="F1" s="373" t="s">
        <v>887</v>
      </c>
      <c r="G1" s="373" t="s">
        <v>888</v>
      </c>
      <c r="H1" s="374"/>
      <c r="I1" s="375" t="s">
        <v>698</v>
      </c>
      <c r="J1" s="375" t="s">
        <v>886</v>
      </c>
      <c r="K1" s="375" t="s">
        <v>698</v>
      </c>
      <c r="L1" s="375" t="s">
        <v>887</v>
      </c>
    </row>
    <row r="2" spans="1:12" ht="15" customHeight="1">
      <c r="A2" s="372">
        <v>2019</v>
      </c>
      <c r="B2" s="372">
        <v>0.6</v>
      </c>
      <c r="C2" s="372">
        <v>1.4</v>
      </c>
      <c r="D2" s="372">
        <v>3.2</v>
      </c>
      <c r="E2" s="372">
        <v>102.3</v>
      </c>
      <c r="F2" s="372">
        <v>228</v>
      </c>
      <c r="G2" s="372">
        <v>0</v>
      </c>
      <c r="I2" s="376">
        <v>2019</v>
      </c>
      <c r="J2" s="376">
        <v>102.3</v>
      </c>
      <c r="K2" s="376">
        <v>2019</v>
      </c>
      <c r="L2" s="376">
        <v>228</v>
      </c>
    </row>
    <row r="3" spans="1:12" ht="15" customHeight="1">
      <c r="A3" s="372">
        <v>2020</v>
      </c>
      <c r="B3" s="372">
        <v>-4.9000000000000004</v>
      </c>
      <c r="C3" s="372">
        <v>0.5</v>
      </c>
      <c r="D3" s="372">
        <v>4</v>
      </c>
      <c r="E3" s="372">
        <v>95.1</v>
      </c>
      <c r="F3" s="372">
        <v>180</v>
      </c>
      <c r="G3" s="372">
        <v>0</v>
      </c>
      <c r="I3" s="376">
        <v>2020</v>
      </c>
      <c r="J3" s="376">
        <v>95.1</v>
      </c>
      <c r="K3" s="376">
        <v>2020</v>
      </c>
      <c r="L3" s="376">
        <v>180</v>
      </c>
    </row>
    <row r="4" spans="1:12" ht="15" customHeight="1">
      <c r="A4" s="372">
        <v>2021</v>
      </c>
      <c r="B4" s="372">
        <v>2.9</v>
      </c>
      <c r="C4" s="372">
        <v>3.1</v>
      </c>
      <c r="D4" s="372">
        <v>3.6</v>
      </c>
      <c r="E4" s="372">
        <v>98.4</v>
      </c>
      <c r="F4" s="372">
        <v>172</v>
      </c>
      <c r="G4" s="372">
        <v>0</v>
      </c>
      <c r="I4" s="376">
        <v>2021</v>
      </c>
      <c r="J4" s="376">
        <v>98.4</v>
      </c>
      <c r="K4" s="376">
        <v>2021</v>
      </c>
      <c r="L4" s="376">
        <v>172</v>
      </c>
    </row>
    <row r="5" spans="1:12" ht="15" customHeight="1">
      <c r="A5" s="372">
        <v>2022</v>
      </c>
      <c r="B5" s="372">
        <v>1.8</v>
      </c>
      <c r="C5" s="372">
        <v>6.9</v>
      </c>
      <c r="D5" s="372">
        <v>3</v>
      </c>
      <c r="E5" s="372">
        <v>101.2</v>
      </c>
      <c r="F5" s="372">
        <v>180</v>
      </c>
      <c r="G5" s="372">
        <v>2.5</v>
      </c>
      <c r="I5" s="376">
        <v>2022</v>
      </c>
      <c r="J5" s="376">
        <v>101.2</v>
      </c>
      <c r="K5" s="376">
        <v>2022</v>
      </c>
      <c r="L5" s="376">
        <v>180</v>
      </c>
    </row>
    <row r="6" spans="1:12" ht="15" customHeight="1">
      <c r="A6" s="372">
        <v>2023</v>
      </c>
      <c r="B6" s="372">
        <v>0.5</v>
      </c>
      <c r="C6" s="372">
        <v>5.9</v>
      </c>
      <c r="D6" s="372">
        <v>3.1</v>
      </c>
      <c r="E6" s="372">
        <v>99.5</v>
      </c>
      <c r="F6" s="372">
        <v>165</v>
      </c>
      <c r="G6" s="372">
        <v>4.25</v>
      </c>
      <c r="I6" s="376">
        <v>2023</v>
      </c>
      <c r="J6" s="376">
        <v>99.5</v>
      </c>
      <c r="K6" s="376">
        <v>2023</v>
      </c>
      <c r="L6" s="376">
        <v>165</v>
      </c>
    </row>
    <row r="7" spans="1:12" ht="15" customHeight="1">
      <c r="A7" s="372">
        <v>2024</v>
      </c>
      <c r="B7" s="372">
        <v>0.2</v>
      </c>
      <c r="C7" s="372">
        <v>2.8</v>
      </c>
      <c r="D7" s="372">
        <v>3.2</v>
      </c>
      <c r="E7" s="372">
        <v>100.7</v>
      </c>
      <c r="F7" s="372">
        <v>175</v>
      </c>
      <c r="G7" s="372">
        <v>3.75</v>
      </c>
      <c r="I7" s="376">
        <v>2024</v>
      </c>
      <c r="J7" s="376">
        <v>100.7</v>
      </c>
      <c r="K7" s="376">
        <v>2024</v>
      </c>
      <c r="L7" s="376">
        <v>175</v>
      </c>
    </row>
    <row r="8" spans="1:12" ht="15" customHeight="1">
      <c r="A8" s="372">
        <v>2025</v>
      </c>
      <c r="B8" s="372">
        <v>1.1000000000000001</v>
      </c>
      <c r="C8" s="372">
        <v>2.2000000000000002</v>
      </c>
      <c r="D8" s="372">
        <v>3</v>
      </c>
      <c r="E8" s="372">
        <v>102</v>
      </c>
      <c r="F8" s="372">
        <v>185</v>
      </c>
      <c r="G8" s="372">
        <v>3.25</v>
      </c>
      <c r="I8" s="376">
        <v>2025</v>
      </c>
      <c r="J8" s="376">
        <v>102</v>
      </c>
      <c r="K8" s="376">
        <v>2025</v>
      </c>
      <c r="L8" s="376">
        <v>185</v>
      </c>
    </row>
    <row r="9" spans="1:12" ht="15" customHeight="1">
      <c r="A9" s="372">
        <v>2026</v>
      </c>
      <c r="B9" s="372">
        <v>1.3</v>
      </c>
      <c r="C9" s="372">
        <v>2</v>
      </c>
      <c r="D9" s="372">
        <v>2.9</v>
      </c>
      <c r="E9" s="372">
        <v>103.2</v>
      </c>
      <c r="F9" s="372">
        <v>190</v>
      </c>
      <c r="G9" s="372">
        <v>2.75</v>
      </c>
      <c r="I9" s="376">
        <v>2026</v>
      </c>
      <c r="J9" s="376">
        <v>103.2</v>
      </c>
      <c r="K9" s="376">
        <v>2026</v>
      </c>
      <c r="L9" s="376">
        <v>190</v>
      </c>
    </row>
    <row r="10" spans="1:12" ht="15" customHeight="1">
      <c r="A10" s="372">
        <v>2027</v>
      </c>
      <c r="B10" s="372">
        <v>1.4</v>
      </c>
      <c r="C10" s="372">
        <v>2</v>
      </c>
      <c r="D10" s="372">
        <v>2.8</v>
      </c>
      <c r="E10" s="372">
        <v>104.5</v>
      </c>
      <c r="F10" s="372">
        <v>195</v>
      </c>
      <c r="G10" s="372">
        <v>2.5</v>
      </c>
      <c r="I10" s="376">
        <v>2027</v>
      </c>
      <c r="J10" s="376">
        <v>104.5</v>
      </c>
      <c r="K10" s="376">
        <v>2027</v>
      </c>
      <c r="L10" s="376">
        <v>195</v>
      </c>
    </row>
    <row r="11" spans="1:12" ht="15" customHeight="1">
      <c r="A11" s="372">
        <v>2028</v>
      </c>
      <c r="B11" s="372">
        <v>1.5</v>
      </c>
      <c r="C11" s="372">
        <v>2</v>
      </c>
      <c r="D11" s="372">
        <v>2.7</v>
      </c>
      <c r="E11" s="372">
        <v>105.8</v>
      </c>
      <c r="F11" s="372">
        <v>200</v>
      </c>
      <c r="G11" s="372">
        <v>2.25</v>
      </c>
      <c r="I11" s="376">
        <v>2028</v>
      </c>
      <c r="J11" s="376">
        <v>105.8</v>
      </c>
      <c r="K11" s="376">
        <v>2028</v>
      </c>
      <c r="L11" s="376">
        <v>200</v>
      </c>
    </row>
    <row r="12" spans="1:12" ht="15" customHeight="1">
      <c r="A12" s="372">
        <v>2029</v>
      </c>
      <c r="B12" s="372">
        <v>1.5</v>
      </c>
      <c r="C12" s="372">
        <v>2</v>
      </c>
      <c r="D12" s="372">
        <v>2.7</v>
      </c>
      <c r="E12" s="372">
        <v>107.1</v>
      </c>
      <c r="F12" s="372">
        <v>205</v>
      </c>
      <c r="G12" s="372">
        <v>2</v>
      </c>
      <c r="I12" s="376">
        <v>2029</v>
      </c>
      <c r="J12" s="376">
        <v>107.1</v>
      </c>
      <c r="K12" s="376">
        <v>2029</v>
      </c>
      <c r="L12" s="376">
        <v>205</v>
      </c>
    </row>
  </sheetData>
  <pageMargins left="0.75" right="0.75" top="1" bottom="1" header="0" footer="0"/>
  <pageSetup orientation="portrait"/>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39"/>
  <sheetViews>
    <sheetView workbookViewId="0">
      <selection activeCell="C38" sqref="C38"/>
    </sheetView>
  </sheetViews>
  <sheetFormatPr defaultColWidth="12.5703125" defaultRowHeight="15" customHeight="1"/>
  <cols>
    <col min="1" max="1" width="1.140625" customWidth="1"/>
    <col min="2" max="2" width="50.28515625" customWidth="1"/>
    <col min="3" max="3" width="98.42578125" customWidth="1"/>
    <col min="4" max="6" width="9.140625" customWidth="1"/>
    <col min="7" max="26" width="8.5703125" customWidth="1"/>
  </cols>
  <sheetData>
    <row r="1" spans="1:4" ht="30.75" customHeight="1">
      <c r="A1" s="247"/>
      <c r="B1" s="248" t="s">
        <v>44</v>
      </c>
      <c r="C1" s="248" t="s">
        <v>45</v>
      </c>
      <c r="D1" s="247"/>
    </row>
    <row r="2" spans="1:4" ht="13.9">
      <c r="A2" s="247"/>
      <c r="B2" s="241" t="s">
        <v>46</v>
      </c>
      <c r="C2" s="242"/>
      <c r="D2" s="247"/>
    </row>
    <row r="3" spans="1:4" ht="15.6">
      <c r="A3" s="247"/>
      <c r="B3" s="243" t="s">
        <v>47</v>
      </c>
      <c r="C3" s="243" t="s">
        <v>48</v>
      </c>
      <c r="D3" s="247"/>
    </row>
    <row r="4" spans="1:4" ht="13.9">
      <c r="A4" s="247"/>
      <c r="B4" s="241" t="s">
        <v>49</v>
      </c>
      <c r="C4" s="240"/>
      <c r="D4" s="247"/>
    </row>
    <row r="5" spans="1:4" ht="13.9">
      <c r="A5" s="247"/>
      <c r="B5" s="242" t="s">
        <v>50</v>
      </c>
      <c r="C5" s="244" t="s">
        <v>51</v>
      </c>
      <c r="D5" s="247"/>
    </row>
    <row r="6" spans="1:4" ht="27.6">
      <c r="A6" s="247"/>
      <c r="B6" s="242" t="s">
        <v>52</v>
      </c>
      <c r="C6" s="244" t="s">
        <v>53</v>
      </c>
      <c r="D6" s="247"/>
    </row>
    <row r="7" spans="1:4" ht="13.9">
      <c r="A7" s="247"/>
      <c r="B7" s="241" t="s">
        <v>54</v>
      </c>
      <c r="C7" s="242"/>
      <c r="D7" s="247"/>
    </row>
    <row r="8" spans="1:4" ht="114.75" customHeight="1">
      <c r="A8" s="247"/>
      <c r="B8" s="245" t="s">
        <v>55</v>
      </c>
      <c r="C8" s="244" t="s">
        <v>56</v>
      </c>
      <c r="D8" s="247"/>
    </row>
    <row r="9" spans="1:4" ht="69">
      <c r="A9" s="247"/>
      <c r="B9" s="245" t="s">
        <v>57</v>
      </c>
      <c r="C9" s="244" t="s">
        <v>58</v>
      </c>
      <c r="D9" s="247"/>
    </row>
    <row r="10" spans="1:4" ht="51" customHeight="1">
      <c r="A10" s="247"/>
      <c r="B10" s="245" t="s">
        <v>59</v>
      </c>
      <c r="C10" s="244" t="s">
        <v>60</v>
      </c>
      <c r="D10" s="247"/>
    </row>
    <row r="11" spans="1:4" ht="42" customHeight="1">
      <c r="A11" s="247"/>
      <c r="B11" s="246" t="s">
        <v>61</v>
      </c>
      <c r="C11" s="244" t="s">
        <v>62</v>
      </c>
      <c r="D11" s="247"/>
    </row>
    <row r="12" spans="1:4" ht="34.5" customHeight="1">
      <c r="A12" s="247"/>
      <c r="B12" s="246" t="s">
        <v>63</v>
      </c>
      <c r="C12" s="244" t="s">
        <v>64</v>
      </c>
      <c r="D12" s="247"/>
    </row>
    <row r="13" spans="1:4" ht="45" customHeight="1">
      <c r="A13" s="247"/>
      <c r="B13" s="242" t="s">
        <v>65</v>
      </c>
      <c r="C13" s="244" t="s">
        <v>66</v>
      </c>
      <c r="D13" s="247"/>
    </row>
    <row r="14" spans="1:4" ht="13.9" hidden="1">
      <c r="A14" s="247"/>
      <c r="B14" s="241" t="s">
        <v>67</v>
      </c>
      <c r="C14" s="242"/>
      <c r="D14" s="247"/>
    </row>
    <row r="15" spans="1:4" ht="15.6" hidden="1">
      <c r="A15" s="247"/>
      <c r="B15" s="242" t="s">
        <v>68</v>
      </c>
      <c r="C15" s="243" t="s">
        <v>69</v>
      </c>
      <c r="D15" s="247"/>
    </row>
    <row r="16" spans="1:4" ht="15.6" hidden="1">
      <c r="A16" s="247"/>
      <c r="B16" s="242" t="s">
        <v>70</v>
      </c>
      <c r="C16" s="243" t="s">
        <v>71</v>
      </c>
      <c r="D16" s="247"/>
    </row>
    <row r="17" spans="1:4" ht="103.5" hidden="1" customHeight="1">
      <c r="A17" s="247"/>
      <c r="B17" s="242" t="s">
        <v>72</v>
      </c>
      <c r="C17" s="244" t="s">
        <v>73</v>
      </c>
      <c r="D17" s="247"/>
    </row>
    <row r="18" spans="1:4" ht="13.9">
      <c r="A18" s="247"/>
      <c r="B18" s="241" t="s">
        <v>74</v>
      </c>
      <c r="C18" s="244"/>
      <c r="D18" s="247"/>
    </row>
    <row r="19" spans="1:4" ht="28.5" customHeight="1">
      <c r="A19" s="247"/>
      <c r="B19" s="242" t="s">
        <v>75</v>
      </c>
      <c r="C19" s="244" t="s">
        <v>76</v>
      </c>
      <c r="D19" s="247"/>
    </row>
    <row r="20" spans="1:4" ht="33.75" customHeight="1">
      <c r="A20" s="247"/>
      <c r="B20" s="242" t="s">
        <v>77</v>
      </c>
      <c r="C20" s="244" t="s">
        <v>78</v>
      </c>
      <c r="D20" s="247"/>
    </row>
    <row r="21" spans="1:4" ht="15.75" customHeight="1">
      <c r="A21" s="247"/>
      <c r="B21" s="241" t="s">
        <v>79</v>
      </c>
      <c r="C21" s="244" t="s">
        <v>80</v>
      </c>
      <c r="D21" s="247"/>
    </row>
    <row r="22" spans="1:4" ht="15.75" customHeight="1">
      <c r="A22" s="247"/>
      <c r="B22" s="242" t="s">
        <v>81</v>
      </c>
      <c r="C22" s="242"/>
      <c r="D22" s="247"/>
    </row>
    <row r="23" spans="1:4" ht="99" customHeight="1">
      <c r="A23" s="247"/>
      <c r="B23" s="244" t="s">
        <v>82</v>
      </c>
      <c r="C23" s="244" t="s">
        <v>83</v>
      </c>
      <c r="D23" s="247"/>
    </row>
    <row r="24" spans="1:4" ht="96" customHeight="1">
      <c r="A24" s="247"/>
      <c r="B24" s="244" t="s">
        <v>84</v>
      </c>
      <c r="C24" s="244" t="s">
        <v>83</v>
      </c>
      <c r="D24" s="247"/>
    </row>
    <row r="25" spans="1:4" ht="15.75" customHeight="1">
      <c r="A25" s="247"/>
      <c r="B25" s="244" t="s">
        <v>85</v>
      </c>
      <c r="C25" s="244" t="s">
        <v>86</v>
      </c>
      <c r="D25" s="247"/>
    </row>
    <row r="26" spans="1:4" ht="15.75" customHeight="1">
      <c r="A26" s="247"/>
      <c r="B26" s="244" t="s">
        <v>87</v>
      </c>
      <c r="C26" s="244" t="s">
        <v>88</v>
      </c>
      <c r="D26" s="247"/>
    </row>
    <row r="27" spans="1:4" ht="112.5" customHeight="1">
      <c r="A27" s="247"/>
      <c r="B27" s="244" t="s">
        <v>89</v>
      </c>
      <c r="C27" s="244" t="s">
        <v>90</v>
      </c>
      <c r="D27" s="247"/>
    </row>
    <row r="28" spans="1:4" ht="125.25" customHeight="1">
      <c r="A28" s="247"/>
      <c r="B28" s="244" t="s">
        <v>91</v>
      </c>
      <c r="C28" s="244" t="s">
        <v>92</v>
      </c>
      <c r="D28" s="247"/>
    </row>
    <row r="29" spans="1:4" ht="85.5" customHeight="1">
      <c r="A29" s="247"/>
      <c r="B29" s="244" t="s">
        <v>93</v>
      </c>
      <c r="C29" s="244" t="s">
        <v>94</v>
      </c>
      <c r="D29" s="247"/>
    </row>
    <row r="30" spans="1:4" ht="81" customHeight="1">
      <c r="A30" s="247"/>
      <c r="B30" s="244" t="s">
        <v>95</v>
      </c>
      <c r="C30" s="244" t="s">
        <v>96</v>
      </c>
      <c r="D30" s="247"/>
    </row>
    <row r="31" spans="1:4" ht="78.75" customHeight="1">
      <c r="A31" s="247"/>
      <c r="B31" s="242" t="s">
        <v>97</v>
      </c>
      <c r="C31" s="244" t="s">
        <v>98</v>
      </c>
      <c r="D31" s="247"/>
    </row>
    <row r="32" spans="1:4" ht="15.75" customHeight="1">
      <c r="A32" s="247"/>
      <c r="B32" s="244" t="s">
        <v>99</v>
      </c>
      <c r="C32" s="244" t="s">
        <v>100</v>
      </c>
      <c r="D32" s="247"/>
    </row>
    <row r="33" spans="1:4" ht="15.75" customHeight="1">
      <c r="A33" s="247"/>
      <c r="B33" s="244" t="s">
        <v>101</v>
      </c>
      <c r="C33" s="244" t="s">
        <v>102</v>
      </c>
      <c r="D33" s="247"/>
    </row>
    <row r="34" spans="1:4" ht="15.75" customHeight="1">
      <c r="A34" s="247"/>
      <c r="B34" s="244" t="s">
        <v>103</v>
      </c>
      <c r="C34" s="244"/>
      <c r="D34" s="247"/>
    </row>
    <row r="35" spans="1:4" ht="15.75" customHeight="1">
      <c r="A35" s="247"/>
      <c r="B35" s="244" t="s">
        <v>104</v>
      </c>
      <c r="C35" s="244" t="s">
        <v>105</v>
      </c>
      <c r="D35" s="247"/>
    </row>
    <row r="36" spans="1:4" ht="15.75" customHeight="1">
      <c r="A36" s="247"/>
      <c r="B36" s="244" t="s">
        <v>106</v>
      </c>
      <c r="C36" s="244" t="s">
        <v>107</v>
      </c>
      <c r="D36" s="247"/>
    </row>
    <row r="37" spans="1:4" ht="33.75" customHeight="1">
      <c r="A37" s="247"/>
      <c r="B37" s="242" t="s">
        <v>108</v>
      </c>
      <c r="C37" s="244" t="s">
        <v>109</v>
      </c>
      <c r="D37" s="247"/>
    </row>
    <row r="38" spans="1:4" ht="31.5" customHeight="1">
      <c r="A38" s="247"/>
      <c r="B38" s="240" t="s">
        <v>110</v>
      </c>
      <c r="C38" s="244" t="s">
        <v>111</v>
      </c>
      <c r="D38" s="247"/>
    </row>
    <row r="39" spans="1:4" ht="15" customHeight="1">
      <c r="B39" s="247"/>
      <c r="C39" s="247"/>
    </row>
  </sheetData>
  <pageMargins left="0.75" right="0.75" top="1" bottom="1" header="0" footer="0"/>
  <pageSetup scale="59" orientation="portrai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J1000"/>
  <sheetViews>
    <sheetView workbookViewId="0"/>
  </sheetViews>
  <sheetFormatPr defaultColWidth="12.5703125" defaultRowHeight="15" customHeight="1"/>
  <cols>
    <col min="1" max="1" width="24.28515625" customWidth="1"/>
    <col min="2" max="6" width="8.5703125" customWidth="1"/>
    <col min="7" max="7" width="70.28515625" customWidth="1"/>
    <col min="8" max="26" width="8.5703125" customWidth="1"/>
  </cols>
  <sheetData>
    <row r="1" spans="1:10" ht="12.75" customHeight="1">
      <c r="A1" s="37" t="s">
        <v>210</v>
      </c>
    </row>
    <row r="2" spans="1:10" ht="12.75" customHeight="1"/>
    <row r="3" spans="1:10" ht="12.75" customHeight="1">
      <c r="B3" s="38">
        <v>2002</v>
      </c>
      <c r="C3" s="38" t="s">
        <v>889</v>
      </c>
      <c r="D3" s="38">
        <v>2004</v>
      </c>
      <c r="E3" s="38">
        <v>2005</v>
      </c>
      <c r="F3" s="38">
        <v>2006</v>
      </c>
    </row>
    <row r="4" spans="1:10" ht="12.75" customHeight="1">
      <c r="A4" s="39" t="s">
        <v>151</v>
      </c>
      <c r="B4" s="97">
        <v>0.1</v>
      </c>
      <c r="C4" s="97">
        <v>0.10100000000000001</v>
      </c>
      <c r="D4" s="97">
        <v>9.9000000000000005E-2</v>
      </c>
      <c r="E4" s="97">
        <v>0.1</v>
      </c>
      <c r="F4" s="98">
        <v>0.105</v>
      </c>
      <c r="G4" s="41" t="s">
        <v>211</v>
      </c>
      <c r="I4" s="42"/>
    </row>
    <row r="5" spans="1:10" ht="12.75" customHeight="1">
      <c r="A5" s="39" t="s">
        <v>152</v>
      </c>
      <c r="B5" s="97">
        <v>0.1</v>
      </c>
      <c r="C5" s="97">
        <v>0.10100000000000001</v>
      </c>
      <c r="D5" s="97">
        <v>9.9000000000000005E-2</v>
      </c>
      <c r="E5" s="97">
        <v>0.1</v>
      </c>
      <c r="F5" s="99">
        <v>8.5000000000000006E-2</v>
      </c>
      <c r="G5" s="43"/>
      <c r="H5" s="43"/>
      <c r="I5" s="43"/>
    </row>
    <row r="6" spans="1:10" ht="12.75" customHeight="1">
      <c r="A6" s="39" t="s">
        <v>150</v>
      </c>
      <c r="B6" s="97">
        <v>0.1</v>
      </c>
      <c r="C6" s="97">
        <v>0.10100000000000001</v>
      </c>
      <c r="D6" s="97">
        <v>9.9000000000000005E-2</v>
      </c>
      <c r="E6" s="97">
        <v>0.1</v>
      </c>
      <c r="F6" s="98">
        <v>9.8000000000000004E-2</v>
      </c>
      <c r="G6" s="43"/>
      <c r="H6" s="43"/>
      <c r="I6" s="44"/>
    </row>
    <row r="7" spans="1:10" ht="12.75" customHeight="1">
      <c r="B7" s="521" t="s">
        <v>890</v>
      </c>
      <c r="C7" s="559"/>
      <c r="D7" s="559"/>
      <c r="E7" s="559"/>
      <c r="F7" s="43"/>
      <c r="G7" s="43"/>
      <c r="H7" s="43"/>
      <c r="I7" s="46"/>
    </row>
    <row r="8" spans="1:10" ht="12.75" customHeight="1">
      <c r="B8" s="520" t="s">
        <v>891</v>
      </c>
      <c r="C8" s="560"/>
      <c r="D8" s="560"/>
      <c r="E8" s="561"/>
      <c r="F8" s="42"/>
      <c r="G8" s="531" t="s">
        <v>212</v>
      </c>
      <c r="H8" s="43"/>
      <c r="I8" s="43"/>
    </row>
    <row r="9" spans="1:10" ht="12.75" customHeight="1">
      <c r="B9" s="562"/>
      <c r="C9" s="563"/>
      <c r="D9" s="563"/>
      <c r="E9" s="564"/>
      <c r="F9" s="42"/>
      <c r="G9" s="563"/>
      <c r="H9" s="43"/>
      <c r="I9" s="43"/>
    </row>
    <row r="10" spans="1:10" ht="12.75" customHeight="1">
      <c r="B10" s="562"/>
      <c r="C10" s="563"/>
      <c r="D10" s="563"/>
      <c r="E10" s="564"/>
      <c r="F10" s="42"/>
      <c r="G10" s="43"/>
      <c r="H10" s="43"/>
      <c r="I10" s="43"/>
    </row>
    <row r="11" spans="1:10" ht="12.75" customHeight="1">
      <c r="B11" s="562"/>
      <c r="C11" s="563"/>
      <c r="D11" s="563"/>
      <c r="E11" s="564"/>
      <c r="F11" s="42"/>
      <c r="G11" s="43"/>
      <c r="H11" s="44"/>
      <c r="I11" s="46"/>
    </row>
    <row r="12" spans="1:10" ht="12.75" customHeight="1">
      <c r="B12" s="562"/>
      <c r="C12" s="563"/>
      <c r="D12" s="563"/>
      <c r="E12" s="564"/>
      <c r="G12" s="97"/>
      <c r="H12" s="97"/>
      <c r="I12" s="97"/>
      <c r="J12" s="97"/>
    </row>
    <row r="13" spans="1:10" ht="12.75" customHeight="1">
      <c r="B13" s="562"/>
      <c r="C13" s="563"/>
      <c r="D13" s="563"/>
      <c r="E13" s="564"/>
    </row>
    <row r="14" spans="1:10" ht="12.75" customHeight="1">
      <c r="B14" s="562"/>
      <c r="C14" s="563"/>
      <c r="D14" s="563"/>
      <c r="E14" s="564"/>
    </row>
    <row r="15" spans="1:10" ht="12.75" customHeight="1">
      <c r="B15" s="565"/>
      <c r="C15" s="559"/>
      <c r="D15" s="559"/>
      <c r="E15" s="566"/>
    </row>
    <row r="16" spans="1:10" ht="12.75" customHeight="1">
      <c r="B16" s="522" t="s">
        <v>892</v>
      </c>
      <c r="C16" s="567"/>
      <c r="D16" s="567"/>
      <c r="E16" s="567"/>
    </row>
    <row r="17" spans="1:10" ht="12.75" customHeight="1">
      <c r="B17" s="520" t="s">
        <v>893</v>
      </c>
      <c r="C17" s="560"/>
      <c r="D17" s="560"/>
      <c r="E17" s="561"/>
    </row>
    <row r="18" spans="1:10" ht="12.75" customHeight="1">
      <c r="B18" s="562"/>
      <c r="C18" s="563"/>
      <c r="D18" s="563"/>
      <c r="E18" s="564"/>
      <c r="H18" s="68"/>
    </row>
    <row r="19" spans="1:10" ht="12.75" customHeight="1">
      <c r="B19" s="562"/>
      <c r="C19" s="563"/>
      <c r="D19" s="563"/>
      <c r="E19" s="564"/>
    </row>
    <row r="20" spans="1:10" ht="12.75" customHeight="1">
      <c r="B20" s="562"/>
      <c r="C20" s="563"/>
      <c r="D20" s="563"/>
      <c r="E20" s="564"/>
      <c r="F20" s="43"/>
      <c r="G20" s="43"/>
      <c r="H20" s="43"/>
      <c r="I20" s="43"/>
      <c r="J20" s="43"/>
    </row>
    <row r="21" spans="1:10" ht="12.75" customHeight="1">
      <c r="B21" s="562"/>
      <c r="C21" s="563"/>
      <c r="D21" s="563"/>
      <c r="E21" s="564"/>
    </row>
    <row r="22" spans="1:10" ht="12.75" customHeight="1">
      <c r="B22" s="562"/>
      <c r="C22" s="563"/>
      <c r="D22" s="563"/>
      <c r="E22" s="564"/>
    </row>
    <row r="23" spans="1:10" ht="12.75" customHeight="1">
      <c r="B23" s="522" t="s">
        <v>894</v>
      </c>
      <c r="C23" s="567"/>
      <c r="D23" s="567"/>
      <c r="E23" s="567"/>
    </row>
    <row r="24" spans="1:10" ht="12.75" customHeight="1">
      <c r="B24" s="520" t="s">
        <v>895</v>
      </c>
      <c r="C24" s="560"/>
      <c r="D24" s="560"/>
      <c r="E24" s="561"/>
    </row>
    <row r="25" spans="1:10" ht="12.75" customHeight="1">
      <c r="B25" s="562"/>
      <c r="C25" s="563"/>
      <c r="D25" s="563"/>
      <c r="E25" s="564"/>
    </row>
    <row r="26" spans="1:10" ht="12.75" customHeight="1">
      <c r="B26" s="562"/>
      <c r="C26" s="563"/>
      <c r="D26" s="563"/>
      <c r="E26" s="564"/>
    </row>
    <row r="27" spans="1:10" ht="12.75" customHeight="1">
      <c r="B27" s="562"/>
      <c r="C27" s="563"/>
      <c r="D27" s="563"/>
      <c r="E27" s="564"/>
    </row>
    <row r="28" spans="1:10" ht="12.75" customHeight="1">
      <c r="B28" s="562"/>
      <c r="C28" s="563"/>
      <c r="D28" s="563"/>
      <c r="E28" s="564"/>
    </row>
    <row r="29" spans="1:10" ht="51" customHeight="1">
      <c r="B29" s="565"/>
      <c r="C29" s="559"/>
      <c r="D29" s="559"/>
      <c r="E29" s="566"/>
    </row>
    <row r="30" spans="1:10" ht="12.75" customHeight="1"/>
    <row r="31" spans="1:10" ht="12.75" customHeight="1"/>
    <row r="32" spans="1:10" ht="12.75" customHeight="1">
      <c r="A32" s="20" t="s">
        <v>896</v>
      </c>
      <c r="B32" s="20" t="s">
        <v>156</v>
      </c>
    </row>
    <row r="33" spans="1:2" ht="31.5" customHeight="1">
      <c r="A33" s="100" t="s">
        <v>897</v>
      </c>
      <c r="B33" s="20">
        <v>9</v>
      </c>
    </row>
    <row r="34" spans="1:2" ht="12.75" customHeight="1">
      <c r="A34" s="100" t="s">
        <v>898</v>
      </c>
      <c r="B34" s="20">
        <v>8</v>
      </c>
    </row>
    <row r="35" spans="1:2" ht="27" customHeight="1">
      <c r="A35" s="100" t="s">
        <v>159</v>
      </c>
      <c r="B35" s="20">
        <v>7</v>
      </c>
    </row>
    <row r="36" spans="1:2" ht="21.75" customHeight="1">
      <c r="A36" s="100" t="s">
        <v>160</v>
      </c>
      <c r="B36" s="20">
        <v>5</v>
      </c>
    </row>
    <row r="37" spans="1:2" ht="21" customHeight="1">
      <c r="A37" s="100" t="s">
        <v>161</v>
      </c>
      <c r="B37" s="20">
        <v>5</v>
      </c>
    </row>
    <row r="38" spans="1:2" ht="28.5" customHeight="1">
      <c r="A38" s="100" t="s">
        <v>899</v>
      </c>
      <c r="B38" s="20">
        <v>6</v>
      </c>
    </row>
    <row r="39" spans="1:2" ht="12.75" customHeight="1">
      <c r="A39" s="100" t="s">
        <v>163</v>
      </c>
      <c r="B39" s="20">
        <v>8</v>
      </c>
    </row>
    <row r="40" spans="1:2" ht="12.75" customHeight="1">
      <c r="A40" s="100" t="s">
        <v>164</v>
      </c>
      <c r="B40" s="20">
        <v>7</v>
      </c>
    </row>
    <row r="41" spans="1:2" ht="12.75" customHeight="1">
      <c r="A41" s="100" t="s">
        <v>165</v>
      </c>
      <c r="B41" s="20">
        <v>8</v>
      </c>
    </row>
    <row r="42" spans="1:2" ht="17.25" customHeight="1">
      <c r="A42" s="100" t="s">
        <v>166</v>
      </c>
      <c r="B42" s="20">
        <v>7</v>
      </c>
    </row>
    <row r="43" spans="1:2" ht="15" customHeight="1">
      <c r="A43" s="100" t="s">
        <v>167</v>
      </c>
      <c r="B43" s="20">
        <v>7</v>
      </c>
    </row>
    <row r="44" spans="1:2" ht="12.75" customHeight="1">
      <c r="A44" s="100" t="s">
        <v>168</v>
      </c>
      <c r="B44" s="20">
        <v>6</v>
      </c>
    </row>
    <row r="45" spans="1:2" ht="12.75" customHeight="1">
      <c r="A45" s="100" t="s">
        <v>169</v>
      </c>
      <c r="B45" s="20">
        <v>8</v>
      </c>
    </row>
    <row r="46" spans="1:2" ht="12.75" customHeight="1">
      <c r="A46" s="100" t="s">
        <v>170</v>
      </c>
      <c r="B46" s="20">
        <v>7</v>
      </c>
    </row>
    <row r="47" spans="1:2" ht="12.75" customHeight="1">
      <c r="A47" s="100" t="s">
        <v>900</v>
      </c>
    </row>
    <row r="48" spans="1:2" ht="12.75" customHeight="1"/>
    <row r="49" spans="1:3" ht="12.75" customHeight="1"/>
    <row r="50" spans="1:3" ht="12.75" customHeight="1">
      <c r="A50" s="42"/>
      <c r="B50" s="42"/>
      <c r="C50" s="42"/>
    </row>
    <row r="51" spans="1:3" ht="12.75" customHeight="1">
      <c r="A51" s="43"/>
      <c r="B51" s="43"/>
      <c r="C51" s="43"/>
    </row>
    <row r="52" spans="1:3" ht="12.75" customHeight="1">
      <c r="A52" s="43"/>
      <c r="B52" s="43"/>
      <c r="C52" s="43"/>
    </row>
    <row r="53" spans="1:3" ht="12.75" customHeight="1">
      <c r="A53" s="43"/>
      <c r="B53" s="43"/>
      <c r="C53" s="46"/>
    </row>
    <row r="54" spans="1:3" ht="12.75" customHeight="1"/>
    <row r="55" spans="1:3" ht="12.75" customHeight="1"/>
    <row r="56" spans="1:3" ht="12.75" customHeight="1"/>
    <row r="57" spans="1:3" ht="12.75" customHeight="1"/>
    <row r="58" spans="1:3" ht="12.75" customHeight="1"/>
    <row r="59" spans="1:3" ht="12.75" customHeight="1"/>
    <row r="60" spans="1:3" ht="12.75" customHeight="1"/>
    <row r="61" spans="1:3" ht="12.75" customHeight="1"/>
    <row r="62" spans="1:3" ht="12.75" customHeight="1"/>
    <row r="63" spans="1:3" ht="12.75" customHeight="1"/>
    <row r="64" spans="1:3"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7">
    <mergeCell ref="B23:E23"/>
    <mergeCell ref="B24:E29"/>
    <mergeCell ref="B7:E7"/>
    <mergeCell ref="B8:E15"/>
    <mergeCell ref="G8:G9"/>
    <mergeCell ref="B16:E16"/>
    <mergeCell ref="B17:E22"/>
  </mergeCells>
  <pageMargins left="0.75" right="0.75" top="1" bottom="1" header="0" footer="0"/>
  <pageSetup orientation="portrai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P1000"/>
  <sheetViews>
    <sheetView topLeftCell="H6" zoomScale="154" workbookViewId="0">
      <selection activeCell="H6" sqref="H6"/>
    </sheetView>
  </sheetViews>
  <sheetFormatPr defaultColWidth="12.5703125" defaultRowHeight="15" customHeight="1"/>
  <cols>
    <col min="1" max="1" width="8" customWidth="1"/>
    <col min="2" max="2" width="11" customWidth="1"/>
    <col min="3" max="3" width="12.5703125" customWidth="1"/>
    <col min="4" max="4" width="14.140625" customWidth="1"/>
    <col min="5" max="26" width="8.5703125" customWidth="1"/>
  </cols>
  <sheetData>
    <row r="1" spans="1:14" ht="21" customHeight="1">
      <c r="A1" s="546" t="s">
        <v>901</v>
      </c>
      <c r="B1" s="546"/>
      <c r="C1" s="546"/>
      <c r="D1" s="546"/>
    </row>
    <row r="2" spans="1:14" ht="79.900000000000006" customHeight="1">
      <c r="A2" s="547" t="s">
        <v>902</v>
      </c>
      <c r="B2" s="547"/>
      <c r="C2" s="547"/>
      <c r="D2" s="547"/>
      <c r="E2" s="547"/>
      <c r="F2" s="547"/>
      <c r="G2" s="547"/>
      <c r="H2" s="547"/>
      <c r="I2" s="547"/>
    </row>
    <row r="3" spans="1:14" ht="12.75" customHeight="1">
      <c r="A3" s="328" t="s">
        <v>903</v>
      </c>
      <c r="B3" s="407"/>
      <c r="C3" s="407"/>
      <c r="D3" s="407"/>
      <c r="E3" s="407"/>
      <c r="F3" s="407"/>
      <c r="G3" s="407"/>
      <c r="H3" s="407"/>
      <c r="I3" s="407"/>
    </row>
    <row r="4" spans="1:14" ht="12.75" customHeight="1">
      <c r="A4" s="407"/>
      <c r="B4" s="407"/>
      <c r="C4" s="407"/>
      <c r="D4" s="407"/>
      <c r="E4" s="407"/>
      <c r="F4" s="407"/>
      <c r="G4" s="407"/>
      <c r="H4" s="407"/>
      <c r="I4" s="407"/>
    </row>
    <row r="5" spans="1:14" ht="12.75" customHeight="1">
      <c r="A5" s="410" t="s">
        <v>904</v>
      </c>
      <c r="B5" s="410" t="s">
        <v>905</v>
      </c>
      <c r="C5" s="410" t="s">
        <v>906</v>
      </c>
      <c r="D5" s="410" t="s">
        <v>907</v>
      </c>
      <c r="E5" s="410" t="s">
        <v>908</v>
      </c>
      <c r="F5" s="410" t="s">
        <v>909</v>
      </c>
      <c r="G5" s="407"/>
      <c r="H5" s="407"/>
      <c r="I5" s="407"/>
    </row>
    <row r="6" spans="1:14" ht="12.75" customHeight="1">
      <c r="A6" s="411" t="s">
        <v>883</v>
      </c>
      <c r="B6" s="411">
        <v>0.69</v>
      </c>
      <c r="C6" s="411">
        <v>1.43</v>
      </c>
      <c r="D6" s="411">
        <v>-3.61</v>
      </c>
      <c r="E6" s="411">
        <v>3.58</v>
      </c>
      <c r="F6" s="411">
        <v>100</v>
      </c>
      <c r="G6" s="407"/>
      <c r="H6" s="407"/>
      <c r="I6" s="407"/>
    </row>
    <row r="7" spans="1:14" ht="12.75" customHeight="1">
      <c r="A7" s="411" t="s">
        <v>884</v>
      </c>
      <c r="B7" s="411">
        <v>1.97</v>
      </c>
      <c r="C7" s="411">
        <v>1.43</v>
      </c>
      <c r="D7" s="411">
        <v>-7.0000000000000007E-2</v>
      </c>
      <c r="E7" s="411">
        <v>7.16</v>
      </c>
      <c r="F7" s="411">
        <v>100</v>
      </c>
      <c r="G7" s="407"/>
      <c r="H7" s="407"/>
      <c r="I7" s="407"/>
    </row>
    <row r="8" spans="1:14" ht="12.75" customHeight="1">
      <c r="A8" s="411" t="s">
        <v>885</v>
      </c>
      <c r="B8" s="411">
        <v>7.32</v>
      </c>
      <c r="C8" s="411">
        <v>2.4500000000000002</v>
      </c>
      <c r="D8" s="411">
        <v>3.13</v>
      </c>
      <c r="E8" s="411">
        <v>11.66</v>
      </c>
      <c r="F8" s="411">
        <v>100</v>
      </c>
      <c r="G8" s="407"/>
      <c r="H8" s="407"/>
      <c r="I8" s="407"/>
    </row>
    <row r="9" spans="1:14" ht="12.75" customHeight="1">
      <c r="A9" s="411" t="s">
        <v>910</v>
      </c>
      <c r="B9" s="411">
        <v>1.52</v>
      </c>
      <c r="C9" s="411">
        <v>1.75</v>
      </c>
      <c r="D9" s="411">
        <v>-0.59</v>
      </c>
      <c r="E9" s="411">
        <v>4.6900000000000004</v>
      </c>
      <c r="F9" s="411">
        <v>100</v>
      </c>
      <c r="G9" s="407"/>
      <c r="H9" s="407"/>
      <c r="I9" s="407"/>
    </row>
    <row r="10" spans="1:14" ht="12.75" customHeight="1">
      <c r="A10" s="411" t="s">
        <v>911</v>
      </c>
      <c r="B10" s="411">
        <v>1.17</v>
      </c>
      <c r="C10" s="411">
        <v>0.1</v>
      </c>
      <c r="D10" s="411">
        <v>0.92</v>
      </c>
      <c r="E10" s="411">
        <v>1.37</v>
      </c>
      <c r="F10" s="411">
        <v>100</v>
      </c>
      <c r="G10" s="407"/>
      <c r="H10" s="407"/>
      <c r="I10" s="407"/>
    </row>
    <row r="11" spans="1:14" ht="12.75" customHeight="1">
      <c r="A11" s="412"/>
      <c r="B11" s="412"/>
      <c r="C11" s="412"/>
      <c r="D11" s="412"/>
      <c r="E11" s="412"/>
      <c r="F11" s="412"/>
      <c r="G11" s="407"/>
      <c r="H11" s="407"/>
      <c r="I11" s="407"/>
    </row>
    <row r="12" spans="1:14" ht="12.75" customHeight="1">
      <c r="A12" s="407"/>
      <c r="B12" s="407"/>
      <c r="C12" s="407"/>
      <c r="D12" s="407"/>
      <c r="E12" s="407"/>
      <c r="F12" s="407"/>
      <c r="G12" s="407"/>
      <c r="H12" s="407"/>
      <c r="I12" s="407"/>
    </row>
    <row r="13" spans="1:14" ht="16.899999999999999" customHeight="1">
      <c r="A13" s="406" t="s">
        <v>912</v>
      </c>
      <c r="B13" s="407"/>
      <c r="C13" s="407"/>
      <c r="D13" s="407"/>
      <c r="E13" s="407"/>
      <c r="F13" s="407"/>
      <c r="G13" s="407"/>
      <c r="H13" s="407"/>
      <c r="I13" s="407"/>
    </row>
    <row r="14" spans="1:14" ht="12.75" customHeight="1">
      <c r="A14" s="407"/>
      <c r="B14" s="407"/>
      <c r="C14" s="407"/>
      <c r="D14" s="407"/>
      <c r="E14" s="407"/>
      <c r="F14" s="407"/>
      <c r="G14" s="407"/>
      <c r="H14" s="542" t="s">
        <v>913</v>
      </c>
      <c r="I14" s="542"/>
      <c r="J14" s="542"/>
      <c r="K14" s="542"/>
      <c r="L14" s="542"/>
      <c r="M14" s="542"/>
      <c r="N14" s="542"/>
    </row>
    <row r="15" spans="1:14" ht="12.75" customHeight="1">
      <c r="A15" s="410" t="s">
        <v>904</v>
      </c>
      <c r="B15" s="410" t="s">
        <v>153</v>
      </c>
      <c r="C15" s="410" t="s">
        <v>914</v>
      </c>
      <c r="D15" s="410" t="s">
        <v>915</v>
      </c>
      <c r="E15" s="410" t="s">
        <v>916</v>
      </c>
      <c r="F15" s="410" t="s">
        <v>911</v>
      </c>
      <c r="G15" s="407"/>
      <c r="H15" s="542"/>
      <c r="I15" s="542"/>
      <c r="J15" s="542"/>
      <c r="K15" s="542"/>
      <c r="L15" s="542"/>
      <c r="M15" s="542"/>
      <c r="N15" s="542"/>
    </row>
    <row r="16" spans="1:14" ht="12.75" customHeight="1">
      <c r="A16" s="411" t="s">
        <v>153</v>
      </c>
      <c r="B16" s="411">
        <v>1</v>
      </c>
      <c r="C16" s="411">
        <v>0.184</v>
      </c>
      <c r="D16" s="411">
        <v>9.0999999999999998E-2</v>
      </c>
      <c r="E16" s="411">
        <v>-2.4E-2</v>
      </c>
      <c r="F16" s="411">
        <v>-0.36199999999999999</v>
      </c>
      <c r="G16" s="407"/>
      <c r="H16" s="542"/>
      <c r="I16" s="542"/>
      <c r="J16" s="542"/>
      <c r="K16" s="542"/>
      <c r="L16" s="542"/>
      <c r="M16" s="542"/>
      <c r="N16" s="542"/>
    </row>
    <row r="17" spans="1:14" ht="12.75" customHeight="1">
      <c r="A17" s="411" t="s">
        <v>914</v>
      </c>
      <c r="B17" s="411">
        <v>0.184</v>
      </c>
      <c r="C17" s="411">
        <v>1</v>
      </c>
      <c r="D17" s="411">
        <v>-0.51100000000000001</v>
      </c>
      <c r="E17" s="411">
        <v>-0.122</v>
      </c>
      <c r="F17" s="411">
        <v>-5.8999999999999997E-2</v>
      </c>
      <c r="G17" s="407"/>
      <c r="H17" s="542"/>
      <c r="I17" s="542"/>
      <c r="J17" s="542"/>
      <c r="K17" s="542"/>
      <c r="L17" s="542"/>
      <c r="M17" s="542"/>
      <c r="N17" s="542"/>
    </row>
    <row r="18" spans="1:14" ht="12.75" customHeight="1">
      <c r="A18" s="411" t="s">
        <v>915</v>
      </c>
      <c r="B18" s="411">
        <v>9.0999999999999998E-2</v>
      </c>
      <c r="C18" s="411">
        <v>-0.51100000000000001</v>
      </c>
      <c r="D18" s="411">
        <v>1</v>
      </c>
      <c r="E18" s="411">
        <v>0.495</v>
      </c>
      <c r="F18" s="411">
        <v>7.8E-2</v>
      </c>
      <c r="G18" s="407"/>
      <c r="H18" s="542"/>
      <c r="I18" s="542"/>
      <c r="J18" s="542"/>
      <c r="K18" s="542"/>
      <c r="L18" s="542"/>
      <c r="M18" s="542"/>
      <c r="N18" s="542"/>
    </row>
    <row r="19" spans="1:14" ht="12.75" customHeight="1">
      <c r="A19" s="411" t="s">
        <v>916</v>
      </c>
      <c r="B19" s="411">
        <v>-2.4E-2</v>
      </c>
      <c r="C19" s="411">
        <v>-0.122</v>
      </c>
      <c r="D19" s="411">
        <v>0.495</v>
      </c>
      <c r="E19" s="411">
        <v>1</v>
      </c>
      <c r="F19" s="411">
        <v>6.0999999999999999E-2</v>
      </c>
      <c r="H19" s="542"/>
      <c r="I19" s="542"/>
      <c r="J19" s="542"/>
      <c r="K19" s="542"/>
      <c r="L19" s="542"/>
      <c r="M19" s="542"/>
      <c r="N19" s="542"/>
    </row>
    <row r="20" spans="1:14" ht="12.75" customHeight="1">
      <c r="A20" s="411" t="s">
        <v>911</v>
      </c>
      <c r="B20" s="411">
        <v>-0.36199999999999999</v>
      </c>
      <c r="C20" s="411">
        <v>-5.8999999999999997E-2</v>
      </c>
      <c r="D20" s="411">
        <v>7.8E-2</v>
      </c>
      <c r="E20" s="411">
        <v>6.0999999999999999E-2</v>
      </c>
      <c r="F20" s="411">
        <v>1</v>
      </c>
      <c r="H20" s="542"/>
      <c r="I20" s="542"/>
      <c r="J20" s="542"/>
      <c r="K20" s="542"/>
      <c r="L20" s="542"/>
      <c r="M20" s="542"/>
      <c r="N20" s="542"/>
    </row>
    <row r="21" spans="1:14" ht="12.75" customHeight="1">
      <c r="B21" s="328"/>
    </row>
    <row r="22" spans="1:14" ht="12.75" customHeight="1">
      <c r="A22" s="544" t="s">
        <v>917</v>
      </c>
      <c r="B22" s="544"/>
      <c r="C22" s="544"/>
      <c r="D22" s="544"/>
      <c r="E22" s="544"/>
      <c r="F22" s="544"/>
    </row>
    <row r="23" spans="1:14" ht="12.75" customHeight="1">
      <c r="A23" s="544"/>
      <c r="B23" s="544"/>
      <c r="C23" s="544"/>
      <c r="D23" s="544"/>
      <c r="E23" s="544"/>
      <c r="F23" s="544"/>
    </row>
    <row r="24" spans="1:14" ht="12.75" customHeight="1">
      <c r="A24" s="408" t="s">
        <v>918</v>
      </c>
      <c r="B24" s="408" t="s">
        <v>904</v>
      </c>
      <c r="C24" s="408" t="s">
        <v>919</v>
      </c>
      <c r="D24" s="408" t="s">
        <v>920</v>
      </c>
      <c r="E24" s="408" t="s">
        <v>921</v>
      </c>
      <c r="F24" s="408"/>
      <c r="H24" s="543" t="s">
        <v>922</v>
      </c>
      <c r="I24" s="543"/>
      <c r="J24" s="543"/>
      <c r="K24" s="543"/>
      <c r="L24" s="543"/>
      <c r="M24" s="543"/>
      <c r="N24" s="543"/>
    </row>
    <row r="25" spans="1:14" ht="12.75" customHeight="1">
      <c r="A25" s="409" t="s">
        <v>153</v>
      </c>
      <c r="B25" s="409" t="s">
        <v>923</v>
      </c>
      <c r="C25" s="409">
        <v>0.54200000000000004</v>
      </c>
      <c r="D25" s="409">
        <v>9.5000000000000001E-2</v>
      </c>
      <c r="E25" s="409">
        <v>5.71</v>
      </c>
      <c r="F25" s="414"/>
      <c r="H25" s="543"/>
      <c r="I25" s="543"/>
      <c r="J25" s="543"/>
      <c r="K25" s="543"/>
      <c r="L25" s="543"/>
      <c r="M25" s="543"/>
      <c r="N25" s="543"/>
    </row>
    <row r="26" spans="1:14" ht="12.75" customHeight="1">
      <c r="A26" s="409" t="s">
        <v>153</v>
      </c>
      <c r="B26" s="409" t="s">
        <v>924</v>
      </c>
      <c r="C26" s="409">
        <v>0.1062</v>
      </c>
      <c r="D26" s="409">
        <v>6.7000000000000004E-2</v>
      </c>
      <c r="E26" s="409">
        <v>1.58</v>
      </c>
      <c r="F26" s="409"/>
      <c r="H26" s="543"/>
      <c r="I26" s="543"/>
      <c r="J26" s="543"/>
      <c r="K26" s="543"/>
      <c r="L26" s="543"/>
      <c r="M26" s="543"/>
      <c r="N26" s="543"/>
    </row>
    <row r="27" spans="1:14" ht="12.75" customHeight="1">
      <c r="A27" s="409" t="s">
        <v>153</v>
      </c>
      <c r="B27" s="409" t="s">
        <v>925</v>
      </c>
      <c r="C27" s="409">
        <v>-8.1500000000000003E-2</v>
      </c>
      <c r="D27" s="409">
        <v>8.2000000000000003E-2</v>
      </c>
      <c r="E27" s="409">
        <v>-0.99</v>
      </c>
      <c r="F27" s="409"/>
      <c r="H27" s="543"/>
      <c r="I27" s="543"/>
      <c r="J27" s="543"/>
      <c r="K27" s="543"/>
      <c r="L27" s="543"/>
      <c r="M27" s="543"/>
      <c r="N27" s="543"/>
    </row>
    <row r="28" spans="1:14" ht="12.75" customHeight="1">
      <c r="A28" s="409" t="s">
        <v>153</v>
      </c>
      <c r="B28" s="409" t="s">
        <v>926</v>
      </c>
      <c r="C28" s="409">
        <v>7.6200000000000004E-2</v>
      </c>
      <c r="D28" s="409">
        <v>5.8000000000000003E-2</v>
      </c>
      <c r="E28" s="409">
        <v>1.31</v>
      </c>
      <c r="F28" s="409"/>
      <c r="H28" s="543"/>
      <c r="I28" s="543"/>
      <c r="J28" s="543"/>
      <c r="K28" s="543"/>
      <c r="L28" s="543"/>
      <c r="M28" s="543"/>
      <c r="N28" s="543"/>
    </row>
    <row r="29" spans="1:14" ht="12.75" customHeight="1">
      <c r="A29" s="409" t="s">
        <v>914</v>
      </c>
      <c r="B29" s="409" t="s">
        <v>923</v>
      </c>
      <c r="C29" s="409">
        <v>3.5999999999999999E-3</v>
      </c>
      <c r="D29" s="409">
        <v>6.3E-2</v>
      </c>
      <c r="E29" s="409">
        <v>0.06</v>
      </c>
      <c r="F29" s="409"/>
      <c r="H29" s="543"/>
      <c r="I29" s="543"/>
      <c r="J29" s="543"/>
      <c r="K29" s="543"/>
      <c r="L29" s="543"/>
      <c r="M29" s="543"/>
      <c r="N29" s="543"/>
    </row>
    <row r="30" spans="1:14" ht="12.75" customHeight="1">
      <c r="A30" s="409" t="s">
        <v>914</v>
      </c>
      <c r="B30" s="409" t="s">
        <v>924</v>
      </c>
      <c r="C30" s="409">
        <v>0.83140000000000003</v>
      </c>
      <c r="D30" s="409">
        <v>4.3999999999999997E-2</v>
      </c>
      <c r="E30" s="409">
        <v>18.89</v>
      </c>
      <c r="F30" s="409"/>
      <c r="H30" s="543"/>
      <c r="I30" s="543"/>
      <c r="J30" s="543"/>
      <c r="K30" s="543"/>
      <c r="L30" s="543"/>
      <c r="M30" s="543"/>
      <c r="N30" s="543"/>
    </row>
    <row r="31" spans="1:14" ht="12.75" customHeight="1">
      <c r="A31" s="409" t="s">
        <v>914</v>
      </c>
      <c r="B31" s="409" t="s">
        <v>925</v>
      </c>
      <c r="C31" s="409">
        <v>-4.3999999999999997E-2</v>
      </c>
      <c r="D31" s="409">
        <v>5.3999999999999999E-2</v>
      </c>
      <c r="E31" s="409">
        <v>-0.81</v>
      </c>
      <c r="F31" s="409"/>
      <c r="H31" s="543"/>
      <c r="I31" s="543"/>
      <c r="J31" s="543"/>
      <c r="K31" s="543"/>
      <c r="L31" s="543"/>
      <c r="M31" s="543"/>
      <c r="N31" s="543"/>
    </row>
    <row r="32" spans="1:14" ht="12.75" customHeight="1">
      <c r="A32" s="409" t="s">
        <v>914</v>
      </c>
      <c r="B32" s="409" t="s">
        <v>926</v>
      </c>
      <c r="C32" s="409">
        <v>-2.7300000000000001E-2</v>
      </c>
      <c r="D32" s="409">
        <v>3.7999999999999999E-2</v>
      </c>
      <c r="E32" s="409">
        <v>-0.72</v>
      </c>
    </row>
    <row r="33" spans="1:16" ht="12.75" customHeight="1"/>
    <row r="34" spans="1:16" ht="21" customHeight="1">
      <c r="A34" s="416" t="s">
        <v>927</v>
      </c>
      <c r="B34" s="328"/>
    </row>
    <row r="35" spans="1:16" ht="12.75" customHeight="1">
      <c r="A35" s="417" t="s">
        <v>928</v>
      </c>
    </row>
    <row r="36" spans="1:16" ht="12.75" customHeight="1">
      <c r="B36" s="328"/>
    </row>
    <row r="37" spans="1:16" ht="12.75" customHeight="1">
      <c r="A37" s="415" t="s">
        <v>699</v>
      </c>
      <c r="B37" s="415" t="s">
        <v>916</v>
      </c>
      <c r="C37" s="415" t="s">
        <v>153</v>
      </c>
      <c r="D37" s="415" t="s">
        <v>914</v>
      </c>
      <c r="E37" s="415" t="s">
        <v>915</v>
      </c>
      <c r="H37" s="545" t="s">
        <v>929</v>
      </c>
      <c r="I37" s="545"/>
      <c r="J37" s="545"/>
      <c r="K37" s="545"/>
      <c r="L37" s="545"/>
      <c r="M37" s="545"/>
      <c r="N37" s="545"/>
      <c r="O37" s="545"/>
      <c r="P37" s="545"/>
    </row>
    <row r="38" spans="1:16" ht="12.75" customHeight="1">
      <c r="A38" s="414">
        <v>0</v>
      </c>
      <c r="B38" s="414">
        <v>1</v>
      </c>
      <c r="C38" s="414">
        <v>-8.1500000000000003E-2</v>
      </c>
      <c r="D38" s="414">
        <v>-4.3999999999999997E-2</v>
      </c>
      <c r="E38" s="414">
        <v>0.69350000000000001</v>
      </c>
      <c r="H38" s="545"/>
      <c r="I38" s="545"/>
      <c r="J38" s="545"/>
      <c r="K38" s="545"/>
      <c r="L38" s="545"/>
      <c r="M38" s="545"/>
      <c r="N38" s="545"/>
      <c r="O38" s="545"/>
      <c r="P38" s="545"/>
    </row>
    <row r="39" spans="1:16" ht="12.75" customHeight="1">
      <c r="A39" s="414">
        <v>1</v>
      </c>
      <c r="B39" s="414">
        <v>0.85</v>
      </c>
      <c r="C39" s="414">
        <v>-0.1133</v>
      </c>
      <c r="D39" s="414">
        <v>-7.3899999999999993E-2</v>
      </c>
      <c r="E39" s="414">
        <v>1.2483</v>
      </c>
      <c r="H39" s="545"/>
      <c r="I39" s="545"/>
      <c r="J39" s="545"/>
      <c r="K39" s="545"/>
      <c r="L39" s="545"/>
      <c r="M39" s="545"/>
      <c r="N39" s="545"/>
      <c r="O39" s="545"/>
      <c r="P39" s="545"/>
    </row>
    <row r="40" spans="1:16" ht="12.75" customHeight="1">
      <c r="A40" s="414">
        <v>2</v>
      </c>
      <c r="B40" s="414">
        <v>0.72250000000000003</v>
      </c>
      <c r="C40" s="414">
        <v>-0.1201</v>
      </c>
      <c r="D40" s="414">
        <v>-9.3100000000000002E-2</v>
      </c>
      <c r="E40" s="414">
        <v>1.6869000000000001</v>
      </c>
      <c r="H40" s="545"/>
      <c r="I40" s="545"/>
      <c r="J40" s="545"/>
      <c r="K40" s="545"/>
      <c r="L40" s="545"/>
      <c r="M40" s="545"/>
      <c r="N40" s="545"/>
      <c r="O40" s="545"/>
      <c r="P40" s="545"/>
    </row>
    <row r="41" spans="1:16" ht="12.75" customHeight="1">
      <c r="A41" s="414">
        <v>3</v>
      </c>
      <c r="B41" s="414">
        <v>0.61409999999999998</v>
      </c>
      <c r="C41" s="414">
        <v>-0.1149</v>
      </c>
      <c r="D41" s="414">
        <v>-0.1043</v>
      </c>
      <c r="E41" s="414">
        <v>2.0285000000000002</v>
      </c>
      <c r="H41" s="545"/>
      <c r="I41" s="545"/>
      <c r="J41" s="545"/>
      <c r="K41" s="545"/>
      <c r="L41" s="545"/>
      <c r="M41" s="545"/>
      <c r="N41" s="545"/>
      <c r="O41" s="545"/>
      <c r="P41" s="545"/>
    </row>
    <row r="42" spans="1:16" ht="12.75" customHeight="1">
      <c r="A42" s="414">
        <v>4</v>
      </c>
      <c r="B42" s="414">
        <v>0.52200000000000002</v>
      </c>
      <c r="C42" s="414">
        <v>-0.1046</v>
      </c>
      <c r="D42" s="414">
        <v>-0.1096</v>
      </c>
      <c r="E42" s="414">
        <v>2.2890999999999999</v>
      </c>
      <c r="H42" s="545"/>
      <c r="I42" s="545"/>
      <c r="J42" s="545"/>
      <c r="K42" s="545"/>
      <c r="L42" s="545"/>
      <c r="M42" s="545"/>
      <c r="N42" s="545"/>
      <c r="O42" s="545"/>
      <c r="P42" s="545"/>
    </row>
    <row r="43" spans="1:16" ht="12.75" customHeight="1">
      <c r="A43" s="414">
        <v>5</v>
      </c>
      <c r="B43" s="414">
        <v>0.44369999999999998</v>
      </c>
      <c r="C43" s="414">
        <v>-9.2600000000000002E-2</v>
      </c>
      <c r="D43" s="414">
        <v>-0.1105</v>
      </c>
      <c r="E43" s="414">
        <v>2.4823</v>
      </c>
      <c r="H43" s="545"/>
      <c r="I43" s="545"/>
      <c r="J43" s="545"/>
      <c r="K43" s="545"/>
      <c r="L43" s="545"/>
      <c r="M43" s="545"/>
      <c r="N43" s="545"/>
      <c r="O43" s="545"/>
      <c r="P43" s="545"/>
    </row>
    <row r="44" spans="1:16" ht="12.75" customHeight="1">
      <c r="A44" s="414">
        <v>6</v>
      </c>
      <c r="B44" s="414">
        <v>0.37709999999999999</v>
      </c>
      <c r="C44" s="414">
        <v>-8.0799999999999997E-2</v>
      </c>
      <c r="D44" s="414">
        <v>-0.10829999999999999</v>
      </c>
      <c r="E44" s="414">
        <v>2.6198000000000001</v>
      </c>
      <c r="H44" s="545"/>
      <c r="I44" s="545"/>
      <c r="J44" s="545"/>
      <c r="K44" s="545"/>
      <c r="L44" s="545"/>
      <c r="M44" s="545"/>
      <c r="N44" s="545"/>
      <c r="O44" s="545"/>
      <c r="P44" s="545"/>
    </row>
    <row r="45" spans="1:16" ht="12.75" customHeight="1">
      <c r="A45" s="414">
        <v>7</v>
      </c>
      <c r="B45" s="414">
        <v>0.3206</v>
      </c>
      <c r="C45" s="414">
        <v>-6.9699999999999998E-2</v>
      </c>
      <c r="D45" s="414">
        <v>-0.104</v>
      </c>
      <c r="E45" s="414">
        <v>2.7111000000000001</v>
      </c>
      <c r="H45" s="545"/>
      <c r="I45" s="545"/>
      <c r="J45" s="545"/>
      <c r="K45" s="545"/>
      <c r="L45" s="545"/>
      <c r="M45" s="545"/>
      <c r="N45" s="545"/>
      <c r="O45" s="545"/>
      <c r="P45" s="545"/>
    </row>
    <row r="46" spans="1:16" ht="9" customHeight="1">
      <c r="A46" s="404"/>
    </row>
    <row r="47" spans="1:16" ht="12.6" hidden="1" customHeight="1">
      <c r="A47" s="328"/>
    </row>
    <row r="48" spans="1:16" ht="25.9" customHeight="1">
      <c r="A48" s="413" t="s">
        <v>930</v>
      </c>
    </row>
    <row r="49" spans="1:5" ht="12.75" customHeight="1">
      <c r="A49" s="418"/>
    </row>
    <row r="50" spans="1:5" ht="12.75" customHeight="1"/>
    <row r="51" spans="1:5" ht="12.75" customHeight="1">
      <c r="A51" s="415" t="s">
        <v>931</v>
      </c>
      <c r="B51" s="415" t="s">
        <v>932</v>
      </c>
      <c r="C51" s="415" t="s">
        <v>933</v>
      </c>
      <c r="D51" s="415" t="s">
        <v>934</v>
      </c>
      <c r="E51" s="415" t="s">
        <v>919</v>
      </c>
    </row>
    <row r="52" spans="1:5" ht="12.75" customHeight="1">
      <c r="A52" s="414" t="s">
        <v>916</v>
      </c>
      <c r="B52" s="414" t="s">
        <v>935</v>
      </c>
      <c r="C52" s="414" t="s">
        <v>936</v>
      </c>
      <c r="D52" s="414" t="s">
        <v>937</v>
      </c>
      <c r="E52" s="414">
        <v>-8.2000000000000003E-2</v>
      </c>
    </row>
    <row r="53" spans="1:5" ht="12.75" customHeight="1">
      <c r="A53" s="414" t="s">
        <v>938</v>
      </c>
      <c r="B53" s="414" t="s">
        <v>939</v>
      </c>
      <c r="C53" s="414" t="s">
        <v>324</v>
      </c>
      <c r="D53" s="414" t="s">
        <v>940</v>
      </c>
      <c r="E53" s="414">
        <v>0.69299999999999995</v>
      </c>
    </row>
    <row r="54" spans="1:5" ht="12.75" customHeight="1">
      <c r="A54" s="414" t="s">
        <v>941</v>
      </c>
      <c r="B54" s="414" t="s">
        <v>942</v>
      </c>
      <c r="C54" s="414" t="s">
        <v>943</v>
      </c>
      <c r="D54" s="414" t="s">
        <v>944</v>
      </c>
      <c r="E54" s="414">
        <v>-5.2329999999999997</v>
      </c>
    </row>
    <row r="55" spans="1:5" ht="12.75" customHeight="1">
      <c r="A55" s="414" t="s">
        <v>945</v>
      </c>
      <c r="B55" s="414" t="s">
        <v>946</v>
      </c>
      <c r="C55" s="414" t="s">
        <v>324</v>
      </c>
      <c r="D55" s="414" t="s">
        <v>947</v>
      </c>
      <c r="E55" s="414">
        <v>-0.1</v>
      </c>
    </row>
    <row r="56" spans="1:5" ht="12.75" customHeight="1">
      <c r="A56" s="414" t="s">
        <v>948</v>
      </c>
      <c r="B56" s="414" t="s">
        <v>949</v>
      </c>
      <c r="C56" s="414" t="s">
        <v>324</v>
      </c>
      <c r="D56" s="414" t="s">
        <v>950</v>
      </c>
      <c r="E56" s="414">
        <v>0.83099999999999996</v>
      </c>
    </row>
    <row r="57" spans="1:5" ht="12.75" customHeight="1"/>
    <row r="58" spans="1:5" ht="12.75" customHeight="1"/>
    <row r="59" spans="1:5" ht="12.75" customHeight="1"/>
    <row r="60" spans="1:5" ht="12.75" customHeight="1"/>
    <row r="61" spans="1:5" ht="12.75" customHeight="1"/>
    <row r="62" spans="1:5" ht="12.75" customHeight="1"/>
    <row r="63" spans="1:5" ht="12.75" customHeight="1"/>
    <row r="64" spans="1:5"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6">
    <mergeCell ref="H14:N20"/>
    <mergeCell ref="H24:N31"/>
    <mergeCell ref="A22:F23"/>
    <mergeCell ref="H37:P45"/>
    <mergeCell ref="A1:D1"/>
    <mergeCell ref="A2:I2"/>
  </mergeCells>
  <pageMargins left="0.7" right="0.7" top="0.75" bottom="0.75" header="0" footer="0"/>
  <pageSetup orientation="landscape"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W89"/>
  <sheetViews>
    <sheetView tabSelected="1" zoomScale="85" zoomScaleNormal="85" workbookViewId="0">
      <selection activeCell="I44" sqref="I44"/>
    </sheetView>
  </sheetViews>
  <sheetFormatPr defaultColWidth="12.5703125" defaultRowHeight="15" customHeight="1"/>
  <cols>
    <col min="1" max="1" width="25.28515625" customWidth="1"/>
    <col min="2" max="2" width="1.28515625" customWidth="1"/>
    <col min="3" max="3" width="17.28515625" customWidth="1"/>
    <col min="4" max="4" width="1.85546875" customWidth="1"/>
    <col min="5" max="5" width="16" customWidth="1"/>
    <col min="6" max="6" width="2.28515625" customWidth="1"/>
    <col min="7" max="7" width="17.28515625" customWidth="1"/>
    <col min="8" max="8" width="1.5703125" customWidth="1"/>
    <col min="9" max="9" width="16" customWidth="1"/>
    <col min="10" max="10" width="1.28515625" customWidth="1"/>
    <col min="11" max="11" width="21.140625" customWidth="1"/>
    <col min="12" max="12" width="1.28515625" customWidth="1"/>
    <col min="13" max="13" width="21.42578125" customWidth="1"/>
    <col min="14" max="15" width="9.140625" customWidth="1"/>
    <col min="16" max="26" width="8.5703125" customWidth="1"/>
  </cols>
  <sheetData>
    <row r="1" spans="1:13" ht="23.25" customHeight="1">
      <c r="A1" s="475" t="s">
        <v>112</v>
      </c>
      <c r="B1" s="548"/>
      <c r="C1" s="548"/>
      <c r="D1" s="548"/>
      <c r="E1" s="548"/>
      <c r="F1" s="548"/>
      <c r="G1" s="548"/>
      <c r="H1" s="548"/>
      <c r="I1" s="476"/>
      <c r="J1" s="548"/>
      <c r="K1" s="548"/>
      <c r="L1" s="548"/>
      <c r="M1" s="548"/>
    </row>
    <row r="2" spans="1:13" ht="14.25" customHeight="1">
      <c r="A2" s="477" t="s">
        <v>113</v>
      </c>
      <c r="B2" s="548"/>
      <c r="C2" s="478" t="s">
        <v>114</v>
      </c>
      <c r="D2" s="548"/>
      <c r="E2" s="548"/>
      <c r="F2" s="548"/>
      <c r="G2" s="548"/>
      <c r="H2" s="548"/>
      <c r="I2" s="548"/>
      <c r="J2" s="548"/>
      <c r="K2" s="548"/>
      <c r="L2" s="548"/>
      <c r="M2" s="548"/>
    </row>
    <row r="3" spans="1:13" ht="3" customHeight="1">
      <c r="A3" s="6"/>
      <c r="B3" s="7"/>
      <c r="C3" s="8"/>
      <c r="D3" s="8"/>
      <c r="E3" s="8"/>
      <c r="F3" s="8"/>
      <c r="G3" s="8"/>
      <c r="H3" s="8"/>
      <c r="I3" s="8"/>
      <c r="J3" s="8"/>
      <c r="K3" s="8"/>
      <c r="L3" s="8"/>
      <c r="M3" s="8"/>
    </row>
    <row r="4" spans="1:13" ht="112.5" customHeight="1">
      <c r="A4" s="477" t="s">
        <v>115</v>
      </c>
      <c r="B4" s="548"/>
      <c r="C4" s="108" t="s">
        <v>116</v>
      </c>
      <c r="D4" s="107"/>
      <c r="E4" s="107"/>
      <c r="F4" s="107"/>
      <c r="G4" s="437" t="s">
        <v>117</v>
      </c>
      <c r="H4" s="107"/>
      <c r="I4" s="107"/>
      <c r="J4" s="107"/>
      <c r="K4" s="108" t="s">
        <v>118</v>
      </c>
      <c r="L4" s="107"/>
      <c r="M4" s="109" t="s">
        <v>119</v>
      </c>
    </row>
    <row r="5" spans="1:13" ht="3" customHeight="1">
      <c r="A5" s="6"/>
      <c r="B5" s="6"/>
      <c r="C5" s="8"/>
      <c r="D5" s="8"/>
      <c r="E5" s="8"/>
      <c r="F5" s="8"/>
      <c r="G5" s="8"/>
      <c r="H5" s="8"/>
      <c r="I5" s="8"/>
      <c r="J5" s="8"/>
      <c r="K5" s="8"/>
      <c r="L5" s="8"/>
      <c r="M5" s="8"/>
    </row>
    <row r="6" spans="1:13" ht="184.5" customHeight="1">
      <c r="A6" s="477" t="s">
        <v>120</v>
      </c>
      <c r="B6" s="548"/>
      <c r="C6" s="479"/>
      <c r="D6" s="548"/>
      <c r="E6" s="548"/>
      <c r="F6" s="548"/>
      <c r="G6" s="548"/>
      <c r="H6" s="548"/>
      <c r="I6" s="548"/>
      <c r="J6" s="548"/>
      <c r="K6" s="548"/>
      <c r="L6" s="548"/>
      <c r="M6" s="548"/>
    </row>
    <row r="7" spans="1:13" ht="3.75" customHeight="1">
      <c r="A7" s="9"/>
      <c r="B7" s="6"/>
      <c r="C7" s="10"/>
      <c r="D7" s="10"/>
      <c r="E7" s="10"/>
      <c r="F7" s="10"/>
      <c r="G7" s="10"/>
      <c r="H7" s="10"/>
      <c r="I7" s="10"/>
      <c r="J7" s="10"/>
      <c r="K7" s="10"/>
      <c r="L7" s="10"/>
      <c r="M7" s="10"/>
    </row>
    <row r="8" spans="1:13" ht="189" customHeight="1">
      <c r="A8" s="477" t="s">
        <v>57</v>
      </c>
      <c r="B8" s="548"/>
      <c r="C8" s="478"/>
      <c r="D8" s="548"/>
      <c r="E8" s="548"/>
      <c r="F8" s="548"/>
      <c r="G8" s="548"/>
      <c r="H8" s="548"/>
      <c r="I8" s="548"/>
      <c r="J8" s="548"/>
      <c r="K8" s="548"/>
      <c r="L8" s="548"/>
      <c r="M8" s="548"/>
    </row>
    <row r="9" spans="1:13" ht="4.5" customHeight="1">
      <c r="A9" s="6"/>
      <c r="B9" s="6"/>
      <c r="C9" s="8"/>
      <c r="D9" s="8"/>
      <c r="E9" s="8"/>
      <c r="F9" s="8"/>
      <c r="G9" s="8"/>
      <c r="H9" s="8"/>
      <c r="I9" s="8"/>
      <c r="J9" s="8"/>
      <c r="K9" s="8"/>
      <c r="L9" s="8"/>
      <c r="M9" s="8"/>
    </row>
    <row r="10" spans="1:13" ht="170.25" customHeight="1">
      <c r="A10" s="477" t="s">
        <v>59</v>
      </c>
      <c r="B10" s="548"/>
      <c r="C10" s="479"/>
      <c r="D10" s="548"/>
      <c r="E10" s="548"/>
      <c r="F10" s="548"/>
      <c r="G10" s="548"/>
      <c r="H10" s="548"/>
      <c r="I10" s="548"/>
      <c r="J10" s="548"/>
      <c r="K10" s="548"/>
      <c r="L10" s="548"/>
      <c r="M10" s="548"/>
    </row>
    <row r="11" spans="1:13" ht="3.75" customHeight="1">
      <c r="A11" s="11"/>
      <c r="B11" s="11"/>
      <c r="C11" s="12"/>
      <c r="D11" s="13"/>
      <c r="E11" s="12"/>
      <c r="F11" s="12"/>
      <c r="G11" s="12"/>
      <c r="H11" s="14"/>
      <c r="I11" s="12"/>
      <c r="J11" s="12"/>
      <c r="K11" s="12"/>
      <c r="L11" s="14"/>
      <c r="M11" s="14"/>
    </row>
    <row r="12" spans="1:13" ht="168.75" customHeight="1">
      <c r="A12" s="477" t="s">
        <v>61</v>
      </c>
      <c r="B12" s="548"/>
      <c r="C12" s="479"/>
      <c r="D12" s="548"/>
      <c r="E12" s="548"/>
      <c r="F12" s="548"/>
      <c r="G12" s="548"/>
      <c r="H12" s="548"/>
      <c r="I12" s="548"/>
      <c r="J12" s="548"/>
      <c r="K12" s="548"/>
      <c r="L12" s="548"/>
      <c r="M12" s="548"/>
    </row>
    <row r="13" spans="1:13" ht="3.75" customHeight="1">
      <c r="A13" s="11"/>
      <c r="B13" s="11"/>
      <c r="C13" s="12"/>
      <c r="D13" s="13"/>
      <c r="E13" s="12"/>
      <c r="F13" s="12"/>
      <c r="G13" s="12"/>
      <c r="H13" s="14"/>
      <c r="I13" s="12"/>
      <c r="J13" s="12"/>
      <c r="K13" s="12"/>
      <c r="L13" s="14"/>
      <c r="M13" s="14"/>
    </row>
    <row r="14" spans="1:13" ht="81" customHeight="1">
      <c r="A14" s="477" t="s">
        <v>121</v>
      </c>
      <c r="B14" s="548"/>
      <c r="C14" s="479"/>
      <c r="D14" s="548"/>
      <c r="E14" s="548"/>
      <c r="F14" s="548"/>
      <c r="G14" s="548"/>
      <c r="H14" s="548"/>
      <c r="I14" s="548"/>
      <c r="J14" s="548"/>
      <c r="K14" s="548"/>
      <c r="L14" s="548"/>
      <c r="M14" s="548"/>
    </row>
    <row r="15" spans="1:13" ht="4.5" customHeight="1">
      <c r="A15" s="6"/>
      <c r="B15" s="6"/>
      <c r="C15" s="8"/>
      <c r="D15" s="8"/>
      <c r="E15" s="8"/>
      <c r="F15" s="8"/>
      <c r="G15" s="8"/>
      <c r="H15" s="8"/>
      <c r="I15" s="8"/>
      <c r="J15" s="8"/>
      <c r="K15" s="8"/>
      <c r="L15" s="8"/>
      <c r="M15" s="8"/>
    </row>
    <row r="16" spans="1:13" ht="83.45" customHeight="1">
      <c r="A16" s="477" t="s">
        <v>122</v>
      </c>
      <c r="B16" s="548"/>
      <c r="C16" s="478"/>
      <c r="D16" s="548"/>
      <c r="E16" s="548"/>
      <c r="F16" s="548"/>
      <c r="G16" s="548"/>
      <c r="H16" s="548"/>
      <c r="I16" s="548"/>
      <c r="J16" s="548"/>
      <c r="K16" s="548"/>
      <c r="L16" s="548"/>
      <c r="M16" s="548"/>
    </row>
    <row r="18" spans="1:23" ht="111.75" customHeight="1">
      <c r="A18" s="477" t="s">
        <v>65</v>
      </c>
      <c r="B18" s="548"/>
      <c r="C18" s="479"/>
      <c r="D18" s="548"/>
      <c r="E18" s="548"/>
      <c r="F18" s="548"/>
      <c r="G18" s="548"/>
      <c r="H18" s="548"/>
      <c r="I18" s="548"/>
      <c r="J18" s="548"/>
      <c r="K18" s="548"/>
      <c r="L18" s="548"/>
      <c r="M18" s="548"/>
      <c r="N18" s="5"/>
    </row>
    <row r="19" spans="1:23" ht="3.75" customHeight="1">
      <c r="A19" s="11"/>
      <c r="B19" s="11"/>
      <c r="C19" s="12"/>
      <c r="D19" s="13"/>
      <c r="E19" s="12"/>
      <c r="F19" s="12"/>
      <c r="G19" s="12"/>
      <c r="H19" s="14"/>
      <c r="I19" s="12"/>
      <c r="J19" s="12"/>
      <c r="K19" s="12"/>
      <c r="L19" s="14"/>
      <c r="M19" s="14"/>
      <c r="N19" s="15"/>
    </row>
    <row r="20" spans="1:23" ht="55.5" customHeight="1">
      <c r="A20" s="477" t="s">
        <v>123</v>
      </c>
      <c r="B20" s="548"/>
      <c r="C20" s="479"/>
      <c r="D20" s="548"/>
      <c r="E20" s="548"/>
      <c r="F20" s="548"/>
      <c r="G20" s="548"/>
      <c r="H20" s="548"/>
      <c r="I20" s="548"/>
      <c r="J20" s="548"/>
      <c r="K20" s="548"/>
      <c r="L20" s="548"/>
      <c r="M20" s="548"/>
      <c r="N20" s="5"/>
    </row>
    <row r="21" spans="1:23" ht="4.5" customHeight="1">
      <c r="A21" s="11"/>
      <c r="B21" s="11"/>
      <c r="C21" s="12"/>
      <c r="D21" s="13"/>
      <c r="E21" s="12"/>
      <c r="F21" s="12"/>
      <c r="G21" s="12"/>
      <c r="H21" s="14"/>
      <c r="I21" s="12"/>
      <c r="J21" s="12"/>
      <c r="K21" s="12"/>
      <c r="L21" s="14"/>
      <c r="M21" s="14"/>
      <c r="N21" s="15"/>
    </row>
    <row r="22" spans="1:23" ht="292.5" customHeight="1">
      <c r="A22" s="477" t="s">
        <v>124</v>
      </c>
      <c r="B22" s="548"/>
      <c r="C22" s="479"/>
      <c r="D22" s="548"/>
      <c r="E22" s="548"/>
      <c r="F22" s="548"/>
      <c r="G22" s="548"/>
      <c r="H22" s="548"/>
      <c r="I22" s="548"/>
      <c r="J22" s="548"/>
      <c r="K22" s="548"/>
      <c r="L22" s="548"/>
      <c r="M22" s="548"/>
      <c r="N22" s="5"/>
    </row>
    <row r="23" spans="1:23" ht="3.75" hidden="1" customHeight="1">
      <c r="A23" s="11"/>
      <c r="B23" s="11"/>
      <c r="C23" s="12"/>
      <c r="D23" s="110"/>
      <c r="E23" s="12"/>
      <c r="F23" s="111"/>
      <c r="G23" s="12"/>
      <c r="H23" s="112"/>
      <c r="I23" s="12"/>
      <c r="J23" s="111"/>
      <c r="K23" s="12"/>
      <c r="L23" s="112"/>
      <c r="M23" s="14"/>
      <c r="N23" s="15"/>
    </row>
    <row r="24" spans="1:23" ht="4.5" customHeight="1">
      <c r="A24" s="11"/>
      <c r="B24" s="11"/>
      <c r="C24" s="12"/>
      <c r="D24" s="13"/>
      <c r="E24" s="12"/>
      <c r="F24" s="12"/>
      <c r="G24" s="12"/>
      <c r="H24" s="14"/>
      <c r="I24" s="12"/>
      <c r="J24" s="12"/>
      <c r="K24" s="12"/>
      <c r="L24" s="14"/>
      <c r="M24" s="14"/>
      <c r="N24" s="15"/>
    </row>
    <row r="25" spans="1:23" ht="81" customHeight="1">
      <c r="A25" s="480" t="s">
        <v>125</v>
      </c>
      <c r="B25" s="548"/>
      <c r="C25" s="486"/>
      <c r="D25" s="548"/>
      <c r="E25" s="548"/>
      <c r="F25" s="548"/>
      <c r="G25" s="548"/>
      <c r="H25" s="548"/>
      <c r="I25" s="548"/>
      <c r="J25" s="548"/>
      <c r="K25" s="548"/>
      <c r="L25" s="548"/>
      <c r="M25" s="548"/>
      <c r="N25" s="5"/>
    </row>
    <row r="26" spans="1:23" ht="6" customHeight="1">
      <c r="A26" s="6"/>
      <c r="B26" s="6"/>
      <c r="C26" s="8"/>
      <c r="D26" s="16"/>
      <c r="E26" s="8"/>
      <c r="F26" s="8"/>
      <c r="G26" s="8"/>
      <c r="H26" s="8"/>
      <c r="I26" s="8"/>
      <c r="J26" s="8"/>
      <c r="K26" s="8"/>
      <c r="L26" s="8"/>
      <c r="M26" s="8"/>
      <c r="N26" s="5"/>
    </row>
    <row r="27" spans="1:23" ht="214.5" customHeight="1">
      <c r="A27" s="113" t="s">
        <v>126</v>
      </c>
      <c r="B27" s="113"/>
      <c r="C27" s="487"/>
      <c r="D27" s="548"/>
      <c r="E27" s="548"/>
      <c r="F27" s="548"/>
      <c r="G27" s="548"/>
      <c r="H27" s="548"/>
      <c r="I27" s="548"/>
      <c r="J27" s="548"/>
      <c r="K27" s="548"/>
      <c r="L27" s="548"/>
      <c r="M27" s="548"/>
      <c r="N27" s="5"/>
    </row>
    <row r="28" spans="1:23" ht="6" customHeight="1">
      <c r="A28" s="6"/>
      <c r="B28" s="6"/>
      <c r="C28" s="8"/>
      <c r="D28" s="115"/>
      <c r="E28" s="8"/>
      <c r="F28" s="114"/>
      <c r="G28" s="8"/>
      <c r="H28" s="114"/>
      <c r="I28" s="8"/>
      <c r="J28" s="114"/>
      <c r="K28" s="8"/>
      <c r="L28" s="114"/>
      <c r="M28" s="8"/>
      <c r="N28" s="5"/>
    </row>
    <row r="29" spans="1:23" ht="301.5" customHeight="1">
      <c r="A29" s="116"/>
      <c r="B29" s="116"/>
      <c r="C29" s="117"/>
      <c r="D29" s="118"/>
      <c r="E29" s="117"/>
      <c r="F29" s="117"/>
      <c r="G29" s="117"/>
      <c r="H29" s="117"/>
      <c r="I29" s="117"/>
      <c r="J29" s="117"/>
      <c r="K29" s="117"/>
      <c r="L29" s="117"/>
      <c r="M29" s="117"/>
      <c r="N29" s="119"/>
    </row>
    <row r="30" spans="1:23" ht="18.75" customHeight="1">
      <c r="A30" s="485" t="s">
        <v>127</v>
      </c>
      <c r="B30" s="548"/>
      <c r="C30" s="548"/>
      <c r="D30" s="548"/>
      <c r="E30" s="548"/>
      <c r="F30" s="548"/>
      <c r="G30" s="548"/>
      <c r="H30" s="548"/>
      <c r="I30" s="548"/>
      <c r="J30" s="548"/>
      <c r="K30" s="548"/>
      <c r="L30" s="548"/>
      <c r="M30" s="548"/>
      <c r="N30" s="15"/>
    </row>
    <row r="31" spans="1:23" ht="3.75" customHeight="1">
      <c r="A31" s="11"/>
      <c r="B31" s="11"/>
      <c r="C31" s="12"/>
      <c r="D31" s="110"/>
      <c r="E31" s="12"/>
      <c r="F31" s="111"/>
      <c r="G31" s="12"/>
      <c r="H31" s="112"/>
      <c r="I31" s="12"/>
      <c r="J31" s="111"/>
      <c r="K31" s="12"/>
      <c r="L31" s="112"/>
      <c r="M31" s="14"/>
      <c r="N31" s="15"/>
      <c r="O31" s="247"/>
      <c r="P31" s="247"/>
      <c r="Q31" s="247"/>
      <c r="R31" s="247"/>
      <c r="S31" s="247"/>
      <c r="T31" s="247"/>
      <c r="U31" s="247"/>
      <c r="V31" s="247"/>
    </row>
    <row r="32" spans="1:23" ht="39" customHeight="1">
      <c r="A32" s="386"/>
      <c r="B32" s="387"/>
      <c r="C32" s="138">
        <v>2021</v>
      </c>
      <c r="D32" s="388"/>
      <c r="E32" s="389" t="s">
        <v>128</v>
      </c>
      <c r="F32" s="390"/>
      <c r="G32" s="138">
        <v>2023</v>
      </c>
      <c r="H32" s="390"/>
      <c r="I32" s="138">
        <v>2024</v>
      </c>
      <c r="J32" s="390"/>
      <c r="K32" s="138">
        <v>2025</v>
      </c>
      <c r="L32" s="390"/>
      <c r="M32" s="457"/>
      <c r="N32" s="423"/>
      <c r="O32" s="247"/>
      <c r="P32" s="247"/>
      <c r="Q32" s="247"/>
      <c r="R32" s="247"/>
      <c r="S32" s="247"/>
      <c r="T32" s="247"/>
      <c r="U32" s="247"/>
      <c r="V32" s="247"/>
      <c r="W32" s="247"/>
    </row>
    <row r="33" spans="1:23" ht="12.75" customHeight="1">
      <c r="A33" s="421" t="s">
        <v>129</v>
      </c>
      <c r="B33" s="391"/>
      <c r="C33" s="247"/>
      <c r="D33" s="448"/>
      <c r="E33" s="392">
        <v>3092</v>
      </c>
      <c r="F33" s="393"/>
      <c r="G33" s="392">
        <v>3479</v>
      </c>
      <c r="H33" s="393"/>
      <c r="I33" s="392">
        <v>3529</v>
      </c>
      <c r="J33" s="394"/>
      <c r="K33" s="445">
        <v>3716</v>
      </c>
      <c r="L33" s="393"/>
      <c r="M33" s="458"/>
      <c r="N33" s="425"/>
      <c r="O33" s="247"/>
      <c r="P33" s="247"/>
      <c r="Q33" s="247"/>
      <c r="R33" s="247"/>
      <c r="S33" s="247"/>
      <c r="T33" s="247"/>
      <c r="U33" s="247"/>
      <c r="V33" s="247"/>
      <c r="W33" s="247"/>
    </row>
    <row r="34" spans="1:23" ht="12.75" customHeight="1">
      <c r="A34" s="420" t="s">
        <v>130</v>
      </c>
      <c r="B34" s="426"/>
      <c r="C34" s="447">
        <v>83.2</v>
      </c>
      <c r="D34" s="448"/>
      <c r="E34" s="447">
        <v>83.8</v>
      </c>
      <c r="F34" s="396"/>
      <c r="G34" s="447">
        <v>83.28</v>
      </c>
      <c r="H34" s="396"/>
      <c r="I34" s="447">
        <v>83.25</v>
      </c>
      <c r="J34" s="394"/>
      <c r="K34" s="447">
        <v>83.25</v>
      </c>
      <c r="L34" s="396"/>
      <c r="M34" s="458"/>
      <c r="N34" s="426"/>
      <c r="O34" s="247"/>
      <c r="P34" s="247"/>
      <c r="Q34" s="247"/>
      <c r="R34" s="247"/>
      <c r="S34" s="247"/>
      <c r="T34" s="247"/>
      <c r="U34" s="247"/>
      <c r="V34" s="247"/>
      <c r="W34" s="247"/>
    </row>
    <row r="35" spans="1:23" ht="12.75" customHeight="1">
      <c r="A35" s="420" t="s">
        <v>131</v>
      </c>
      <c r="B35" s="452"/>
      <c r="C35" s="449">
        <v>52301</v>
      </c>
      <c r="D35" s="450"/>
      <c r="E35" s="449">
        <v>49686</v>
      </c>
      <c r="F35" s="396"/>
      <c r="G35" s="449">
        <v>54343</v>
      </c>
      <c r="H35" s="397"/>
      <c r="I35" s="449">
        <v>54990</v>
      </c>
      <c r="J35" s="397"/>
      <c r="K35" s="449">
        <v>54990</v>
      </c>
      <c r="L35" s="396"/>
      <c r="M35" s="459"/>
      <c r="N35" s="427"/>
      <c r="O35" s="247"/>
      <c r="P35" s="247"/>
      <c r="Q35" s="247"/>
      <c r="R35" s="247"/>
      <c r="S35" s="247"/>
      <c r="T35" s="247"/>
      <c r="U35" s="247"/>
      <c r="V35" s="247"/>
      <c r="W35" s="247"/>
    </row>
    <row r="36" spans="1:23" ht="12.75" customHeight="1">
      <c r="A36" s="420" t="s">
        <v>132</v>
      </c>
      <c r="B36" s="429"/>
      <c r="C36" s="451">
        <v>3.0700000000000002E-2</v>
      </c>
      <c r="D36" s="398"/>
      <c r="E36" s="451">
        <v>6.8699999999999997E-2</v>
      </c>
      <c r="F36" s="399"/>
      <c r="G36" s="451">
        <v>5.9499999999999997E-2</v>
      </c>
      <c r="H36" s="393"/>
      <c r="I36" s="451">
        <v>2.2599999999999999E-2</v>
      </c>
      <c r="J36" s="393"/>
      <c r="K36" s="451">
        <v>2.2599999999999999E-2</v>
      </c>
      <c r="L36" s="399"/>
      <c r="M36" s="458"/>
      <c r="N36" s="428"/>
      <c r="O36" s="247"/>
      <c r="P36" s="247"/>
      <c r="Q36" s="247"/>
      <c r="R36" s="247"/>
      <c r="S36" s="247"/>
      <c r="T36" s="247"/>
      <c r="U36" s="247"/>
      <c r="V36" s="247"/>
      <c r="W36" s="247"/>
    </row>
    <row r="37" spans="1:23" ht="12.75" customHeight="1">
      <c r="A37" s="420" t="s">
        <v>133</v>
      </c>
      <c r="B37" s="429"/>
      <c r="C37" s="451">
        <v>-2.0999999999999999E-3</v>
      </c>
      <c r="D37" s="398"/>
      <c r="E37" s="451">
        <v>2.5100000000000001E-2</v>
      </c>
      <c r="F37" s="399"/>
      <c r="G37" s="451">
        <v>2.0199999999999999E-2</v>
      </c>
      <c r="H37" s="393"/>
      <c r="I37" s="451">
        <v>2.3599999999999999E-2</v>
      </c>
      <c r="J37" s="393"/>
      <c r="K37" s="451">
        <v>2.3599999999999999E-2</v>
      </c>
      <c r="L37" s="399"/>
      <c r="M37" s="458"/>
      <c r="N37" s="429"/>
      <c r="O37" s="247"/>
      <c r="P37" s="247"/>
      <c r="Q37" s="247"/>
      <c r="R37" s="247"/>
      <c r="S37" s="247"/>
      <c r="T37" s="247"/>
      <c r="U37" s="247"/>
      <c r="V37" s="247"/>
      <c r="W37" s="247"/>
    </row>
    <row r="38" spans="1:23" ht="12.75" customHeight="1">
      <c r="A38" s="420" t="s">
        <v>134</v>
      </c>
      <c r="B38" s="430"/>
      <c r="C38" s="451">
        <v>3.5900000000000001E-2</v>
      </c>
      <c r="D38" s="398"/>
      <c r="E38" s="451">
        <v>3.1199999999999999E-2</v>
      </c>
      <c r="F38" s="399"/>
      <c r="G38" s="451">
        <v>3.0700000000000002E-2</v>
      </c>
      <c r="H38" s="399"/>
      <c r="I38" s="451">
        <v>3.4099999999999998E-2</v>
      </c>
      <c r="J38" s="399"/>
      <c r="K38" s="451">
        <v>3.4099999999999998E-2</v>
      </c>
      <c r="L38" s="399"/>
      <c r="M38" s="458"/>
      <c r="N38" s="430"/>
      <c r="W38" s="247"/>
    </row>
    <row r="39" spans="1:23" ht="12.75" customHeight="1">
      <c r="A39" s="420" t="s">
        <v>135</v>
      </c>
      <c r="B39" s="430"/>
      <c r="C39" s="451">
        <v>-6.5600000000000006E-2</v>
      </c>
      <c r="D39" s="398"/>
      <c r="E39" s="451">
        <v>-6.1400000000000003E-2</v>
      </c>
      <c r="F39" s="399"/>
      <c r="G39" s="451">
        <v>2.8000000000000001E-2</v>
      </c>
      <c r="H39" s="399"/>
      <c r="I39" s="451">
        <v>-5.45E-2</v>
      </c>
      <c r="J39" s="399"/>
      <c r="K39" s="451">
        <v>-5.45E-2</v>
      </c>
      <c r="L39" s="399"/>
      <c r="M39" s="458"/>
      <c r="N39" s="400"/>
    </row>
    <row r="40" spans="1:23" ht="12.75" customHeight="1">
      <c r="A40" s="395"/>
      <c r="B40" s="400"/>
      <c r="C40" s="401"/>
      <c r="D40" s="398"/>
      <c r="E40" s="402"/>
      <c r="F40" s="399"/>
      <c r="G40" s="403"/>
      <c r="H40" s="399"/>
      <c r="I40" s="403"/>
      <c r="J40" s="399"/>
      <c r="K40" s="446"/>
      <c r="L40" s="399"/>
      <c r="M40" s="458"/>
      <c r="N40" s="400"/>
    </row>
    <row r="41" spans="1:23" ht="19.5" customHeight="1">
      <c r="A41" s="483" t="s">
        <v>136</v>
      </c>
      <c r="B41" s="484"/>
      <c r="C41" s="484"/>
      <c r="D41" s="484"/>
      <c r="E41" s="484"/>
      <c r="F41" s="484"/>
      <c r="G41" s="484"/>
      <c r="H41" s="484"/>
      <c r="I41" s="484"/>
      <c r="J41" s="484"/>
      <c r="K41" s="484"/>
      <c r="L41" s="484"/>
      <c r="M41" s="484"/>
      <c r="N41" s="436"/>
      <c r="W41" s="247"/>
    </row>
    <row r="42" spans="1:23" ht="21.75" customHeight="1">
      <c r="A42" s="120"/>
      <c r="B42" s="17"/>
      <c r="C42" s="121">
        <v>2021</v>
      </c>
      <c r="D42" s="122"/>
      <c r="E42" s="455">
        <v>2022</v>
      </c>
      <c r="F42" s="124"/>
      <c r="G42" s="121">
        <v>2023</v>
      </c>
      <c r="H42" s="124"/>
      <c r="I42" s="121">
        <v>2024</v>
      </c>
      <c r="J42" s="124"/>
      <c r="K42" s="121">
        <v>2025</v>
      </c>
      <c r="L42" s="124"/>
      <c r="M42" s="460"/>
      <c r="N42" s="431"/>
      <c r="W42" s="247"/>
    </row>
    <row r="43" spans="1:23" ht="12.75" customHeight="1">
      <c r="A43" s="129" t="s">
        <v>137</v>
      </c>
      <c r="B43" s="432"/>
      <c r="C43" s="451">
        <v>2.9000000000000001E-2</v>
      </c>
      <c r="D43" s="130"/>
      <c r="E43" s="451">
        <v>1.9E-2</v>
      </c>
      <c r="F43" s="131"/>
      <c r="G43" s="451">
        <v>-3.0000000000000001E-3</v>
      </c>
      <c r="H43" s="131"/>
      <c r="I43" s="451">
        <v>-2E-3</v>
      </c>
      <c r="J43" s="131"/>
      <c r="K43" s="451">
        <v>3.0000000000000001E-3</v>
      </c>
      <c r="L43" s="132"/>
      <c r="M43" s="461"/>
      <c r="N43" s="432"/>
      <c r="W43" s="247"/>
    </row>
    <row r="44" spans="1:23" ht="12.75" customHeight="1">
      <c r="A44" s="129" t="s">
        <v>138</v>
      </c>
      <c r="B44" s="433"/>
      <c r="C44" s="451">
        <v>4.0000000000000002E-4</v>
      </c>
      <c r="D44" s="453"/>
      <c r="E44" s="451">
        <v>7.1999999999999998E-3</v>
      </c>
      <c r="F44" s="454"/>
      <c r="G44" s="451">
        <v>-6.1999999999999998E-3</v>
      </c>
      <c r="H44" s="454"/>
      <c r="I44" s="451">
        <v>0</v>
      </c>
      <c r="J44" s="454"/>
      <c r="K44" s="451">
        <v>-5.5999999999999999E-3</v>
      </c>
      <c r="L44" s="133"/>
      <c r="M44" s="461"/>
      <c r="N44" s="433"/>
      <c r="W44" s="247"/>
    </row>
    <row r="45" spans="1:23" ht="12.75" customHeight="1">
      <c r="A45" s="129" t="s">
        <v>131</v>
      </c>
      <c r="B45" s="432"/>
      <c r="C45" s="451">
        <v>9.4E-2</v>
      </c>
      <c r="D45" s="130"/>
      <c r="E45" s="451">
        <v>-5.5E-2</v>
      </c>
      <c r="F45" s="131"/>
      <c r="G45" s="451">
        <v>9.2999999999999999E-2</v>
      </c>
      <c r="H45" s="131"/>
      <c r="I45" s="451">
        <v>1.2E-2</v>
      </c>
      <c r="J45" s="131"/>
      <c r="K45" s="451">
        <v>3.6999999999999998E-2</v>
      </c>
      <c r="L45" s="132"/>
      <c r="M45" s="461"/>
      <c r="N45" s="432"/>
      <c r="W45" s="247"/>
    </row>
    <row r="46" spans="1:23" ht="12.75" customHeight="1">
      <c r="A46" s="129" t="s">
        <v>87</v>
      </c>
      <c r="B46" s="433"/>
      <c r="C46" s="451">
        <v>1E-3</v>
      </c>
      <c r="D46" s="453"/>
      <c r="E46" s="451">
        <v>4.5999999999999999E-2</v>
      </c>
      <c r="F46" s="131"/>
      <c r="G46" s="451">
        <v>3.0000000000000001E-3</v>
      </c>
      <c r="H46" s="454"/>
      <c r="I46" s="451">
        <v>3.0000000000000001E-3</v>
      </c>
      <c r="J46" s="454"/>
      <c r="K46" s="451">
        <v>8.9999999999999993E-3</v>
      </c>
      <c r="L46" s="133"/>
      <c r="M46" s="461"/>
      <c r="N46" s="433"/>
      <c r="W46" s="247"/>
    </row>
    <row r="47" spans="1:23" ht="12.75" customHeight="1">
      <c r="A47" s="129" t="s">
        <v>89</v>
      </c>
      <c r="B47" s="432"/>
      <c r="C47" s="451">
        <v>1.4E-2</v>
      </c>
      <c r="D47" s="130"/>
      <c r="E47" s="451">
        <v>1E-3</v>
      </c>
      <c r="F47" s="131"/>
      <c r="G47" s="451">
        <v>-7.0000000000000001E-3</v>
      </c>
      <c r="H47" s="131"/>
      <c r="I47" s="451">
        <v>-2.8000000000000001E-2</v>
      </c>
      <c r="J47" s="131"/>
      <c r="K47" s="451">
        <v>-1E-3</v>
      </c>
      <c r="L47" s="132"/>
      <c r="M47" s="461"/>
      <c r="N47" s="432"/>
      <c r="W47" s="247"/>
    </row>
    <row r="48" spans="1:23" ht="12.75" customHeight="1">
      <c r="A48" s="129" t="s">
        <v>139</v>
      </c>
      <c r="B48" s="432"/>
      <c r="C48" s="451">
        <v>3.1E-2</v>
      </c>
      <c r="D48" s="130"/>
      <c r="E48" s="451">
        <v>2.4E-2</v>
      </c>
      <c r="F48" s="131"/>
      <c r="G48" s="451">
        <v>8.0000000000000002E-3</v>
      </c>
      <c r="H48" s="131"/>
      <c r="I48" s="451">
        <v>8.0000000000000002E-3</v>
      </c>
      <c r="J48" s="131"/>
      <c r="K48" s="451">
        <v>2.1000000000000001E-2</v>
      </c>
      <c r="L48" s="132"/>
      <c r="M48" s="461"/>
      <c r="N48" s="432"/>
      <c r="W48" s="247"/>
    </row>
    <row r="49" spans="1:23" ht="12.75" customHeight="1">
      <c r="A49" s="129" t="s">
        <v>140</v>
      </c>
      <c r="B49" s="433"/>
      <c r="C49" s="451">
        <v>9.4E-2</v>
      </c>
      <c r="D49" s="134"/>
      <c r="E49" s="451">
        <v>4.2000000000000003E-2</v>
      </c>
      <c r="F49" s="454"/>
      <c r="G49" s="451">
        <v>-2.1000000000000001E-2</v>
      </c>
      <c r="H49" s="454"/>
      <c r="I49" s="451">
        <v>-0.01</v>
      </c>
      <c r="J49" s="454"/>
      <c r="K49" s="451">
        <v>3.2000000000000001E-2</v>
      </c>
      <c r="L49" s="133"/>
      <c r="M49" s="461"/>
      <c r="N49" s="433"/>
      <c r="W49" s="247"/>
    </row>
    <row r="50" spans="1:23" ht="12.75" customHeight="1">
      <c r="A50" s="129" t="s">
        <v>95</v>
      </c>
      <c r="B50" s="432"/>
      <c r="C50" s="451">
        <v>8.5999999999999993E-2</v>
      </c>
      <c r="D50" s="130"/>
      <c r="E50" s="451">
        <v>7.3999999999999996E-2</v>
      </c>
      <c r="F50" s="131"/>
      <c r="G50" s="451">
        <v>-8.1000000000000003E-2</v>
      </c>
      <c r="H50" s="131"/>
      <c r="I50" s="451">
        <v>-2.8000000000000001E-2</v>
      </c>
      <c r="J50" s="131"/>
      <c r="K50" s="451">
        <v>1.0999999999999999E-2</v>
      </c>
      <c r="L50" s="132"/>
      <c r="M50" s="461"/>
      <c r="N50" s="432"/>
      <c r="W50" s="247"/>
    </row>
    <row r="51" spans="1:23" ht="25.5" customHeight="1">
      <c r="A51" s="485" t="s">
        <v>141</v>
      </c>
      <c r="B51" s="549"/>
      <c r="C51" s="548"/>
      <c r="D51" s="548"/>
      <c r="E51" s="548"/>
      <c r="F51" s="548"/>
      <c r="G51" s="548"/>
      <c r="H51" s="548"/>
      <c r="I51" s="548"/>
      <c r="J51" s="548"/>
      <c r="K51" s="548"/>
      <c r="L51" s="549"/>
      <c r="M51" s="549"/>
      <c r="N51" s="15"/>
    </row>
    <row r="52" spans="1:23" ht="5.25" customHeight="1">
      <c r="A52" s="22"/>
      <c r="B52" s="23"/>
      <c r="C52" s="23"/>
      <c r="D52" s="135"/>
      <c r="E52" s="23"/>
      <c r="F52" s="136"/>
      <c r="G52" s="23"/>
      <c r="H52" s="136"/>
      <c r="I52" s="23"/>
      <c r="J52" s="136"/>
      <c r="K52" s="23"/>
      <c r="L52" s="136"/>
      <c r="M52" s="23"/>
      <c r="N52" s="431"/>
    </row>
    <row r="53" spans="1:23" ht="15" customHeight="1">
      <c r="A53" s="137"/>
      <c r="B53" s="17"/>
      <c r="C53" s="121">
        <v>2021</v>
      </c>
      <c r="D53" s="122"/>
      <c r="E53" s="123" t="s">
        <v>128</v>
      </c>
      <c r="F53" s="124"/>
      <c r="G53" s="121">
        <v>2023</v>
      </c>
      <c r="H53" s="124"/>
      <c r="I53" s="121">
        <v>2024</v>
      </c>
      <c r="J53" s="124"/>
      <c r="K53" s="121">
        <v>2025</v>
      </c>
      <c r="L53" s="139"/>
      <c r="M53" s="465"/>
      <c r="N53" s="466"/>
      <c r="O53" s="247"/>
      <c r="W53" s="247"/>
    </row>
    <row r="54" spans="1:23" ht="12.75" customHeight="1">
      <c r="A54" s="129" t="s">
        <v>87</v>
      </c>
      <c r="B54" s="432"/>
      <c r="C54" s="451">
        <v>0.51900000000000002</v>
      </c>
      <c r="D54" s="140"/>
      <c r="E54" s="451">
        <v>0.52400000000000002</v>
      </c>
      <c r="F54" s="141"/>
      <c r="G54" s="451">
        <v>0.52800000000000002</v>
      </c>
      <c r="H54" s="142"/>
      <c r="I54" s="451">
        <v>0.53</v>
      </c>
      <c r="J54" s="142"/>
      <c r="K54" s="451">
        <v>0.53200000000000003</v>
      </c>
      <c r="L54" s="142"/>
      <c r="M54" s="20"/>
      <c r="N54" s="435"/>
      <c r="W54" s="247"/>
    </row>
    <row r="55" spans="1:23" ht="12.75" customHeight="1">
      <c r="A55" s="128" t="s">
        <v>89</v>
      </c>
      <c r="B55" s="456"/>
      <c r="C55" s="451">
        <v>0.21099999999999999</v>
      </c>
      <c r="D55" s="143"/>
      <c r="E55" s="451">
        <v>0.21299999999999999</v>
      </c>
      <c r="F55" s="133"/>
      <c r="G55" s="451">
        <v>0.215</v>
      </c>
      <c r="H55" s="142"/>
      <c r="I55" s="451">
        <v>0.21199999999999999</v>
      </c>
      <c r="J55" s="144"/>
      <c r="K55" s="451">
        <v>0.21</v>
      </c>
      <c r="L55" s="144"/>
      <c r="M55" s="422"/>
      <c r="N55" s="435"/>
      <c r="W55" s="247"/>
    </row>
    <row r="56" spans="1:23" ht="12.75" customHeight="1">
      <c r="A56" s="129" t="s">
        <v>142</v>
      </c>
      <c r="B56" s="432"/>
      <c r="C56" s="451">
        <v>0.218</v>
      </c>
      <c r="D56" s="145"/>
      <c r="E56" s="451">
        <v>0.221</v>
      </c>
      <c r="F56" s="146"/>
      <c r="G56" s="451">
        <v>0.216</v>
      </c>
      <c r="H56" s="147"/>
      <c r="I56" s="451">
        <v>0.23400000000000001</v>
      </c>
      <c r="J56" s="147"/>
      <c r="K56" s="451">
        <v>0.22800000000000001</v>
      </c>
      <c r="L56" s="147"/>
      <c r="M56" s="462"/>
      <c r="N56" s="432"/>
      <c r="W56" s="247"/>
    </row>
    <row r="57" spans="1:23" ht="10.9" customHeight="1">
      <c r="A57" s="129" t="s">
        <v>143</v>
      </c>
      <c r="B57" s="433"/>
      <c r="C57" s="451">
        <v>1.0999999999999999E-2</v>
      </c>
      <c r="D57" s="143"/>
      <c r="E57" s="451">
        <v>1.4999999999999999E-2</v>
      </c>
      <c r="F57" s="133"/>
      <c r="G57" s="451">
        <v>4.0000000000000001E-3</v>
      </c>
      <c r="H57" s="133"/>
      <c r="I57" s="451">
        <v>-0.02</v>
      </c>
      <c r="J57" s="142"/>
      <c r="K57" s="451">
        <v>6.0000000000000001E-3</v>
      </c>
      <c r="L57" s="142"/>
      <c r="M57" s="463"/>
      <c r="N57" s="435"/>
      <c r="W57" s="247"/>
    </row>
    <row r="58" spans="1:23" ht="12.75" customHeight="1">
      <c r="A58" s="128" t="s">
        <v>91</v>
      </c>
      <c r="B58" s="433"/>
      <c r="C58" s="451">
        <v>0.70099999999999996</v>
      </c>
      <c r="D58" s="143"/>
      <c r="E58" s="451">
        <v>0.70299999999999996</v>
      </c>
      <c r="F58" s="148"/>
      <c r="G58" s="451">
        <v>0.70399999999999996</v>
      </c>
      <c r="H58" s="142"/>
      <c r="I58" s="451">
        <v>0.70199999999999996</v>
      </c>
      <c r="J58" s="142"/>
      <c r="K58" s="451">
        <v>0.70499999999999996</v>
      </c>
      <c r="L58" s="142"/>
      <c r="M58" s="462"/>
      <c r="N58" s="433"/>
      <c r="W58" s="247"/>
    </row>
    <row r="59" spans="1:23" ht="12.75" customHeight="1">
      <c r="A59" s="129" t="s">
        <v>144</v>
      </c>
      <c r="B59" s="433"/>
      <c r="C59" s="451">
        <v>7.3999999999999996E-2</v>
      </c>
      <c r="D59" s="143"/>
      <c r="E59" s="451">
        <v>4.2000000000000003E-2</v>
      </c>
      <c r="F59" s="133"/>
      <c r="G59" s="451">
        <v>6.0999999999999999E-2</v>
      </c>
      <c r="H59" s="133"/>
      <c r="I59" s="451">
        <v>8.7999999999999995E-2</v>
      </c>
      <c r="J59" s="133"/>
      <c r="K59" s="451">
        <v>7.1999999999999995E-2</v>
      </c>
      <c r="L59" s="133"/>
      <c r="M59" s="462"/>
      <c r="N59" s="433"/>
      <c r="W59" s="247"/>
    </row>
    <row r="60" spans="1:23" ht="12.75" customHeight="1">
      <c r="A60" s="129" t="s">
        <v>145</v>
      </c>
      <c r="B60" s="432"/>
      <c r="C60" s="451">
        <v>-3.7999999999999999E-2</v>
      </c>
      <c r="D60" s="143"/>
      <c r="E60" s="451">
        <v>-2.5999999999999999E-2</v>
      </c>
      <c r="F60" s="133"/>
      <c r="G60" s="451">
        <v>-2.5000000000000001E-2</v>
      </c>
      <c r="H60" s="133"/>
      <c r="I60" s="451">
        <v>-1.4999999999999999E-2</v>
      </c>
      <c r="J60" s="133"/>
      <c r="K60" s="451">
        <v>-0.01</v>
      </c>
      <c r="L60" s="133"/>
      <c r="M60" s="462"/>
      <c r="N60" s="432"/>
      <c r="W60" s="247"/>
    </row>
    <row r="61" spans="1:23" ht="12.75" customHeight="1">
      <c r="A61" s="129" t="s">
        <v>140</v>
      </c>
      <c r="B61" s="433"/>
      <c r="C61" s="451">
        <v>0.47099999999999997</v>
      </c>
      <c r="D61" s="143"/>
      <c r="E61" s="451">
        <v>0.45800000000000002</v>
      </c>
      <c r="F61" s="133"/>
      <c r="G61" s="451">
        <v>0.434</v>
      </c>
      <c r="H61" s="133"/>
      <c r="I61" s="451">
        <v>0.442</v>
      </c>
      <c r="J61" s="133"/>
      <c r="K61" s="451">
        <v>0.45100000000000001</v>
      </c>
      <c r="L61" s="133"/>
      <c r="M61" s="464"/>
      <c r="N61" s="433"/>
      <c r="W61" s="247"/>
    </row>
    <row r="62" spans="1:23" ht="12.75" customHeight="1">
      <c r="A62" s="129" t="s">
        <v>95</v>
      </c>
      <c r="B62" s="432"/>
      <c r="C62" s="451">
        <v>0.41199999999999998</v>
      </c>
      <c r="D62" s="140"/>
      <c r="E62" s="451">
        <v>0.49</v>
      </c>
      <c r="F62" s="132"/>
      <c r="G62" s="451">
        <v>0.43</v>
      </c>
      <c r="H62" s="133"/>
      <c r="I62" s="451">
        <v>0.39400000000000002</v>
      </c>
      <c r="J62" s="133"/>
      <c r="K62" s="451">
        <v>0.41299999999999998</v>
      </c>
      <c r="L62" s="133"/>
      <c r="M62" s="464"/>
      <c r="N62" s="432"/>
      <c r="W62" s="247"/>
    </row>
    <row r="63" spans="1:23" ht="53.25" customHeight="1">
      <c r="A63" s="149" t="s">
        <v>146</v>
      </c>
      <c r="B63" s="149"/>
      <c r="C63" s="149">
        <v>2025</v>
      </c>
      <c r="D63" s="150"/>
      <c r="E63" s="149">
        <v>2026</v>
      </c>
      <c r="F63" s="149"/>
      <c r="G63" s="149">
        <v>2027</v>
      </c>
      <c r="H63" s="149"/>
      <c r="I63" s="149">
        <v>2028</v>
      </c>
      <c r="J63" s="149"/>
      <c r="K63" s="149">
        <v>2029</v>
      </c>
      <c r="L63" s="149"/>
      <c r="M63" s="149" t="s">
        <v>147</v>
      </c>
      <c r="N63" s="21"/>
    </row>
    <row r="64" spans="1:23" ht="12.75" customHeight="1">
      <c r="A64" s="129" t="s">
        <v>137</v>
      </c>
      <c r="B64" s="21"/>
      <c r="C64" s="151"/>
      <c r="D64" s="152"/>
      <c r="E64" s="151"/>
      <c r="F64" s="126"/>
      <c r="G64" s="151"/>
      <c r="H64" s="126"/>
      <c r="I64" s="151"/>
      <c r="J64" s="126"/>
      <c r="K64" s="151"/>
      <c r="L64" s="153"/>
      <c r="M64" s="154"/>
    </row>
    <row r="65" spans="1:13" ht="12.75" customHeight="1">
      <c r="A65" s="129" t="s">
        <v>148</v>
      </c>
      <c r="B65" s="21"/>
      <c r="C65" s="155">
        <v>1.0999999999999999E-2</v>
      </c>
      <c r="D65" s="156"/>
      <c r="E65" s="127">
        <v>1.2E-2</v>
      </c>
      <c r="F65" s="127"/>
      <c r="G65" s="127">
        <v>1.2999999999999999E-2</v>
      </c>
      <c r="H65" s="153"/>
      <c r="I65" s="127">
        <v>1.4999999999999999E-2</v>
      </c>
      <c r="J65" s="127">
        <v>0.105</v>
      </c>
      <c r="K65" s="127">
        <v>1.4999999999999999E-2</v>
      </c>
      <c r="L65" s="153"/>
      <c r="M65" s="154"/>
    </row>
    <row r="66" spans="1:13" ht="12.75" customHeight="1">
      <c r="A66" s="129"/>
      <c r="B66" s="21"/>
      <c r="C66" s="154"/>
      <c r="D66" s="156"/>
      <c r="E66" s="127"/>
      <c r="F66" s="153"/>
      <c r="G66" s="127"/>
      <c r="H66" s="153"/>
      <c r="I66" s="127"/>
      <c r="J66" s="153"/>
      <c r="K66" s="127"/>
      <c r="L66" s="153"/>
      <c r="M66" s="154"/>
    </row>
    <row r="67" spans="1:13" ht="18" customHeight="1">
      <c r="A67" s="481" t="s">
        <v>149</v>
      </c>
      <c r="B67" s="24"/>
      <c r="C67" s="482" t="s">
        <v>150</v>
      </c>
      <c r="D67" s="550"/>
      <c r="E67" s="551"/>
      <c r="F67" s="25"/>
      <c r="G67" s="482" t="s">
        <v>151</v>
      </c>
      <c r="H67" s="550"/>
      <c r="I67" s="551"/>
      <c r="J67" s="25"/>
      <c r="K67" s="482" t="s">
        <v>152</v>
      </c>
      <c r="L67" s="550"/>
      <c r="M67" s="551"/>
    </row>
    <row r="68" spans="1:13" ht="27.75" customHeight="1">
      <c r="A68" s="552"/>
      <c r="B68" s="24"/>
      <c r="C68" s="26" t="s">
        <v>153</v>
      </c>
      <c r="D68" s="27"/>
      <c r="E68" s="26" t="s">
        <v>154</v>
      </c>
      <c r="F68" s="28"/>
      <c r="G68" s="26" t="s">
        <v>153</v>
      </c>
      <c r="H68" s="28"/>
      <c r="I68" s="26" t="s">
        <v>154</v>
      </c>
      <c r="J68" s="28"/>
      <c r="K68" s="26" t="s">
        <v>153</v>
      </c>
      <c r="L68" s="28"/>
      <c r="M68" s="26" t="s">
        <v>154</v>
      </c>
    </row>
    <row r="69" spans="1:13" ht="19.5" customHeight="1">
      <c r="A69" s="553"/>
      <c r="B69" s="24"/>
      <c r="C69" s="29">
        <v>5.0000000000000001E-3</v>
      </c>
      <c r="D69" s="27"/>
      <c r="E69" s="30">
        <v>0.2</v>
      </c>
      <c r="F69" s="28"/>
      <c r="G69" s="29">
        <v>0.03</v>
      </c>
      <c r="H69" s="28"/>
      <c r="I69" s="30">
        <v>0.3</v>
      </c>
      <c r="J69" s="28"/>
      <c r="K69" s="29">
        <v>-0.03</v>
      </c>
      <c r="L69" s="28"/>
      <c r="M69" s="30">
        <v>0.5</v>
      </c>
    </row>
    <row r="75" spans="1:13" ht="15" customHeight="1">
      <c r="I75" t="s">
        <v>155</v>
      </c>
      <c r="M75" t="s">
        <v>156</v>
      </c>
    </row>
    <row r="76" spans="1:13" ht="15" customHeight="1">
      <c r="I76" t="s">
        <v>157</v>
      </c>
      <c r="M76">
        <v>9</v>
      </c>
    </row>
    <row r="77" spans="1:13" ht="15" customHeight="1">
      <c r="I77" t="s">
        <v>158</v>
      </c>
      <c r="M77">
        <v>6.5</v>
      </c>
    </row>
    <row r="78" spans="1:13" ht="15" customHeight="1">
      <c r="I78" t="s">
        <v>159</v>
      </c>
      <c r="M78">
        <v>7</v>
      </c>
    </row>
    <row r="79" spans="1:13" ht="15" customHeight="1">
      <c r="I79" s="417" t="s">
        <v>160</v>
      </c>
      <c r="M79">
        <v>6</v>
      </c>
    </row>
    <row r="80" spans="1:13" ht="15" customHeight="1">
      <c r="I80" s="417" t="s">
        <v>161</v>
      </c>
      <c r="M80">
        <v>8</v>
      </c>
    </row>
    <row r="81" spans="9:13" ht="15" customHeight="1">
      <c r="I81" s="417" t="s">
        <v>162</v>
      </c>
      <c r="M81">
        <v>8.5</v>
      </c>
    </row>
    <row r="82" spans="9:13" ht="15" customHeight="1">
      <c r="I82" s="417" t="s">
        <v>163</v>
      </c>
      <c r="M82">
        <v>7.5</v>
      </c>
    </row>
    <row r="83" spans="9:13" ht="15" customHeight="1">
      <c r="I83" s="417" t="s">
        <v>164</v>
      </c>
      <c r="M83">
        <v>7</v>
      </c>
    </row>
    <row r="84" spans="9:13" ht="15" customHeight="1">
      <c r="I84" s="417" t="s">
        <v>165</v>
      </c>
      <c r="M84">
        <v>8</v>
      </c>
    </row>
    <row r="85" spans="9:13" ht="15" customHeight="1">
      <c r="I85" s="417" t="s">
        <v>166</v>
      </c>
      <c r="M85">
        <v>4</v>
      </c>
    </row>
    <row r="86" spans="9:13" ht="15" customHeight="1">
      <c r="I86" s="417" t="s">
        <v>167</v>
      </c>
      <c r="M86">
        <v>6.5</v>
      </c>
    </row>
    <row r="87" spans="9:13" ht="15" customHeight="1">
      <c r="I87" s="417" t="s">
        <v>168</v>
      </c>
      <c r="M87">
        <v>7</v>
      </c>
    </row>
    <row r="88" spans="9:13" ht="15" customHeight="1">
      <c r="I88" s="417" t="s">
        <v>169</v>
      </c>
      <c r="M88">
        <v>6</v>
      </c>
    </row>
    <row r="89" spans="9:13" ht="15" customHeight="1">
      <c r="I89" s="417" t="s">
        <v>170</v>
      </c>
      <c r="M89">
        <v>7.5</v>
      </c>
    </row>
  </sheetData>
  <mergeCells count="33">
    <mergeCell ref="A20:B20"/>
    <mergeCell ref="A22:B22"/>
    <mergeCell ref="A25:B25"/>
    <mergeCell ref="A67:A69"/>
    <mergeCell ref="C67:E67"/>
    <mergeCell ref="A41:M41"/>
    <mergeCell ref="A51:M51"/>
    <mergeCell ref="G67:I67"/>
    <mergeCell ref="K67:M67"/>
    <mergeCell ref="C20:M20"/>
    <mergeCell ref="C22:M22"/>
    <mergeCell ref="C25:M25"/>
    <mergeCell ref="C27:M27"/>
    <mergeCell ref="A30:M30"/>
    <mergeCell ref="A6:B6"/>
    <mergeCell ref="C6:M6"/>
    <mergeCell ref="A14:B14"/>
    <mergeCell ref="A16:B16"/>
    <mergeCell ref="A18:B18"/>
    <mergeCell ref="A8:B8"/>
    <mergeCell ref="C8:M8"/>
    <mergeCell ref="A10:B10"/>
    <mergeCell ref="C10:M10"/>
    <mergeCell ref="A12:B12"/>
    <mergeCell ref="C12:M12"/>
    <mergeCell ref="C14:M14"/>
    <mergeCell ref="C16:M16"/>
    <mergeCell ref="C18:M18"/>
    <mergeCell ref="A1:H1"/>
    <mergeCell ref="I1:M1"/>
    <mergeCell ref="A2:B2"/>
    <mergeCell ref="C2:M2"/>
    <mergeCell ref="A4:B4"/>
  </mergeCells>
  <pageMargins left="0.75" right="0.75" top="1" bottom="1" header="0" footer="0"/>
  <pageSetup orientation="portrait"/>
  <colBreaks count="1" manualBreakCount="1">
    <brk id="13" man="1"/>
  </colBreaks>
  <drawing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F248"/>
  <sheetViews>
    <sheetView topLeftCell="A3" workbookViewId="0">
      <selection activeCell="P19" sqref="P19:Q19"/>
    </sheetView>
  </sheetViews>
  <sheetFormatPr defaultColWidth="12.5703125" defaultRowHeight="15" customHeight="1"/>
  <cols>
    <col min="1" max="1" width="28.28515625" customWidth="1"/>
    <col min="2" max="2" width="1" style="267" customWidth="1"/>
    <col min="3" max="3" width="19.140625" customWidth="1"/>
    <col min="4" max="4" width="1" customWidth="1"/>
    <col min="5" max="5" width="19.140625" customWidth="1"/>
    <col min="6" max="6" width="0.85546875" customWidth="1"/>
    <col min="7" max="7" width="20" customWidth="1"/>
    <col min="8" max="8" width="1" customWidth="1"/>
    <col min="9" max="9" width="19.140625" customWidth="1"/>
    <col min="10" max="10" width="1" customWidth="1"/>
    <col min="11" max="11" width="19.140625" customWidth="1"/>
    <col min="12" max="12" width="0.85546875" customWidth="1"/>
    <col min="13" max="13" width="17.140625" customWidth="1"/>
    <col min="14" max="14" width="7.28515625" customWidth="1"/>
    <col min="15" max="15" width="1" customWidth="1"/>
    <col min="16" max="16" width="10.42578125" customWidth="1"/>
    <col min="17" max="17" width="9.5703125" customWidth="1"/>
    <col min="18" max="18" width="1.140625" customWidth="1"/>
    <col min="19" max="26" width="8.5703125" customWidth="1"/>
  </cols>
  <sheetData>
    <row r="1" spans="1:18" ht="21" customHeight="1">
      <c r="A1" s="503" t="s">
        <v>127</v>
      </c>
      <c r="B1" s="503"/>
      <c r="C1" s="503"/>
      <c r="D1" s="503"/>
      <c r="E1" s="503"/>
      <c r="F1" s="503"/>
      <c r="G1" s="503"/>
      <c r="H1" s="503"/>
      <c r="I1" s="503"/>
      <c r="J1" s="503"/>
      <c r="K1" s="503"/>
      <c r="L1" s="503"/>
      <c r="M1" s="503"/>
      <c r="N1" s="503"/>
      <c r="O1" s="503"/>
      <c r="P1" s="503"/>
      <c r="Q1" s="503"/>
      <c r="R1" s="503"/>
    </row>
    <row r="2" spans="1:18" ht="21" customHeight="1">
      <c r="A2" s="279"/>
      <c r="B2" s="281"/>
      <c r="C2" s="280"/>
      <c r="D2" s="290"/>
      <c r="E2" s="280"/>
      <c r="F2" s="291"/>
      <c r="G2" s="280"/>
      <c r="H2" s="292"/>
      <c r="I2" s="280"/>
      <c r="J2" s="291"/>
      <c r="K2" s="280"/>
      <c r="L2" s="292"/>
      <c r="M2" s="271"/>
      <c r="N2" s="277"/>
      <c r="O2" s="267"/>
      <c r="P2" s="277"/>
      <c r="Q2" s="277"/>
      <c r="R2" s="267"/>
    </row>
    <row r="3" spans="1:18" ht="21" customHeight="1">
      <c r="A3" s="159"/>
      <c r="B3" s="282"/>
      <c r="C3" s="160">
        <v>2018</v>
      </c>
      <c r="D3" s="161"/>
      <c r="E3" s="162" t="s">
        <v>171</v>
      </c>
      <c r="F3" s="163"/>
      <c r="G3" s="160">
        <v>2020</v>
      </c>
      <c r="H3" s="163"/>
      <c r="I3" s="160">
        <v>2021</v>
      </c>
      <c r="J3" s="163"/>
      <c r="K3" s="160">
        <v>2022</v>
      </c>
      <c r="L3" s="163"/>
      <c r="M3" s="500">
        <v>2023</v>
      </c>
      <c r="N3" s="500"/>
      <c r="O3" s="163"/>
      <c r="P3" s="500">
        <v>2024</v>
      </c>
      <c r="Q3" s="500"/>
      <c r="R3" s="267"/>
    </row>
    <row r="4" spans="1:18" ht="21" customHeight="1">
      <c r="A4" s="443" t="s">
        <v>172</v>
      </c>
      <c r="B4" s="283"/>
      <c r="C4" s="468">
        <v>2874</v>
      </c>
      <c r="D4" s="167"/>
      <c r="E4" s="468">
        <v>2920</v>
      </c>
      <c r="F4" s="168"/>
      <c r="G4" s="470">
        <v>2970</v>
      </c>
      <c r="H4" s="168"/>
      <c r="I4" s="470">
        <v>3030</v>
      </c>
      <c r="J4" s="169"/>
      <c r="K4" s="470">
        <v>3110</v>
      </c>
      <c r="L4" s="168"/>
      <c r="M4" s="470">
        <v>3220</v>
      </c>
      <c r="N4" s="470"/>
      <c r="O4" s="168"/>
      <c r="P4" s="470">
        <v>3370</v>
      </c>
      <c r="Q4" s="470"/>
      <c r="R4" s="267"/>
    </row>
    <row r="5" spans="1:18" ht="21" customHeight="1">
      <c r="A5" s="444" t="s">
        <v>130</v>
      </c>
      <c r="B5" s="282"/>
      <c r="C5" s="469">
        <v>81.44</v>
      </c>
      <c r="D5" s="167"/>
      <c r="E5" s="469">
        <v>81.349999999999994</v>
      </c>
      <c r="F5" s="171"/>
      <c r="G5" s="471">
        <v>81.27</v>
      </c>
      <c r="H5" s="171"/>
      <c r="I5" s="471">
        <v>81.209999999999994</v>
      </c>
      <c r="J5" s="169"/>
      <c r="K5" s="471">
        <v>81.2</v>
      </c>
      <c r="L5" s="171"/>
      <c r="M5" s="471">
        <v>81.180000000000007</v>
      </c>
      <c r="N5" s="471"/>
      <c r="O5" s="171"/>
      <c r="P5" s="471">
        <v>81.209999999999994</v>
      </c>
      <c r="Q5" s="471"/>
      <c r="R5" s="267"/>
    </row>
    <row r="6" spans="1:18" ht="21" customHeight="1">
      <c r="A6" s="444" t="s">
        <v>131</v>
      </c>
      <c r="B6" s="284"/>
      <c r="C6" s="468">
        <v>35300</v>
      </c>
      <c r="D6" s="173"/>
      <c r="E6" s="468">
        <v>35900</v>
      </c>
      <c r="F6" s="171"/>
      <c r="G6" s="470">
        <v>36500</v>
      </c>
      <c r="H6" s="174"/>
      <c r="I6" s="470">
        <v>37300</v>
      </c>
      <c r="J6" s="174"/>
      <c r="K6" s="470">
        <v>38300</v>
      </c>
      <c r="L6" s="171"/>
      <c r="M6" s="470">
        <v>39600</v>
      </c>
      <c r="N6" s="470"/>
      <c r="O6" s="174"/>
      <c r="P6" s="470">
        <v>41500</v>
      </c>
      <c r="Q6" s="470"/>
      <c r="R6" s="267"/>
    </row>
    <row r="7" spans="1:18" ht="21" customHeight="1">
      <c r="A7" s="444" t="s">
        <v>132</v>
      </c>
      <c r="B7" s="281"/>
      <c r="C7" s="469">
        <v>1.42</v>
      </c>
      <c r="D7" s="175"/>
      <c r="E7" s="469">
        <v>1.03</v>
      </c>
      <c r="F7" s="176"/>
      <c r="G7" s="471">
        <v>0.5</v>
      </c>
      <c r="H7" s="168"/>
      <c r="I7" s="471">
        <v>2.4</v>
      </c>
      <c r="J7" s="168"/>
      <c r="K7" s="471">
        <v>7.9</v>
      </c>
      <c r="L7" s="176"/>
      <c r="M7" s="471">
        <v>6.9</v>
      </c>
      <c r="N7" s="471"/>
      <c r="O7" s="266"/>
      <c r="P7" s="471">
        <v>2.2000000000000002</v>
      </c>
      <c r="Q7" s="471"/>
      <c r="R7" s="267"/>
    </row>
    <row r="8" spans="1:18" ht="21" customHeight="1">
      <c r="A8" s="444" t="s">
        <v>133</v>
      </c>
      <c r="B8" s="281"/>
      <c r="C8" s="469">
        <v>0.5</v>
      </c>
      <c r="D8" s="175"/>
      <c r="E8" s="469">
        <v>0.05</v>
      </c>
      <c r="F8" s="176"/>
      <c r="G8" s="191">
        <v>-0.5</v>
      </c>
      <c r="H8" s="168"/>
      <c r="I8" s="191">
        <v>-1E-3</v>
      </c>
      <c r="J8" s="168"/>
      <c r="K8" s="269">
        <v>5.0799999999999998E-2</v>
      </c>
      <c r="L8" s="176"/>
      <c r="M8" s="515">
        <v>1.4999999999999999E-2</v>
      </c>
      <c r="N8" s="515"/>
      <c r="O8" s="168"/>
      <c r="P8" s="514">
        <v>2.41E-2</v>
      </c>
      <c r="Q8" s="514"/>
      <c r="R8" s="267"/>
    </row>
    <row r="9" spans="1:18" ht="21" customHeight="1">
      <c r="A9" s="444" t="s">
        <v>134</v>
      </c>
      <c r="B9" s="285"/>
      <c r="C9" s="469">
        <v>3.4</v>
      </c>
      <c r="D9" s="175"/>
      <c r="E9" s="469">
        <v>3.1</v>
      </c>
      <c r="F9" s="176"/>
      <c r="G9" s="166">
        <v>4.5</v>
      </c>
      <c r="H9" s="176"/>
      <c r="I9" s="166">
        <v>3.9</v>
      </c>
      <c r="J9" s="176"/>
      <c r="K9" s="262">
        <v>3</v>
      </c>
      <c r="L9" s="176"/>
      <c r="M9" s="497">
        <v>2.9</v>
      </c>
      <c r="N9" s="497"/>
      <c r="O9" s="176"/>
      <c r="P9" s="505"/>
      <c r="Q9" s="505"/>
      <c r="R9" s="267"/>
    </row>
    <row r="10" spans="1:18" ht="21" customHeight="1">
      <c r="A10" s="444" t="s">
        <v>135</v>
      </c>
      <c r="B10" s="285"/>
      <c r="C10" s="469">
        <v>1</v>
      </c>
      <c r="D10" s="175"/>
      <c r="E10" s="172">
        <v>0.186</v>
      </c>
      <c r="F10" s="176"/>
      <c r="G10" s="172">
        <v>0.113</v>
      </c>
      <c r="H10" s="176"/>
      <c r="I10" s="172">
        <v>0</v>
      </c>
      <c r="J10" s="176"/>
      <c r="K10" s="264">
        <v>1.2E-2</v>
      </c>
      <c r="L10" s="176"/>
      <c r="M10" s="498">
        <v>0.114</v>
      </c>
      <c r="N10" s="498"/>
      <c r="O10" s="176"/>
      <c r="P10" s="506">
        <v>0.1</v>
      </c>
      <c r="Q10" s="506"/>
      <c r="R10" s="267"/>
    </row>
    <row r="11" spans="1:18" ht="21" customHeight="1">
      <c r="A11" s="159"/>
      <c r="B11" s="285"/>
      <c r="C11" s="177"/>
      <c r="D11" s="175"/>
      <c r="E11" s="178"/>
      <c r="F11" s="176"/>
      <c r="G11" s="179"/>
      <c r="H11" s="176"/>
      <c r="I11" s="179"/>
      <c r="J11" s="176"/>
      <c r="K11" s="265"/>
      <c r="L11" s="176"/>
      <c r="M11" s="263"/>
      <c r="N11" s="179"/>
      <c r="O11" s="176"/>
      <c r="P11" s="507"/>
      <c r="Q11" s="507"/>
      <c r="R11" s="267"/>
    </row>
    <row r="12" spans="1:18" ht="21" customHeight="1">
      <c r="A12" s="32"/>
      <c r="B12" s="281"/>
      <c r="C12" s="33"/>
      <c r="D12" s="157"/>
      <c r="E12" s="33"/>
      <c r="F12" s="158"/>
      <c r="G12" s="33"/>
      <c r="H12" s="180"/>
      <c r="I12" s="33"/>
      <c r="J12" s="158"/>
      <c r="K12" s="33"/>
      <c r="L12" s="180"/>
      <c r="M12" s="33"/>
      <c r="N12" s="31"/>
      <c r="O12" s="267"/>
    </row>
    <row r="13" spans="1:18" ht="21" customHeight="1">
      <c r="A13" s="159"/>
      <c r="B13" s="284"/>
      <c r="C13" s="181">
        <v>1960</v>
      </c>
      <c r="D13" s="182"/>
      <c r="E13" s="181">
        <v>1970</v>
      </c>
      <c r="F13" s="183"/>
      <c r="G13" s="181">
        <v>1980</v>
      </c>
      <c r="H13" s="183"/>
      <c r="I13" s="181">
        <v>1990</v>
      </c>
      <c r="J13" s="183"/>
      <c r="K13" s="181">
        <v>2000</v>
      </c>
      <c r="L13" s="183"/>
      <c r="M13" s="500">
        <v>2010</v>
      </c>
      <c r="N13" s="500"/>
      <c r="O13" s="267"/>
      <c r="P13" s="511">
        <v>2020</v>
      </c>
      <c r="Q13" s="511"/>
    </row>
    <row r="14" spans="1:18" ht="21" customHeight="1">
      <c r="A14" s="443" t="s">
        <v>173</v>
      </c>
      <c r="B14" s="283"/>
      <c r="C14" s="184">
        <v>84.31</v>
      </c>
      <c r="D14" s="185"/>
      <c r="E14" s="166">
        <v>215.84</v>
      </c>
      <c r="F14" s="168"/>
      <c r="G14" s="166">
        <v>950.29</v>
      </c>
      <c r="H14" s="169"/>
      <c r="I14" s="166">
        <v>1772</v>
      </c>
      <c r="J14" s="168"/>
      <c r="K14" s="166">
        <v>1948</v>
      </c>
      <c r="L14" s="171"/>
      <c r="M14" s="501">
        <v>3400</v>
      </c>
      <c r="N14" s="501"/>
      <c r="O14" s="267"/>
      <c r="P14" s="512">
        <v>5268</v>
      </c>
      <c r="Q14" s="512"/>
    </row>
    <row r="15" spans="1:18" ht="21" customHeight="1">
      <c r="A15" s="444" t="s">
        <v>174</v>
      </c>
      <c r="B15" s="282"/>
      <c r="C15" s="184">
        <v>73.06</v>
      </c>
      <c r="D15" s="173"/>
      <c r="E15" s="166">
        <v>78.290000000000006</v>
      </c>
      <c r="F15" s="171"/>
      <c r="G15" s="166">
        <v>77.790000000000006</v>
      </c>
      <c r="H15" s="171"/>
      <c r="I15" s="166">
        <v>79.37</v>
      </c>
      <c r="J15" s="171"/>
      <c r="K15" s="166">
        <v>81.55</v>
      </c>
      <c r="L15" s="171"/>
      <c r="M15" s="488">
        <v>81.319999999999993</v>
      </c>
      <c r="N15" s="488"/>
      <c r="O15" s="267"/>
      <c r="P15" s="513">
        <v>83.2</v>
      </c>
      <c r="Q15" s="513"/>
    </row>
    <row r="16" spans="1:18" ht="21" customHeight="1">
      <c r="A16" s="444" t="s">
        <v>131</v>
      </c>
      <c r="B16" s="284"/>
      <c r="C16" s="184">
        <v>1157.8800000000001</v>
      </c>
      <c r="D16" s="173"/>
      <c r="E16" s="172">
        <v>2761.17</v>
      </c>
      <c r="F16" s="171"/>
      <c r="G16" s="172">
        <v>12138.31</v>
      </c>
      <c r="H16" s="174"/>
      <c r="I16" s="172">
        <v>22303.96</v>
      </c>
      <c r="J16" s="174"/>
      <c r="K16" s="172">
        <v>23696.76</v>
      </c>
      <c r="L16" s="174"/>
      <c r="M16" s="488">
        <v>41572.46</v>
      </c>
      <c r="N16" s="488"/>
      <c r="O16" s="267"/>
      <c r="P16" s="513">
        <v>63300</v>
      </c>
      <c r="Q16" s="513"/>
    </row>
    <row r="17" spans="1:18" ht="21" customHeight="1">
      <c r="A17" s="444" t="s">
        <v>132</v>
      </c>
      <c r="B17" s="281"/>
      <c r="C17" s="179">
        <v>1.54</v>
      </c>
      <c r="D17" s="185"/>
      <c r="E17" s="184">
        <v>3.45</v>
      </c>
      <c r="F17" s="168"/>
      <c r="G17" s="172">
        <v>5.44</v>
      </c>
      <c r="H17" s="168"/>
      <c r="I17" s="172">
        <v>2.7</v>
      </c>
      <c r="J17" s="168"/>
      <c r="K17" s="172">
        <v>1.44</v>
      </c>
      <c r="L17" s="168"/>
      <c r="M17" s="488">
        <v>1.1000000000000001</v>
      </c>
      <c r="N17" s="488"/>
      <c r="O17" s="267"/>
      <c r="P17" s="513">
        <v>0.14000000000000001</v>
      </c>
      <c r="Q17" s="513"/>
    </row>
    <row r="18" spans="1:18" ht="21" customHeight="1">
      <c r="A18" s="444" t="s">
        <v>133</v>
      </c>
      <c r="B18" s="281"/>
      <c r="C18" s="170">
        <v>0.06</v>
      </c>
      <c r="D18" s="189"/>
      <c r="E18" s="170">
        <v>8.6999999999999994E-2</v>
      </c>
      <c r="F18" s="168"/>
      <c r="G18" s="170">
        <v>6.25E-2</v>
      </c>
      <c r="H18" s="168"/>
      <c r="I18" s="191">
        <v>7.9299999999999995E-2</v>
      </c>
      <c r="J18" s="168"/>
      <c r="K18" s="191">
        <v>0.1013</v>
      </c>
      <c r="L18" s="168"/>
      <c r="M18" s="493">
        <v>3.09E-2</v>
      </c>
      <c r="N18" s="493"/>
      <c r="O18" s="473"/>
      <c r="P18" s="516">
        <v>-0.05</v>
      </c>
      <c r="Q18" s="516"/>
    </row>
    <row r="19" spans="1:18" ht="21" customHeight="1">
      <c r="A19" s="444" t="s">
        <v>134</v>
      </c>
      <c r="B19" s="285"/>
      <c r="C19" s="184" t="s">
        <v>175</v>
      </c>
      <c r="D19" s="175"/>
      <c r="E19" s="184" t="s">
        <v>175</v>
      </c>
      <c r="F19" s="176"/>
      <c r="G19" s="179">
        <v>4.9000000000000004</v>
      </c>
      <c r="H19" s="176"/>
      <c r="I19" s="191">
        <v>4.7800000000000002E-2</v>
      </c>
      <c r="J19" s="176"/>
      <c r="K19" s="191">
        <v>7.9200000000000007E-2</v>
      </c>
      <c r="L19" s="176"/>
      <c r="M19" s="493">
        <v>6.9699999999999998E-2</v>
      </c>
      <c r="N19" s="493"/>
      <c r="O19" s="267"/>
      <c r="P19" s="516">
        <v>6.0999999999999999E-2</v>
      </c>
      <c r="Q19" s="516"/>
    </row>
    <row r="20" spans="1:18" ht="21" customHeight="1">
      <c r="A20" s="159" t="s">
        <v>135</v>
      </c>
      <c r="B20" s="285"/>
      <c r="C20" s="186" t="s">
        <v>176</v>
      </c>
      <c r="D20" s="175"/>
      <c r="E20" s="186">
        <v>2</v>
      </c>
      <c r="F20" s="176"/>
      <c r="G20" s="172">
        <v>1.5</v>
      </c>
      <c r="H20" s="176"/>
      <c r="I20" s="172">
        <v>-1.5</v>
      </c>
      <c r="J20" s="176"/>
      <c r="K20" s="172">
        <v>-2.25</v>
      </c>
      <c r="L20" s="176"/>
      <c r="M20" s="488">
        <v>-3.5</v>
      </c>
      <c r="N20" s="488"/>
      <c r="O20" s="267"/>
      <c r="P20" s="513">
        <v>1.1399999999999999</v>
      </c>
      <c r="Q20" s="513"/>
    </row>
    <row r="21" spans="1:18" ht="21" customHeight="1">
      <c r="A21" s="159"/>
      <c r="B21" s="285"/>
      <c r="C21" s="178"/>
      <c r="D21" s="175"/>
      <c r="E21" s="178"/>
      <c r="F21" s="176"/>
      <c r="G21" s="187"/>
      <c r="H21" s="176"/>
      <c r="I21" s="178"/>
      <c r="J21" s="176"/>
      <c r="K21" s="178"/>
      <c r="L21" s="176"/>
      <c r="M21" s="508"/>
      <c r="N21" s="508"/>
      <c r="O21" s="267"/>
      <c r="P21" s="517"/>
      <c r="Q21" s="517"/>
    </row>
    <row r="22" spans="1:18" ht="21" customHeight="1">
      <c r="A22" s="270"/>
      <c r="B22" s="271"/>
      <c r="C22" s="272"/>
      <c r="D22" s="273"/>
      <c r="E22" s="272"/>
      <c r="F22" s="274"/>
      <c r="G22" s="275"/>
      <c r="H22" s="274"/>
      <c r="I22" s="272"/>
      <c r="J22" s="274"/>
      <c r="K22" s="272"/>
      <c r="L22" s="274"/>
      <c r="M22" s="276"/>
      <c r="N22" s="276"/>
      <c r="O22" s="277"/>
      <c r="P22" s="277"/>
      <c r="Q22" s="277"/>
      <c r="R22" s="277"/>
    </row>
    <row r="23" spans="1:18" ht="21" customHeight="1">
      <c r="A23" s="503" t="s">
        <v>136</v>
      </c>
      <c r="B23" s="503"/>
      <c r="C23" s="503"/>
      <c r="D23" s="503"/>
      <c r="E23" s="503"/>
      <c r="F23" s="503"/>
      <c r="G23" s="503"/>
      <c r="H23" s="503"/>
      <c r="I23" s="503"/>
      <c r="J23" s="503"/>
      <c r="K23" s="503"/>
      <c r="L23" s="503"/>
      <c r="M23" s="503"/>
      <c r="N23" s="503"/>
      <c r="O23" s="267"/>
    </row>
    <row r="24" spans="1:18" ht="21" customHeight="1">
      <c r="A24" s="278"/>
      <c r="B24" s="286"/>
      <c r="C24" s="278"/>
      <c r="D24" s="286"/>
      <c r="E24" s="278"/>
      <c r="F24" s="286"/>
      <c r="G24" s="278"/>
      <c r="H24" s="286"/>
      <c r="I24" s="278"/>
      <c r="J24" s="286"/>
      <c r="K24" s="278"/>
      <c r="L24" s="286"/>
      <c r="M24" s="278"/>
      <c r="N24" s="278"/>
      <c r="O24" s="267"/>
      <c r="P24" s="277"/>
    </row>
    <row r="25" spans="1:18" ht="21" customHeight="1">
      <c r="A25" s="159"/>
      <c r="B25" s="282"/>
      <c r="C25" s="160">
        <v>2019</v>
      </c>
      <c r="D25" s="161"/>
      <c r="E25" s="162" t="s">
        <v>177</v>
      </c>
      <c r="F25" s="163"/>
      <c r="G25" s="160">
        <v>2021</v>
      </c>
      <c r="H25" s="163"/>
      <c r="I25" s="160">
        <v>2022</v>
      </c>
      <c r="J25" s="163"/>
      <c r="K25" s="268">
        <v>2023</v>
      </c>
      <c r="L25" s="163"/>
      <c r="M25" s="509">
        <v>2024</v>
      </c>
      <c r="N25" s="509"/>
      <c r="O25" s="267"/>
    </row>
    <row r="26" spans="1:18" ht="21" customHeight="1">
      <c r="A26" s="308" t="s">
        <v>137</v>
      </c>
      <c r="B26" s="281"/>
      <c r="C26" s="170">
        <v>6.0000000000000001E-3</v>
      </c>
      <c r="D26" s="189"/>
      <c r="E26" s="170">
        <v>-7.0000000000000001E-3</v>
      </c>
      <c r="F26" s="190"/>
      <c r="G26" s="170">
        <v>1.18E-2</v>
      </c>
      <c r="H26" s="190"/>
      <c r="I26" s="170">
        <v>7.3000000000000001E-3</v>
      </c>
      <c r="J26" s="190"/>
      <c r="K26" s="269">
        <v>3.8199999999999998E-2</v>
      </c>
      <c r="L26" s="176"/>
      <c r="M26" s="493">
        <v>2.98E-2</v>
      </c>
      <c r="N26" s="493"/>
      <c r="O26" s="267"/>
    </row>
    <row r="27" spans="1:18" ht="21" customHeight="1">
      <c r="A27" s="308" t="s">
        <v>138</v>
      </c>
      <c r="B27" s="285"/>
      <c r="C27" s="299" t="s">
        <v>178</v>
      </c>
      <c r="D27" s="300"/>
      <c r="E27" s="299">
        <v>1.1999999999999999E-3</v>
      </c>
      <c r="F27" s="193"/>
      <c r="G27" s="191">
        <v>0</v>
      </c>
      <c r="H27" s="193"/>
      <c r="I27" s="170">
        <v>7.0000000000000001E-3</v>
      </c>
      <c r="J27" s="193"/>
      <c r="K27" s="269">
        <v>-6.0000000000000001E-3</v>
      </c>
      <c r="L27" s="180"/>
      <c r="M27" s="510" t="s">
        <v>179</v>
      </c>
      <c r="N27" s="510"/>
      <c r="O27" s="267"/>
    </row>
    <row r="28" spans="1:18" ht="21" customHeight="1">
      <c r="A28" s="308" t="s">
        <v>131</v>
      </c>
      <c r="B28" s="281"/>
      <c r="C28" s="191">
        <v>6.6400000000000001E-2</v>
      </c>
      <c r="D28" s="189"/>
      <c r="E28" s="191">
        <v>0.2029</v>
      </c>
      <c r="F28" s="190"/>
      <c r="G28" s="191">
        <v>0.12520000000000001</v>
      </c>
      <c r="H28" s="190"/>
      <c r="I28" s="170">
        <v>1.21E-2</v>
      </c>
      <c r="J28" s="190"/>
      <c r="K28" s="269">
        <v>5.3100000000000001E-2</v>
      </c>
      <c r="L28" s="176"/>
      <c r="M28" s="488">
        <v>0.1454</v>
      </c>
      <c r="N28" s="488"/>
      <c r="O28" s="267"/>
    </row>
    <row r="29" spans="1:18" ht="21" customHeight="1">
      <c r="A29" s="308" t="s">
        <v>87</v>
      </c>
      <c r="B29" s="285"/>
      <c r="C29" s="191">
        <v>0.56000000000000005</v>
      </c>
      <c r="D29" s="192"/>
      <c r="E29" s="191">
        <v>0.56000000000000005</v>
      </c>
      <c r="F29" s="190"/>
      <c r="G29" s="191">
        <v>0.55800000000000005</v>
      </c>
      <c r="H29" s="193"/>
      <c r="I29" s="170">
        <v>0.55500000000000005</v>
      </c>
      <c r="J29" s="193"/>
      <c r="K29" s="269">
        <v>0.55200000000000005</v>
      </c>
      <c r="L29" s="180"/>
      <c r="M29" s="488">
        <v>54.9</v>
      </c>
      <c r="N29" s="488"/>
      <c r="O29" s="267"/>
    </row>
    <row r="30" spans="1:18" ht="21" customHeight="1">
      <c r="A30" s="308" t="s">
        <v>89</v>
      </c>
      <c r="B30" s="281"/>
      <c r="C30" s="191">
        <v>0.13789649009704499</v>
      </c>
      <c r="D30" s="189"/>
      <c r="E30" s="191">
        <v>0.170035686492919</v>
      </c>
      <c r="F30" s="190"/>
      <c r="G30" s="191">
        <v>0.11598354339599601</v>
      </c>
      <c r="H30" s="190"/>
      <c r="I30" s="170">
        <v>0.14792883872985801</v>
      </c>
      <c r="J30" s="190"/>
      <c r="K30" s="269">
        <v>0.15</v>
      </c>
      <c r="L30" s="176"/>
      <c r="M30" s="488"/>
      <c r="N30" s="488"/>
      <c r="O30" s="267"/>
    </row>
    <row r="31" spans="1:18" ht="21" customHeight="1">
      <c r="A31" s="308" t="s">
        <v>139</v>
      </c>
      <c r="B31" s="281"/>
      <c r="C31" s="191">
        <v>0.10399999618530201</v>
      </c>
      <c r="D31" s="189"/>
      <c r="E31" s="191">
        <v>9.5000000000000001E-2</v>
      </c>
      <c r="F31" s="190"/>
      <c r="G31" s="191">
        <v>0.1</v>
      </c>
      <c r="H31" s="190"/>
      <c r="I31" s="170">
        <v>0.1</v>
      </c>
      <c r="J31" s="190"/>
      <c r="K31" s="269">
        <v>0.12553004264831499</v>
      </c>
      <c r="L31" s="176"/>
      <c r="M31" s="488"/>
      <c r="N31" s="488"/>
      <c r="O31" s="267"/>
    </row>
    <row r="32" spans="1:18" ht="21" customHeight="1">
      <c r="A32" s="308" t="s">
        <v>140</v>
      </c>
      <c r="B32" s="285"/>
      <c r="C32" s="191">
        <v>9.3299999999999994E-2</v>
      </c>
      <c r="D32" s="194"/>
      <c r="E32" s="191">
        <v>0.2117</v>
      </c>
      <c r="F32" s="193"/>
      <c r="G32" s="191" t="s">
        <v>180</v>
      </c>
      <c r="H32" s="193"/>
      <c r="I32" s="170">
        <v>7.8600000000000003E-2</v>
      </c>
      <c r="J32" s="193"/>
      <c r="K32" s="269">
        <v>0.1449</v>
      </c>
      <c r="L32" s="180"/>
      <c r="M32" s="488" t="s">
        <v>181</v>
      </c>
      <c r="N32" s="488"/>
      <c r="O32" s="267"/>
    </row>
    <row r="33" spans="1:18" ht="21" customHeight="1">
      <c r="A33" s="308" t="s">
        <v>95</v>
      </c>
      <c r="B33" s="281"/>
      <c r="C33" s="191">
        <v>1.9E-3</v>
      </c>
      <c r="D33" s="189"/>
      <c r="E33" s="191" t="s">
        <v>182</v>
      </c>
      <c r="F33" s="190"/>
      <c r="G33" s="191">
        <v>0.18210000000000001</v>
      </c>
      <c r="H33" s="190"/>
      <c r="I33" s="170" t="s">
        <v>183</v>
      </c>
      <c r="J33" s="190"/>
      <c r="K33" s="269">
        <v>0.1535</v>
      </c>
      <c r="L33" s="176"/>
      <c r="M33" s="488" t="s">
        <v>184</v>
      </c>
      <c r="N33" s="488"/>
      <c r="O33" s="267"/>
    </row>
    <row r="34" spans="1:18" ht="15" customHeight="1">
      <c r="D34" s="267"/>
      <c r="F34" s="267"/>
      <c r="H34" s="267"/>
      <c r="J34" s="267"/>
      <c r="L34" s="267"/>
      <c r="M34" s="277"/>
      <c r="O34" s="277"/>
      <c r="P34" s="277"/>
    </row>
    <row r="35" spans="1:18" ht="21" customHeight="1">
      <c r="A35" s="195" t="s">
        <v>185</v>
      </c>
      <c r="B35" s="282"/>
      <c r="C35" s="181" t="s">
        <v>186</v>
      </c>
      <c r="D35" s="183"/>
      <c r="E35" s="181" t="s">
        <v>187</v>
      </c>
      <c r="F35" s="183"/>
      <c r="G35" s="181" t="s">
        <v>188</v>
      </c>
      <c r="H35" s="183"/>
      <c r="I35" s="181" t="s">
        <v>189</v>
      </c>
      <c r="J35" s="180"/>
      <c r="K35" s="181" t="s">
        <v>190</v>
      </c>
      <c r="L35" s="183"/>
      <c r="M35" s="181" t="s">
        <v>191</v>
      </c>
      <c r="N35" s="181"/>
      <c r="O35" s="267"/>
      <c r="Q35" s="277"/>
    </row>
    <row r="36" spans="1:18" ht="21" customHeight="1">
      <c r="A36" s="308" t="s">
        <v>137</v>
      </c>
      <c r="B36" s="281"/>
      <c r="C36" s="191">
        <v>0.60499999999999998</v>
      </c>
      <c r="D36" s="190"/>
      <c r="E36" s="191">
        <v>0.49199999999999999</v>
      </c>
      <c r="F36" s="190"/>
      <c r="G36" s="191">
        <v>0.25690000000000002</v>
      </c>
      <c r="H36" s="190"/>
      <c r="I36" s="191">
        <v>0.17799999999999999</v>
      </c>
      <c r="J36" s="176"/>
      <c r="K36" s="269">
        <v>3.4000000000000002E-2</v>
      </c>
      <c r="L36" s="168"/>
      <c r="M36" s="269">
        <v>0.42799999999999999</v>
      </c>
      <c r="N36" s="269"/>
      <c r="O36" s="267"/>
      <c r="P36" s="277"/>
    </row>
    <row r="37" spans="1:18" ht="21" customHeight="1">
      <c r="A37" s="308" t="s">
        <v>138</v>
      </c>
      <c r="B37" s="285"/>
      <c r="C37" s="191" t="s">
        <v>192</v>
      </c>
      <c r="D37" s="190"/>
      <c r="E37" s="191">
        <v>-6.4999999999999997E-3</v>
      </c>
      <c r="F37" s="190"/>
      <c r="G37" s="299">
        <v>2.0400000000000001E-2</v>
      </c>
      <c r="H37" s="190"/>
      <c r="I37" s="191">
        <v>2.75E-2</v>
      </c>
      <c r="J37" s="180"/>
      <c r="K37" s="269">
        <v>-2.8E-3</v>
      </c>
      <c r="L37" s="171"/>
      <c r="M37" s="269">
        <v>1.4999999999999999E-2</v>
      </c>
      <c r="N37" s="269"/>
      <c r="O37" s="267"/>
      <c r="P37" s="277"/>
    </row>
    <row r="38" spans="1:18" ht="21" customHeight="1">
      <c r="A38" s="308" t="s">
        <v>131</v>
      </c>
      <c r="B38" s="281"/>
      <c r="C38" s="191">
        <v>1.42</v>
      </c>
      <c r="D38" s="193"/>
      <c r="E38" s="191">
        <v>3.44</v>
      </c>
      <c r="F38" s="193"/>
      <c r="G38" s="191" t="s">
        <v>193</v>
      </c>
      <c r="H38" s="193"/>
      <c r="I38" s="191">
        <v>0.12</v>
      </c>
      <c r="J38" s="176"/>
      <c r="K38" s="269">
        <v>0.8</v>
      </c>
      <c r="L38" s="196"/>
      <c r="M38" s="269">
        <v>0.41199999999999998</v>
      </c>
      <c r="N38" s="269"/>
      <c r="O38" s="267"/>
      <c r="P38" s="277"/>
    </row>
    <row r="39" spans="1:18" ht="21" customHeight="1">
      <c r="A39" s="308" t="s">
        <v>87</v>
      </c>
      <c r="B39" s="285"/>
      <c r="C39" s="191">
        <v>0.6</v>
      </c>
      <c r="D39" s="193"/>
      <c r="E39" s="191">
        <v>0.57999999999999996</v>
      </c>
      <c r="F39" s="193"/>
      <c r="G39" s="191">
        <v>0.56000000000000005</v>
      </c>
      <c r="H39" s="193"/>
      <c r="I39" s="191">
        <v>0.55000000000000004</v>
      </c>
      <c r="J39" s="180"/>
      <c r="K39" s="370">
        <v>0.55000000000000004</v>
      </c>
      <c r="L39" s="180"/>
      <c r="M39" s="370">
        <v>0.39</v>
      </c>
      <c r="N39" s="370"/>
      <c r="O39" s="267"/>
      <c r="P39" s="277"/>
    </row>
    <row r="40" spans="1:18" ht="21" customHeight="1">
      <c r="A40" s="308" t="s">
        <v>89</v>
      </c>
      <c r="B40" s="281"/>
      <c r="C40" s="191" t="s">
        <v>194</v>
      </c>
      <c r="D40" s="190"/>
      <c r="E40" s="191">
        <v>0.32</v>
      </c>
      <c r="F40" s="190"/>
      <c r="G40" s="191">
        <v>0.27</v>
      </c>
      <c r="H40" s="190"/>
      <c r="I40" s="191">
        <v>0.24</v>
      </c>
      <c r="J40" s="176"/>
      <c r="K40" s="262">
        <v>0.21</v>
      </c>
      <c r="L40" s="168"/>
      <c r="M40" s="262">
        <v>0.5</v>
      </c>
      <c r="N40" s="262"/>
      <c r="O40" s="267"/>
      <c r="P40" s="277"/>
    </row>
    <row r="41" spans="1:18" ht="21" customHeight="1">
      <c r="A41" s="308" t="s">
        <v>139</v>
      </c>
      <c r="B41" s="281"/>
      <c r="C41" s="191">
        <v>0.45</v>
      </c>
      <c r="D41" s="193"/>
      <c r="E41" s="191">
        <v>0.5</v>
      </c>
      <c r="F41" s="190"/>
      <c r="G41" s="191">
        <v>0.56000000000000005</v>
      </c>
      <c r="H41" s="193"/>
      <c r="I41" s="191">
        <v>0.63</v>
      </c>
      <c r="J41" s="176"/>
      <c r="K41" s="262">
        <v>0.68</v>
      </c>
      <c r="L41" s="180"/>
      <c r="M41" s="262">
        <v>0.05</v>
      </c>
      <c r="N41" s="262"/>
      <c r="O41" s="267"/>
      <c r="P41" s="277"/>
    </row>
    <row r="42" spans="1:18" ht="21" customHeight="1">
      <c r="A42" s="308" t="s">
        <v>140</v>
      </c>
      <c r="B42" s="285"/>
      <c r="C42" s="191" t="e">
        <v>#VALUE!</v>
      </c>
      <c r="D42" s="193"/>
      <c r="E42" s="191">
        <v>4.4210000000000003</v>
      </c>
      <c r="F42" s="193"/>
      <c r="G42" s="191">
        <v>1.286</v>
      </c>
      <c r="H42" s="193"/>
      <c r="I42" s="191" t="s">
        <v>195</v>
      </c>
      <c r="J42" s="180"/>
      <c r="K42" s="269">
        <v>1.407</v>
      </c>
      <c r="L42" s="180"/>
      <c r="M42" s="269">
        <v>0.77</v>
      </c>
      <c r="N42" s="269"/>
      <c r="O42" s="267"/>
      <c r="P42" s="277"/>
    </row>
    <row r="43" spans="1:18" ht="21" customHeight="1">
      <c r="A43" s="308" t="s">
        <v>95</v>
      </c>
      <c r="B43" s="281"/>
      <c r="C43" s="191" t="e">
        <v>#VALUE!</v>
      </c>
      <c r="D43" s="193"/>
      <c r="E43" s="191">
        <v>5.17</v>
      </c>
      <c r="F43" s="190"/>
      <c r="G43" s="191">
        <v>0.84799999999999998</v>
      </c>
      <c r="H43" s="193"/>
      <c r="I43" s="191">
        <v>0.46500000000000002</v>
      </c>
      <c r="J43" s="176"/>
      <c r="K43" s="265">
        <v>1.1220000000000001</v>
      </c>
      <c r="L43" s="180"/>
      <c r="M43" s="265">
        <v>0.91</v>
      </c>
      <c r="N43" s="265"/>
      <c r="O43" s="267"/>
      <c r="P43" s="277"/>
    </row>
    <row r="44" spans="1:18" ht="21" customHeight="1">
      <c r="A44" s="32"/>
      <c r="B44" s="279"/>
      <c r="C44" s="293"/>
      <c r="D44" s="294"/>
      <c r="E44" s="293"/>
      <c r="F44" s="295"/>
      <c r="G44" s="296"/>
      <c r="H44" s="295"/>
      <c r="I44" s="296"/>
      <c r="J44" s="295"/>
      <c r="K44" s="296"/>
      <c r="L44" s="295"/>
      <c r="M44" s="297"/>
      <c r="N44" s="279"/>
      <c r="O44" s="277"/>
      <c r="P44" s="277"/>
      <c r="Q44" s="277"/>
    </row>
    <row r="45" spans="1:18" ht="21" customHeight="1">
      <c r="A45" s="503" t="s">
        <v>141</v>
      </c>
      <c r="B45" s="503"/>
      <c r="C45" s="503"/>
      <c r="D45" s="503"/>
      <c r="E45" s="503"/>
      <c r="F45" s="503"/>
      <c r="G45" s="503"/>
      <c r="H45" s="503"/>
      <c r="I45" s="503"/>
      <c r="J45" s="503"/>
      <c r="K45" s="503"/>
      <c r="L45" s="503"/>
      <c r="M45" s="503"/>
      <c r="N45" s="503"/>
      <c r="O45" s="503"/>
      <c r="P45" s="503"/>
      <c r="Q45" s="503"/>
      <c r="R45" s="503"/>
    </row>
    <row r="46" spans="1:18" ht="21" customHeight="1">
      <c r="A46" s="34"/>
      <c r="B46" s="287"/>
      <c r="C46" s="35"/>
      <c r="D46" s="198"/>
      <c r="E46" s="35"/>
      <c r="F46" s="199"/>
      <c r="G46" s="35"/>
      <c r="H46" s="199"/>
      <c r="I46" s="35"/>
      <c r="J46" s="199"/>
      <c r="K46" s="35"/>
      <c r="L46" s="199"/>
      <c r="M46" s="35"/>
      <c r="N46" s="31"/>
      <c r="O46" s="267"/>
      <c r="R46" s="267"/>
    </row>
    <row r="47" spans="1:18" ht="21" customHeight="1">
      <c r="A47" s="195"/>
      <c r="B47" s="282"/>
      <c r="C47" s="181">
        <v>2018</v>
      </c>
      <c r="D47" s="182"/>
      <c r="E47" s="162" t="s">
        <v>171</v>
      </c>
      <c r="F47" s="163"/>
      <c r="G47" s="160">
        <v>2020</v>
      </c>
      <c r="H47" s="163"/>
      <c r="I47" s="160">
        <v>2021</v>
      </c>
      <c r="J47" s="163"/>
      <c r="K47" s="160">
        <v>2022</v>
      </c>
      <c r="L47" s="180"/>
      <c r="M47" s="504">
        <v>2023</v>
      </c>
      <c r="N47" s="504"/>
      <c r="O47" s="267"/>
      <c r="P47" s="494">
        <v>2024</v>
      </c>
      <c r="Q47" s="494"/>
      <c r="R47" s="267"/>
    </row>
    <row r="48" spans="1:18" ht="21" customHeight="1">
      <c r="A48" s="308" t="s">
        <v>87</v>
      </c>
      <c r="B48" s="281"/>
      <c r="C48" s="191">
        <v>0.59562923431396397</v>
      </c>
      <c r="D48" s="175"/>
      <c r="E48" s="191">
        <v>0.56598461151122992</v>
      </c>
      <c r="F48" s="200"/>
      <c r="G48" s="191">
        <v>0.54185466766357404</v>
      </c>
      <c r="H48" s="168"/>
      <c r="I48" s="191">
        <v>0.51168174743652306</v>
      </c>
      <c r="J48" s="168"/>
      <c r="K48" s="191">
        <v>0.55439613342285099</v>
      </c>
      <c r="L48" s="168"/>
      <c r="M48" s="554">
        <v>55.43</v>
      </c>
      <c r="N48" s="554"/>
      <c r="O48" s="267"/>
      <c r="P48" s="554">
        <v>57.5</v>
      </c>
      <c r="Q48" s="554"/>
      <c r="R48" s="267"/>
    </row>
    <row r="49" spans="1:18" ht="21" customHeight="1">
      <c r="A49" s="444" t="s">
        <v>89</v>
      </c>
      <c r="B49" s="284"/>
      <c r="C49" s="191">
        <v>0.36259464263916003</v>
      </c>
      <c r="D49" s="197"/>
      <c r="E49" s="191">
        <v>0.39382652282714803</v>
      </c>
      <c r="F49" s="180"/>
      <c r="G49" s="191">
        <v>0.40729618072509699</v>
      </c>
      <c r="H49" s="168"/>
      <c r="I49" s="191">
        <v>0.42130443572998</v>
      </c>
      <c r="J49" s="171"/>
      <c r="K49" s="191">
        <v>0.39934226989746002</v>
      </c>
      <c r="L49" s="171"/>
      <c r="M49" s="554">
        <v>40.4</v>
      </c>
      <c r="N49" s="554"/>
      <c r="O49" s="267"/>
      <c r="P49" s="555">
        <v>38</v>
      </c>
      <c r="Q49" s="555"/>
      <c r="R49" s="267"/>
    </row>
    <row r="50" spans="1:18" ht="21" customHeight="1">
      <c r="A50" s="308" t="s">
        <v>142</v>
      </c>
      <c r="B50" s="281"/>
      <c r="C50" s="191">
        <v>0.15889157295226999</v>
      </c>
      <c r="D50" s="164"/>
      <c r="E50" s="191">
        <v>0.15177915573120099</v>
      </c>
      <c r="F50" s="165"/>
      <c r="G50" s="191">
        <v>0.14510689735412499</v>
      </c>
      <c r="H50" s="196"/>
      <c r="I50" s="191">
        <v>0.141471605300903</v>
      </c>
      <c r="J50" s="196"/>
      <c r="K50" s="191">
        <v>0.11079500198364199</v>
      </c>
      <c r="L50" s="196"/>
      <c r="M50" s="488"/>
      <c r="N50" s="488"/>
      <c r="O50" s="267"/>
      <c r="P50" s="495"/>
      <c r="Q50" s="495"/>
      <c r="R50" s="267"/>
    </row>
    <row r="51" spans="1:18" ht="21" customHeight="1">
      <c r="A51" s="308" t="s">
        <v>143</v>
      </c>
      <c r="B51" s="285"/>
      <c r="C51" s="191">
        <v>2.47E-2</v>
      </c>
      <c r="D51" s="197"/>
      <c r="E51" s="191">
        <v>2.6100000000000002E-2</v>
      </c>
      <c r="F51" s="180"/>
      <c r="G51" s="191">
        <v>-7.3000000000000001E-3</v>
      </c>
      <c r="H51" s="180"/>
      <c r="I51" s="191">
        <v>2.1000000000000001E-2</v>
      </c>
      <c r="J51" s="168"/>
      <c r="K51" s="191">
        <v>2.92E-2</v>
      </c>
      <c r="L51" s="168"/>
      <c r="M51" s="556">
        <v>1.4800000000000001E-2</v>
      </c>
      <c r="N51" s="556"/>
      <c r="O51" s="267"/>
      <c r="P51" s="556">
        <v>8.3000000000000001E-3</v>
      </c>
      <c r="Q51" s="556"/>
      <c r="R51" s="267"/>
    </row>
    <row r="52" spans="1:18" ht="21" customHeight="1">
      <c r="A52" s="444" t="s">
        <v>91</v>
      </c>
      <c r="B52" s="285"/>
      <c r="C52" s="191">
        <v>0.41715072631835903</v>
      </c>
      <c r="D52" s="197"/>
      <c r="E52" s="191">
        <v>0.41464996337890597</v>
      </c>
      <c r="F52" s="201"/>
      <c r="G52" s="191">
        <v>0.40667259216308499</v>
      </c>
      <c r="H52" s="168"/>
      <c r="I52" s="191">
        <v>0.40110839843750001</v>
      </c>
      <c r="J52" s="168"/>
      <c r="K52" s="191">
        <v>0.41090366363525299</v>
      </c>
      <c r="L52" s="168"/>
      <c r="M52" s="488"/>
      <c r="N52" s="488"/>
      <c r="O52" s="267"/>
      <c r="P52" s="557"/>
      <c r="Q52" s="557"/>
      <c r="R52" s="267"/>
    </row>
    <row r="53" spans="1:18" ht="21" customHeight="1">
      <c r="A53" s="308" t="s">
        <v>144</v>
      </c>
      <c r="B53" s="285"/>
      <c r="C53" s="191">
        <v>2.4364585220509799E-2</v>
      </c>
      <c r="D53" s="197"/>
      <c r="E53" s="191">
        <v>2.7956052725684501E-2</v>
      </c>
      <c r="F53" s="180"/>
      <c r="G53" s="191">
        <v>3.5543198376439503E-2</v>
      </c>
      <c r="H53" s="180"/>
      <c r="I53" s="170">
        <v>7.1670624732395993E-2</v>
      </c>
      <c r="J53" s="180"/>
      <c r="K53" s="170" t="e">
        <v>#VALUE!</v>
      </c>
      <c r="L53" s="180"/>
      <c r="M53" s="488"/>
      <c r="N53" s="488"/>
      <c r="O53" s="267"/>
      <c r="P53" s="557"/>
      <c r="Q53" s="557"/>
      <c r="R53" s="267"/>
    </row>
    <row r="54" spans="1:18" ht="21" customHeight="1">
      <c r="A54" s="308" t="s">
        <v>145</v>
      </c>
      <c r="B54" s="281"/>
      <c r="C54" s="170">
        <v>-2.57353399686122E-2</v>
      </c>
      <c r="D54" s="197"/>
      <c r="E54" s="202">
        <v>-2.3542403848939401E-2</v>
      </c>
      <c r="F54" s="180"/>
      <c r="G54" s="202">
        <v>-2.1159532595645899E-2</v>
      </c>
      <c r="H54" s="180"/>
      <c r="I54" s="202" t="e">
        <v>#VALUE!</v>
      </c>
      <c r="J54" s="180"/>
      <c r="K54" s="202" t="e">
        <v>#VALUE!</v>
      </c>
      <c r="L54" s="180"/>
      <c r="M54" s="488"/>
      <c r="N54" s="488"/>
      <c r="O54" s="267"/>
      <c r="P54" s="557"/>
      <c r="Q54" s="557"/>
      <c r="R54" s="267"/>
    </row>
    <row r="55" spans="1:18" ht="21" customHeight="1">
      <c r="A55" s="308" t="s">
        <v>140</v>
      </c>
      <c r="B55" s="285"/>
      <c r="C55" s="191">
        <v>0.32590000000000002</v>
      </c>
      <c r="D55" s="197"/>
      <c r="E55" s="191">
        <v>0.3281</v>
      </c>
      <c r="F55" s="180"/>
      <c r="G55" s="191">
        <v>0.35709999999999997</v>
      </c>
      <c r="H55" s="180"/>
      <c r="I55" s="191">
        <v>0.38059999999999999</v>
      </c>
      <c r="J55" s="180"/>
      <c r="K55" s="191">
        <v>0.4143</v>
      </c>
      <c r="L55" s="180"/>
      <c r="M55" s="493">
        <v>0.43319999999999997</v>
      </c>
      <c r="N55" s="493"/>
      <c r="O55" s="267"/>
      <c r="P55" s="558">
        <v>0.438</v>
      </c>
      <c r="Q55" s="558"/>
      <c r="R55" s="267"/>
    </row>
    <row r="56" spans="1:18" ht="21" customHeight="1">
      <c r="A56" s="308" t="s">
        <v>95</v>
      </c>
      <c r="B56" s="281"/>
      <c r="C56" s="191">
        <v>0.28339999999999999</v>
      </c>
      <c r="D56" s="175"/>
      <c r="E56" s="191">
        <v>0.29039999999999999</v>
      </c>
      <c r="F56" s="176"/>
      <c r="G56" s="191">
        <v>0.30509999999999998</v>
      </c>
      <c r="H56" s="180"/>
      <c r="I56" s="191">
        <v>0.3286</v>
      </c>
      <c r="J56" s="180"/>
      <c r="K56" s="191">
        <v>0.36020000000000002</v>
      </c>
      <c r="L56" s="180"/>
      <c r="M56" s="493">
        <v>0.36549999999999999</v>
      </c>
      <c r="N56" s="493"/>
      <c r="O56" s="267"/>
      <c r="P56" s="558">
        <v>0.37730000000000002</v>
      </c>
      <c r="Q56" s="558"/>
      <c r="R56" s="267"/>
    </row>
    <row r="57" spans="1:18" ht="21" customHeight="1">
      <c r="A57" s="203"/>
      <c r="B57" s="288"/>
      <c r="C57" s="204"/>
      <c r="D57" s="205"/>
      <c r="E57" s="204"/>
      <c r="F57" s="206"/>
      <c r="G57" s="36"/>
      <c r="H57" s="206"/>
      <c r="I57" s="204"/>
      <c r="J57" s="206"/>
      <c r="K57" s="204"/>
      <c r="L57" s="206"/>
      <c r="M57" s="204"/>
      <c r="N57" s="207"/>
      <c r="O57" s="267"/>
    </row>
    <row r="58" spans="1:18" ht="21" customHeight="1">
      <c r="A58" s="298"/>
      <c r="B58" s="282"/>
      <c r="C58" s="31"/>
      <c r="D58" s="180"/>
      <c r="E58" s="31"/>
      <c r="F58" s="180"/>
      <c r="G58" s="31"/>
      <c r="H58" s="180"/>
      <c r="I58" s="31"/>
      <c r="J58" s="180"/>
      <c r="K58" s="31"/>
      <c r="L58" s="180"/>
      <c r="M58" s="31"/>
      <c r="N58" s="31"/>
      <c r="O58" s="267"/>
    </row>
    <row r="59" spans="1:18" ht="21" customHeight="1">
      <c r="A59" s="195" t="s">
        <v>185</v>
      </c>
      <c r="B59" s="282"/>
      <c r="C59" s="181">
        <v>1960</v>
      </c>
      <c r="D59" s="183"/>
      <c r="E59" s="181">
        <v>1970</v>
      </c>
      <c r="F59" s="183"/>
      <c r="G59" s="181" t="s">
        <v>196</v>
      </c>
      <c r="H59" s="183"/>
      <c r="I59" s="181">
        <v>1990</v>
      </c>
      <c r="J59" s="183"/>
      <c r="K59" s="181">
        <v>2000</v>
      </c>
      <c r="L59" s="285"/>
      <c r="M59" s="502">
        <v>2010</v>
      </c>
      <c r="N59" s="502"/>
      <c r="O59" s="267"/>
      <c r="P59" s="502">
        <v>2020</v>
      </c>
      <c r="Q59" s="502"/>
    </row>
    <row r="60" spans="1:18" ht="21" customHeight="1">
      <c r="A60" s="308" t="s">
        <v>87</v>
      </c>
      <c r="B60" s="281"/>
      <c r="C60" s="191">
        <v>0.6</v>
      </c>
      <c r="D60" s="193"/>
      <c r="E60" s="191">
        <v>0.57999999999999996</v>
      </c>
      <c r="F60" s="193"/>
      <c r="G60" s="191">
        <v>0.56000000000000005</v>
      </c>
      <c r="H60" s="193"/>
      <c r="I60" s="191">
        <v>0.55000000000000004</v>
      </c>
      <c r="J60" s="180"/>
      <c r="K60" s="370">
        <v>0.55000000000000004</v>
      </c>
      <c r="L60" s="281"/>
      <c r="M60" s="495"/>
      <c r="N60" s="495"/>
      <c r="O60" s="267"/>
      <c r="P60" s="495"/>
      <c r="Q60" s="495"/>
    </row>
    <row r="61" spans="1:18" ht="21" customHeight="1">
      <c r="A61" s="444" t="s">
        <v>89</v>
      </c>
      <c r="B61" s="284"/>
      <c r="C61" s="191" t="s">
        <v>194</v>
      </c>
      <c r="D61" s="190"/>
      <c r="E61" s="191">
        <v>0.32</v>
      </c>
      <c r="F61" s="190"/>
      <c r="G61" s="191">
        <v>0.27</v>
      </c>
      <c r="H61" s="190"/>
      <c r="I61" s="191">
        <v>0.24</v>
      </c>
      <c r="J61" s="176"/>
      <c r="K61" s="262">
        <v>0.21</v>
      </c>
      <c r="L61" s="284"/>
      <c r="M61" s="499"/>
      <c r="N61" s="499"/>
      <c r="O61" s="267"/>
      <c r="P61" s="499"/>
      <c r="Q61" s="499"/>
    </row>
    <row r="62" spans="1:18" ht="21" customHeight="1">
      <c r="A62" s="308" t="s">
        <v>142</v>
      </c>
      <c r="B62" s="281"/>
      <c r="C62" s="191">
        <v>0.45</v>
      </c>
      <c r="D62" s="193"/>
      <c r="E62" s="191">
        <v>0.5</v>
      </c>
      <c r="F62" s="190"/>
      <c r="G62" s="191">
        <v>0.56000000000000005</v>
      </c>
      <c r="H62" s="193"/>
      <c r="I62" s="191">
        <v>0.63</v>
      </c>
      <c r="J62" s="176"/>
      <c r="K62" s="262">
        <v>0.68</v>
      </c>
      <c r="L62" s="281"/>
      <c r="M62" s="495"/>
      <c r="N62" s="495"/>
      <c r="O62" s="267"/>
      <c r="P62" s="495"/>
      <c r="Q62" s="495"/>
    </row>
    <row r="63" spans="1:18" ht="21" customHeight="1">
      <c r="A63" s="308" t="s">
        <v>143</v>
      </c>
      <c r="B63" s="285"/>
      <c r="C63" s="191" t="e">
        <v>#VALUE!</v>
      </c>
      <c r="D63" s="168"/>
      <c r="E63" s="191">
        <v>3.8999999999999998E-3</v>
      </c>
      <c r="F63" s="200"/>
      <c r="G63" s="191">
        <v>-2.0000000000000001E-4</v>
      </c>
      <c r="H63" s="183"/>
      <c r="I63" s="191">
        <v>1.4E-3</v>
      </c>
      <c r="J63" s="183"/>
      <c r="K63" s="191">
        <v>0.1273</v>
      </c>
      <c r="L63" s="285"/>
      <c r="M63" s="493">
        <v>2.53E-2</v>
      </c>
      <c r="N63" s="493"/>
      <c r="O63" s="267"/>
      <c r="P63" s="493">
        <v>2.93E-2</v>
      </c>
      <c r="Q63" s="493"/>
    </row>
    <row r="64" spans="1:18" ht="21" customHeight="1">
      <c r="A64" s="444" t="s">
        <v>91</v>
      </c>
      <c r="B64" s="285"/>
      <c r="C64" s="191">
        <v>0.32961017608642501</v>
      </c>
      <c r="D64" s="168"/>
      <c r="E64" s="191">
        <v>0.24290851593017501</v>
      </c>
      <c r="F64" s="200"/>
      <c r="G64" s="191">
        <v>0.21390941619873</v>
      </c>
      <c r="H64" s="183"/>
      <c r="I64" s="191">
        <v>0.31343172073364201</v>
      </c>
      <c r="J64" s="183"/>
      <c r="K64" s="191">
        <v>0.39251121520996002</v>
      </c>
      <c r="L64" s="285"/>
      <c r="M64" s="495"/>
      <c r="N64" s="495"/>
      <c r="O64" s="267"/>
      <c r="P64" s="495"/>
      <c r="Q64" s="495"/>
    </row>
    <row r="65" spans="1:32" ht="21" customHeight="1">
      <c r="A65" s="308" t="s">
        <v>144</v>
      </c>
      <c r="B65" s="285"/>
      <c r="C65" s="191">
        <v>0.32590000000000002</v>
      </c>
      <c r="D65" s="197"/>
      <c r="E65" s="191">
        <v>0.3281</v>
      </c>
      <c r="F65" s="180"/>
      <c r="G65" s="191">
        <v>0.35709999999999997</v>
      </c>
      <c r="H65" s="180"/>
      <c r="I65" s="191">
        <v>0.38059999999999999</v>
      </c>
      <c r="J65" s="180"/>
      <c r="K65" s="191">
        <v>0.4143</v>
      </c>
      <c r="L65" s="180"/>
      <c r="M65" s="493">
        <v>0.43319999999999997</v>
      </c>
      <c r="N65" s="493"/>
      <c r="O65" s="267"/>
      <c r="P65" s="493">
        <v>0.45</v>
      </c>
      <c r="Q65" s="493"/>
    </row>
    <row r="66" spans="1:32" ht="21" customHeight="1">
      <c r="A66" s="308" t="s">
        <v>145</v>
      </c>
      <c r="B66" s="281"/>
      <c r="C66" s="191">
        <v>0.28339999999999999</v>
      </c>
      <c r="D66" s="175"/>
      <c r="E66" s="191">
        <v>0.29039999999999999</v>
      </c>
      <c r="F66" s="176"/>
      <c r="G66" s="191">
        <v>0.30509999999999998</v>
      </c>
      <c r="H66" s="180"/>
      <c r="I66" s="191">
        <v>0.3286</v>
      </c>
      <c r="J66" s="180"/>
      <c r="K66" s="191">
        <v>0.36020000000000002</v>
      </c>
      <c r="L66" s="180"/>
      <c r="M66" s="493">
        <v>0.36549999999999999</v>
      </c>
      <c r="N66" s="493"/>
      <c r="O66" s="267"/>
      <c r="P66" s="493">
        <v>0.37</v>
      </c>
      <c r="Q66" s="493"/>
    </row>
    <row r="67" spans="1:32" ht="21" customHeight="1">
      <c r="A67" s="308" t="s">
        <v>140</v>
      </c>
      <c r="B67" s="285"/>
      <c r="C67" s="191"/>
      <c r="D67" s="208"/>
      <c r="E67" s="191">
        <v>0.15129999999999999</v>
      </c>
      <c r="F67" s="200"/>
      <c r="G67" s="191">
        <v>0.1862</v>
      </c>
      <c r="H67" s="183"/>
      <c r="I67" s="191">
        <v>0.22839999999999999</v>
      </c>
      <c r="J67" s="183"/>
      <c r="K67" s="191">
        <v>0.3085</v>
      </c>
      <c r="L67" s="285"/>
      <c r="M67" s="493">
        <v>0.42570000000000002</v>
      </c>
      <c r="N67" s="493"/>
      <c r="O67" s="267"/>
      <c r="P67" s="493">
        <v>0.43419999999999997</v>
      </c>
      <c r="Q67" s="493"/>
    </row>
    <row r="68" spans="1:32" ht="21" customHeight="1">
      <c r="A68" s="308" t="s">
        <v>95</v>
      </c>
      <c r="B68" s="281"/>
      <c r="C68" s="191"/>
      <c r="D68" s="209"/>
      <c r="E68" s="191">
        <v>0.1658</v>
      </c>
      <c r="F68" s="200"/>
      <c r="G68" s="191">
        <v>0.23230000000000001</v>
      </c>
      <c r="H68" s="183"/>
      <c r="I68" s="191">
        <v>0.2303</v>
      </c>
      <c r="J68" s="183"/>
      <c r="K68" s="191">
        <v>0.30680000000000002</v>
      </c>
      <c r="L68" s="281"/>
      <c r="M68" s="493">
        <v>0.373</v>
      </c>
      <c r="N68" s="493"/>
      <c r="O68" s="267"/>
      <c r="P68" s="493">
        <v>0.37669999999999998</v>
      </c>
      <c r="Q68" s="493"/>
    </row>
    <row r="69" spans="1:32" ht="21" customHeight="1">
      <c r="A69" s="277"/>
      <c r="B69" s="301"/>
      <c r="C69" s="302"/>
      <c r="D69" s="303"/>
      <c r="E69" s="301"/>
      <c r="F69" s="301"/>
      <c r="G69" s="301"/>
      <c r="H69" s="301"/>
      <c r="I69" s="301"/>
      <c r="J69" s="301"/>
      <c r="K69" s="301"/>
      <c r="L69" s="301"/>
      <c r="M69" s="301"/>
      <c r="N69" s="277"/>
      <c r="O69" s="277"/>
      <c r="P69" s="277"/>
      <c r="Q69" s="277"/>
      <c r="R69" s="277"/>
      <c r="S69" s="277"/>
      <c r="T69" s="277"/>
      <c r="U69" s="277"/>
      <c r="V69" s="277"/>
      <c r="W69" s="277"/>
      <c r="X69" s="277"/>
      <c r="Y69" s="277"/>
      <c r="Z69" s="277"/>
      <c r="AA69" s="277"/>
      <c r="AB69" s="277"/>
      <c r="AC69" s="277"/>
      <c r="AD69" s="277"/>
      <c r="AE69" s="277"/>
      <c r="AF69" s="277"/>
    </row>
    <row r="70" spans="1:32" ht="21" customHeight="1">
      <c r="A70" s="496" t="s">
        <v>197</v>
      </c>
      <c r="B70" s="496"/>
      <c r="C70" s="496"/>
      <c r="D70" s="496"/>
      <c r="E70" s="496"/>
      <c r="F70" s="496"/>
      <c r="G70" s="496"/>
      <c r="H70" s="496"/>
      <c r="I70" s="496"/>
      <c r="J70" s="496"/>
      <c r="K70" s="496"/>
      <c r="L70" s="496"/>
      <c r="M70" s="496"/>
    </row>
    <row r="71" spans="1:32" ht="21" customHeight="1">
      <c r="A71" s="203"/>
      <c r="B71" s="288"/>
      <c r="C71" s="204"/>
      <c r="D71" s="205"/>
      <c r="E71" s="204"/>
      <c r="F71" s="206"/>
      <c r="G71" s="204"/>
      <c r="H71" s="206"/>
      <c r="I71" s="204"/>
      <c r="J71" s="206"/>
      <c r="K71" s="204"/>
      <c r="L71" s="206"/>
      <c r="M71" s="204"/>
    </row>
    <row r="72" spans="1:32" ht="21" customHeight="1">
      <c r="A72" s="210" t="s">
        <v>198</v>
      </c>
      <c r="B72" s="284"/>
      <c r="C72" s="181">
        <v>1960</v>
      </c>
      <c r="D72" s="182"/>
      <c r="E72" s="181">
        <v>1970</v>
      </c>
      <c r="F72" s="183"/>
      <c r="G72" s="181">
        <v>1980</v>
      </c>
      <c r="H72" s="183"/>
      <c r="I72" s="181">
        <v>1990</v>
      </c>
      <c r="J72" s="183"/>
      <c r="K72" s="181">
        <v>2000</v>
      </c>
      <c r="L72" s="183"/>
      <c r="M72" s="439">
        <v>2010</v>
      </c>
      <c r="N72" s="437"/>
      <c r="O72" s="267"/>
      <c r="P72" s="440">
        <v>2020</v>
      </c>
      <c r="Q72" s="437"/>
      <c r="S72" s="441"/>
      <c r="T72" s="437"/>
    </row>
    <row r="73" spans="1:32" ht="21" customHeight="1">
      <c r="A73" s="159" t="s">
        <v>137</v>
      </c>
      <c r="B73" s="284"/>
      <c r="C73" s="191">
        <v>2.47E-2</v>
      </c>
      <c r="D73" s="197"/>
      <c r="E73" s="191">
        <v>2.6100000000000002E-2</v>
      </c>
      <c r="F73" s="180"/>
      <c r="G73" s="191">
        <v>-7.3000000000000001E-3</v>
      </c>
      <c r="H73" s="180"/>
      <c r="I73" s="191">
        <v>2.1000000000000001E-2</v>
      </c>
      <c r="J73" s="168"/>
      <c r="K73" s="191">
        <v>2.92E-2</v>
      </c>
      <c r="L73" s="168"/>
      <c r="M73" s="556">
        <v>1.4800000000000001E-2</v>
      </c>
      <c r="N73" s="556"/>
      <c r="O73" s="267"/>
      <c r="P73" s="556"/>
      <c r="Q73" s="556"/>
      <c r="S73" s="558"/>
      <c r="T73" s="558"/>
    </row>
    <row r="74" spans="1:32" ht="21" customHeight="1">
      <c r="A74" s="188" t="s">
        <v>138</v>
      </c>
      <c r="B74" s="281"/>
      <c r="C74" s="172">
        <v>1.42</v>
      </c>
      <c r="D74" s="175"/>
      <c r="E74" s="172">
        <v>1.03</v>
      </c>
      <c r="F74" s="176"/>
      <c r="G74" s="172">
        <v>1.67</v>
      </c>
      <c r="H74" s="168"/>
      <c r="I74" s="172">
        <v>1.55</v>
      </c>
      <c r="J74" s="168"/>
      <c r="K74" s="262">
        <v>1.58</v>
      </c>
      <c r="L74" s="176"/>
      <c r="M74" s="491">
        <v>2.2999999999999998</v>
      </c>
      <c r="N74" s="491"/>
      <c r="O74" s="266"/>
      <c r="P74" s="492"/>
      <c r="Q74" s="492"/>
      <c r="S74" s="518"/>
      <c r="T74" s="518"/>
    </row>
    <row r="75" spans="1:32" ht="21" customHeight="1">
      <c r="A75" s="188" t="s">
        <v>199</v>
      </c>
      <c r="B75" s="281"/>
      <c r="C75" s="191">
        <v>6.6400000000000001E-2</v>
      </c>
      <c r="D75" s="189"/>
      <c r="E75" s="191">
        <v>0.2029</v>
      </c>
      <c r="F75" s="190"/>
      <c r="G75" s="191">
        <v>0.12520000000000001</v>
      </c>
      <c r="H75" s="190"/>
      <c r="I75" s="170">
        <v>1.21E-2</v>
      </c>
      <c r="J75" s="190"/>
      <c r="K75" s="269">
        <v>5.3100000000000001E-2</v>
      </c>
      <c r="L75" s="176"/>
      <c r="M75" s="488">
        <v>0.1454</v>
      </c>
      <c r="N75" s="488"/>
      <c r="O75" s="267"/>
      <c r="P75" s="438"/>
      <c r="Q75" s="438"/>
      <c r="S75" s="513"/>
      <c r="T75" s="513"/>
    </row>
    <row r="76" spans="1:32" ht="21" customHeight="1">
      <c r="A76" s="159" t="s">
        <v>89</v>
      </c>
      <c r="B76" s="284"/>
      <c r="C76" s="191">
        <v>8.2400000000000001E-2</v>
      </c>
      <c r="D76" s="175"/>
      <c r="E76" s="191">
        <v>4.2700000000000002E-2</v>
      </c>
      <c r="F76" s="176"/>
      <c r="G76" s="191">
        <v>3.9800000000000002E-2</v>
      </c>
      <c r="H76" s="168"/>
      <c r="I76" s="191">
        <v>4.5100000000000001E-2</v>
      </c>
      <c r="J76" s="168"/>
      <c r="K76" s="269">
        <v>5.0799999999999998E-2</v>
      </c>
      <c r="L76" s="176"/>
      <c r="M76" s="489">
        <v>4.19E-2</v>
      </c>
      <c r="N76" s="489"/>
      <c r="O76" s="266"/>
      <c r="P76" s="490"/>
      <c r="Q76" s="490"/>
      <c r="S76" s="519"/>
      <c r="T76" s="519"/>
    </row>
    <row r="77" spans="1:32" ht="21" customHeight="1">
      <c r="A77" s="188" t="s">
        <v>200</v>
      </c>
      <c r="B77" s="281"/>
      <c r="C77" s="170"/>
      <c r="D77" s="211"/>
      <c r="E77" s="170">
        <v>9.0446826104409864E-2</v>
      </c>
      <c r="F77" s="212"/>
      <c r="G77" s="170">
        <v>9.4852973991217532E-2</v>
      </c>
      <c r="H77" s="212"/>
      <c r="I77" s="170">
        <v>0.13016247616836149</v>
      </c>
      <c r="J77" s="212"/>
      <c r="K77" s="170">
        <v>0.15607737858613252</v>
      </c>
      <c r="L77" s="212"/>
      <c r="M77" s="269">
        <v>0.17053701206083616</v>
      </c>
      <c r="N77" s="438"/>
      <c r="O77" s="267"/>
      <c r="P77" s="438"/>
      <c r="Q77" s="438"/>
      <c r="S77" s="424"/>
      <c r="T77" s="438"/>
    </row>
    <row r="78" spans="1:32" ht="21" customHeight="1">
      <c r="A78" s="188" t="s">
        <v>143</v>
      </c>
      <c r="B78" s="285"/>
      <c r="C78" s="170"/>
      <c r="D78" s="212"/>
      <c r="E78" s="170"/>
      <c r="F78" s="212"/>
      <c r="G78" s="170"/>
      <c r="H78" s="212"/>
      <c r="I78" s="170"/>
      <c r="J78" s="212"/>
      <c r="K78" s="170">
        <v>0.20736051903100453</v>
      </c>
      <c r="L78" s="212"/>
      <c r="M78" s="269">
        <v>1.446737304940052</v>
      </c>
      <c r="N78" s="438"/>
      <c r="O78" s="267"/>
      <c r="P78" s="438"/>
      <c r="Q78" s="438"/>
      <c r="S78" s="424"/>
      <c r="T78" s="438"/>
    </row>
    <row r="79" spans="1:32" ht="21" customHeight="1">
      <c r="A79" s="159" t="s">
        <v>201</v>
      </c>
      <c r="B79" s="285"/>
      <c r="C79" s="170"/>
      <c r="D79" s="211"/>
      <c r="E79" s="170"/>
      <c r="F79" s="212"/>
      <c r="G79" s="170">
        <v>5.3297808901747786E-3</v>
      </c>
      <c r="H79" s="212"/>
      <c r="I79" s="170">
        <v>1.2290081803897486E-2</v>
      </c>
      <c r="J79" s="212"/>
      <c r="K79" s="170">
        <v>2.381953514452442E-2</v>
      </c>
      <c r="L79" s="212"/>
      <c r="M79" s="269"/>
      <c r="N79" s="438"/>
      <c r="O79" s="267"/>
      <c r="P79" s="438"/>
      <c r="Q79" s="438"/>
      <c r="S79" s="424"/>
      <c r="T79" s="438"/>
    </row>
    <row r="80" spans="1:32" ht="21" customHeight="1">
      <c r="A80" s="188" t="s">
        <v>202</v>
      </c>
      <c r="B80" s="285"/>
      <c r="C80" s="191">
        <v>8.2400000000000001E-2</v>
      </c>
      <c r="D80" s="175"/>
      <c r="E80" s="191">
        <v>4.2700000000000002E-2</v>
      </c>
      <c r="F80" s="176"/>
      <c r="G80" s="191">
        <v>3.9800000000000002E-2</v>
      </c>
      <c r="H80" s="168"/>
      <c r="I80" s="191">
        <v>4.5100000000000001E-2</v>
      </c>
      <c r="J80" s="168"/>
      <c r="K80" s="269">
        <v>5.0799999999999998E-2</v>
      </c>
      <c r="L80" s="176"/>
      <c r="M80" s="489">
        <v>4.19E-2</v>
      </c>
      <c r="N80" s="489"/>
      <c r="O80" s="266"/>
      <c r="P80" s="490"/>
      <c r="Q80" s="490"/>
      <c r="S80" s="519"/>
      <c r="T80" s="519"/>
    </row>
    <row r="81" spans="1:20" ht="21" customHeight="1">
      <c r="A81" s="188" t="s">
        <v>87</v>
      </c>
      <c r="B81" s="281"/>
      <c r="C81" s="191">
        <v>8.48E-2</v>
      </c>
      <c r="D81" s="175"/>
      <c r="E81" s="191">
        <v>9.7799999999999998E-2</v>
      </c>
      <c r="F81" s="176"/>
      <c r="G81" s="191">
        <v>0.10730000000000001</v>
      </c>
      <c r="H81" s="176"/>
      <c r="I81" s="191">
        <v>0.11169999999999999</v>
      </c>
      <c r="J81" s="176"/>
      <c r="K81" s="269">
        <v>0.10249999999999999</v>
      </c>
      <c r="L81" s="176"/>
      <c r="M81" s="489">
        <v>8.6599999999999996E-2</v>
      </c>
      <c r="N81" s="489"/>
      <c r="O81" s="289"/>
      <c r="P81" s="490"/>
      <c r="Q81" s="490"/>
      <c r="S81" s="519"/>
      <c r="T81" s="519"/>
    </row>
    <row r="82" spans="1:20" ht="21" customHeight="1">
      <c r="A82" s="188" t="s">
        <v>140</v>
      </c>
      <c r="B82" s="285"/>
      <c r="C82" s="170"/>
      <c r="D82" s="211"/>
      <c r="E82" s="170"/>
      <c r="F82" s="212"/>
      <c r="G82" s="170">
        <v>1.7051861170408317E-2</v>
      </c>
      <c r="H82" s="212"/>
      <c r="I82" s="170">
        <v>1.8091847713353079E-2</v>
      </c>
      <c r="J82" s="212"/>
      <c r="K82" s="170">
        <v>3.5046491993321154E-2</v>
      </c>
      <c r="L82" s="212"/>
      <c r="M82" s="269">
        <v>7.6402588799267535E-2</v>
      </c>
      <c r="N82" s="438"/>
      <c r="O82" s="267"/>
      <c r="P82" s="438"/>
      <c r="Q82" s="438"/>
      <c r="S82" s="424"/>
      <c r="T82" s="438"/>
    </row>
    <row r="83" spans="1:20" ht="21" customHeight="1">
      <c r="A83" s="188" t="s">
        <v>95</v>
      </c>
      <c r="B83" s="281"/>
      <c r="C83" s="170"/>
      <c r="D83" s="211"/>
      <c r="E83" s="170"/>
      <c r="F83" s="212"/>
      <c r="G83" s="170">
        <v>1.0511777671019237E-2</v>
      </c>
      <c r="H83" s="212"/>
      <c r="I83" s="170">
        <v>1.317884347950761E-2</v>
      </c>
      <c r="J83" s="212"/>
      <c r="K83" s="170">
        <v>3.1361792080430745E-2</v>
      </c>
      <c r="L83" s="212"/>
      <c r="M83" s="269"/>
      <c r="N83" s="438"/>
      <c r="O83" s="267"/>
      <c r="P83" s="438"/>
      <c r="Q83" s="438"/>
      <c r="S83" s="424"/>
      <c r="T83" s="438"/>
    </row>
    <row r="84" spans="1:20" ht="21" customHeight="1">
      <c r="A84" s="188"/>
      <c r="B84" s="281"/>
      <c r="C84" s="187"/>
      <c r="D84" s="211"/>
      <c r="E84" s="170"/>
      <c r="F84" s="212"/>
      <c r="G84" s="170"/>
      <c r="H84" s="212"/>
      <c r="I84" s="170"/>
      <c r="J84" s="212"/>
      <c r="K84" s="170"/>
      <c r="L84" s="212"/>
      <c r="M84" s="370"/>
      <c r="N84" s="438"/>
      <c r="O84" s="267"/>
      <c r="P84" s="438"/>
      <c r="Q84" s="438"/>
      <c r="S84" s="434"/>
      <c r="T84" s="438"/>
    </row>
    <row r="85" spans="1:20" ht="21" customHeight="1">
      <c r="A85" s="188"/>
      <c r="B85" s="281"/>
      <c r="C85" s="187"/>
      <c r="D85" s="211"/>
      <c r="E85" s="170"/>
      <c r="F85" s="212"/>
      <c r="G85" s="170"/>
      <c r="H85" s="212"/>
      <c r="I85" s="170"/>
      <c r="J85" s="212"/>
      <c r="K85" s="170"/>
      <c r="L85" s="212"/>
      <c r="M85" s="370"/>
      <c r="N85" s="438"/>
      <c r="O85" s="267"/>
      <c r="P85" s="438"/>
      <c r="Q85" s="438"/>
      <c r="S85" s="434"/>
      <c r="T85" s="438"/>
    </row>
    <row r="86" spans="1:20" ht="21" customHeight="1">
      <c r="A86" s="304"/>
      <c r="B86" s="32"/>
      <c r="C86" s="305"/>
      <c r="D86" s="306"/>
      <c r="E86" s="307"/>
      <c r="F86" s="305"/>
      <c r="G86" s="307"/>
      <c r="H86" s="305"/>
      <c r="I86" s="307"/>
      <c r="J86" s="305"/>
      <c r="K86" s="307"/>
      <c r="L86" s="305"/>
      <c r="M86" s="305"/>
    </row>
    <row r="87" spans="1:20" ht="21" customHeight="1">
      <c r="A87" s="213" t="s">
        <v>146</v>
      </c>
      <c r="B87" s="310"/>
      <c r="C87" s="214"/>
      <c r="D87" s="215"/>
      <c r="E87" s="214"/>
      <c r="F87" s="214"/>
      <c r="G87" s="214"/>
      <c r="H87" s="214"/>
      <c r="I87" s="214"/>
      <c r="J87" s="214"/>
      <c r="K87" s="214"/>
      <c r="L87" s="214"/>
      <c r="M87" s="272"/>
    </row>
    <row r="88" spans="1:20" s="277" customFormat="1" ht="21" customHeight="1">
      <c r="A88" s="274"/>
      <c r="B88" s="289"/>
      <c r="C88" s="272"/>
      <c r="D88" s="311"/>
      <c r="E88" s="272"/>
      <c r="F88" s="312"/>
      <c r="G88" s="272"/>
      <c r="H88" s="312"/>
      <c r="I88" s="272"/>
      <c r="J88" s="312"/>
      <c r="K88" s="272"/>
      <c r="L88" s="312"/>
      <c r="M88" s="272"/>
    </row>
    <row r="89" spans="1:20" ht="21" customHeight="1">
      <c r="A89" s="308"/>
      <c r="B89" s="289"/>
      <c r="C89" s="309">
        <v>2025</v>
      </c>
      <c r="D89" s="311"/>
      <c r="E89" s="309">
        <v>2026</v>
      </c>
      <c r="F89" s="312"/>
      <c r="G89" s="309">
        <v>2027</v>
      </c>
      <c r="H89" s="312"/>
      <c r="I89" s="309">
        <v>2028</v>
      </c>
      <c r="J89" s="312"/>
      <c r="K89" s="309">
        <v>2029</v>
      </c>
      <c r="L89" s="312"/>
      <c r="M89" s="272"/>
    </row>
    <row r="90" spans="1:20" ht="21" customHeight="1">
      <c r="A90" s="188" t="s">
        <v>137</v>
      </c>
      <c r="B90" s="281"/>
      <c r="C90" s="166">
        <v>4744.8</v>
      </c>
      <c r="D90" s="167"/>
      <c r="E90" s="166">
        <v>4911</v>
      </c>
      <c r="F90" s="168"/>
      <c r="G90" s="166">
        <v>5083.22</v>
      </c>
      <c r="H90" s="168"/>
      <c r="I90" s="166">
        <v>5251.93</v>
      </c>
      <c r="J90" s="169"/>
      <c r="K90" s="262">
        <v>5416</v>
      </c>
      <c r="L90" s="313"/>
      <c r="M90" s="275"/>
    </row>
    <row r="91" spans="1:20" ht="21" customHeight="1">
      <c r="A91" s="188" t="s">
        <v>148</v>
      </c>
      <c r="B91" s="281"/>
      <c r="C91" s="170" t="s">
        <v>203</v>
      </c>
      <c r="D91" s="467"/>
      <c r="E91" s="170" t="s">
        <v>204</v>
      </c>
      <c r="F91" s="190"/>
      <c r="G91" s="170" t="s">
        <v>205</v>
      </c>
      <c r="H91" s="190"/>
      <c r="I91" s="170">
        <v>0.01</v>
      </c>
      <c r="J91" s="190"/>
      <c r="K91" s="170" t="s">
        <v>206</v>
      </c>
      <c r="L91" s="212"/>
      <c r="M91" s="275"/>
    </row>
    <row r="92" spans="1:20" ht="15" customHeight="1">
      <c r="B92" s="277"/>
    </row>
    <row r="93" spans="1:20" ht="15" customHeight="1">
      <c r="B93" s="277"/>
    </row>
    <row r="94" spans="1:20" ht="15" customHeight="1">
      <c r="B94" s="277"/>
    </row>
    <row r="95" spans="1:20" ht="15" customHeight="1">
      <c r="B95" s="277"/>
    </row>
    <row r="96" spans="1:20" ht="15" customHeight="1">
      <c r="B96" s="277"/>
    </row>
    <row r="97" spans="2:2" ht="15" customHeight="1">
      <c r="B97" s="277"/>
    </row>
    <row r="98" spans="2:2" ht="15" customHeight="1">
      <c r="B98" s="277"/>
    </row>
    <row r="99" spans="2:2" ht="15" customHeight="1">
      <c r="B99" s="277"/>
    </row>
    <row r="100" spans="2:2" ht="15" customHeight="1">
      <c r="B100" s="277"/>
    </row>
    <row r="101" spans="2:2" ht="15" customHeight="1">
      <c r="B101" s="277"/>
    </row>
    <row r="102" spans="2:2" ht="15" customHeight="1">
      <c r="B102" s="277"/>
    </row>
    <row r="103" spans="2:2" ht="15" customHeight="1">
      <c r="B103" s="277"/>
    </row>
    <row r="104" spans="2:2" ht="15" customHeight="1">
      <c r="B104" s="277"/>
    </row>
    <row r="105" spans="2:2" ht="15" customHeight="1">
      <c r="B105" s="277"/>
    </row>
    <row r="106" spans="2:2" ht="15" customHeight="1">
      <c r="B106" s="277"/>
    </row>
    <row r="107" spans="2:2" ht="15" customHeight="1">
      <c r="B107" s="277"/>
    </row>
    <row r="108" spans="2:2" ht="15" customHeight="1">
      <c r="B108" s="277"/>
    </row>
    <row r="109" spans="2:2" ht="15" customHeight="1">
      <c r="B109" s="277"/>
    </row>
    <row r="110" spans="2:2" ht="15" customHeight="1">
      <c r="B110" s="277"/>
    </row>
    <row r="111" spans="2:2" ht="15" customHeight="1">
      <c r="B111" s="277"/>
    </row>
    <row r="112" spans="2:2" ht="15" customHeight="1">
      <c r="B112" s="277"/>
    </row>
    <row r="113" spans="2:2" ht="15" customHeight="1">
      <c r="B113" s="277"/>
    </row>
    <row r="114" spans="2:2" ht="15" customHeight="1">
      <c r="B114" s="277"/>
    </row>
    <row r="115" spans="2:2" ht="15" customHeight="1">
      <c r="B115" s="277"/>
    </row>
    <row r="116" spans="2:2" ht="15" customHeight="1">
      <c r="B116" s="277"/>
    </row>
    <row r="117" spans="2:2" ht="15" customHeight="1">
      <c r="B117" s="277"/>
    </row>
    <row r="118" spans="2:2" ht="15" customHeight="1">
      <c r="B118" s="277"/>
    </row>
    <row r="119" spans="2:2" ht="15" customHeight="1">
      <c r="B119" s="277"/>
    </row>
    <row r="120" spans="2:2" ht="15" customHeight="1">
      <c r="B120" s="277"/>
    </row>
    <row r="121" spans="2:2" ht="15" customHeight="1">
      <c r="B121" s="277"/>
    </row>
    <row r="122" spans="2:2" ht="15" customHeight="1">
      <c r="B122" s="277"/>
    </row>
    <row r="123" spans="2:2" ht="15" customHeight="1">
      <c r="B123" s="277"/>
    </row>
    <row r="124" spans="2:2" ht="15" customHeight="1">
      <c r="B124" s="277"/>
    </row>
    <row r="125" spans="2:2" ht="15" customHeight="1">
      <c r="B125" s="277"/>
    </row>
    <row r="126" spans="2:2" ht="15" customHeight="1">
      <c r="B126" s="277"/>
    </row>
    <row r="127" spans="2:2" ht="15" customHeight="1">
      <c r="B127" s="277"/>
    </row>
    <row r="128" spans="2:2" ht="15" customHeight="1">
      <c r="B128" s="277"/>
    </row>
    <row r="129" spans="2:2" ht="15" customHeight="1">
      <c r="B129" s="277"/>
    </row>
    <row r="130" spans="2:2" ht="15" customHeight="1">
      <c r="B130" s="277"/>
    </row>
    <row r="131" spans="2:2" ht="15" customHeight="1">
      <c r="B131" s="277"/>
    </row>
    <row r="132" spans="2:2" ht="15" customHeight="1">
      <c r="B132" s="277"/>
    </row>
    <row r="133" spans="2:2" ht="15" customHeight="1">
      <c r="B133" s="277"/>
    </row>
    <row r="134" spans="2:2" ht="15" customHeight="1">
      <c r="B134" s="277"/>
    </row>
    <row r="135" spans="2:2" ht="15" customHeight="1">
      <c r="B135" s="277"/>
    </row>
    <row r="136" spans="2:2" ht="15" customHeight="1">
      <c r="B136" s="277"/>
    </row>
    <row r="137" spans="2:2" ht="15" customHeight="1">
      <c r="B137" s="277"/>
    </row>
    <row r="138" spans="2:2" ht="15" customHeight="1">
      <c r="B138" s="277"/>
    </row>
    <row r="139" spans="2:2" ht="15" customHeight="1">
      <c r="B139" s="277"/>
    </row>
    <row r="140" spans="2:2" ht="15" customHeight="1">
      <c r="B140" s="277"/>
    </row>
    <row r="141" spans="2:2" ht="15" customHeight="1">
      <c r="B141" s="277"/>
    </row>
    <row r="142" spans="2:2" ht="15" customHeight="1">
      <c r="B142" s="277"/>
    </row>
    <row r="143" spans="2:2" ht="15" customHeight="1">
      <c r="B143" s="277"/>
    </row>
    <row r="144" spans="2:2" ht="15" customHeight="1">
      <c r="B144" s="277"/>
    </row>
    <row r="145" spans="2:2" ht="15" customHeight="1">
      <c r="B145" s="277"/>
    </row>
    <row r="146" spans="2:2" ht="15" customHeight="1">
      <c r="B146" s="277"/>
    </row>
    <row r="147" spans="2:2" ht="15" customHeight="1">
      <c r="B147" s="277"/>
    </row>
    <row r="148" spans="2:2" ht="15" customHeight="1">
      <c r="B148" s="277"/>
    </row>
    <row r="149" spans="2:2" ht="15" customHeight="1">
      <c r="B149" s="277"/>
    </row>
    <row r="150" spans="2:2" ht="15" customHeight="1">
      <c r="B150" s="277"/>
    </row>
    <row r="151" spans="2:2" ht="15" customHeight="1">
      <c r="B151" s="277"/>
    </row>
    <row r="152" spans="2:2" ht="15" customHeight="1">
      <c r="B152" s="277"/>
    </row>
    <row r="153" spans="2:2" ht="15" customHeight="1">
      <c r="B153" s="277"/>
    </row>
    <row r="154" spans="2:2" ht="15" customHeight="1">
      <c r="B154" s="277"/>
    </row>
    <row r="155" spans="2:2" ht="15" customHeight="1">
      <c r="B155" s="277"/>
    </row>
    <row r="156" spans="2:2" ht="15" customHeight="1">
      <c r="B156" s="277"/>
    </row>
    <row r="157" spans="2:2" ht="15" customHeight="1">
      <c r="B157" s="277"/>
    </row>
    <row r="158" spans="2:2" ht="15" customHeight="1">
      <c r="B158" s="277"/>
    </row>
    <row r="159" spans="2:2" ht="15" customHeight="1">
      <c r="B159" s="277"/>
    </row>
    <row r="160" spans="2:2" ht="15" customHeight="1">
      <c r="B160" s="277"/>
    </row>
    <row r="161" spans="2:2" ht="15" customHeight="1">
      <c r="B161" s="277"/>
    </row>
    <row r="162" spans="2:2" ht="15" customHeight="1">
      <c r="B162" s="277"/>
    </row>
    <row r="163" spans="2:2" ht="15" customHeight="1">
      <c r="B163" s="277"/>
    </row>
    <row r="164" spans="2:2" ht="15" customHeight="1">
      <c r="B164" s="277"/>
    </row>
    <row r="165" spans="2:2" ht="15" customHeight="1">
      <c r="B165" s="277"/>
    </row>
    <row r="166" spans="2:2" ht="15" customHeight="1">
      <c r="B166" s="277"/>
    </row>
    <row r="167" spans="2:2" ht="15" customHeight="1">
      <c r="B167" s="277"/>
    </row>
    <row r="168" spans="2:2" ht="15" customHeight="1">
      <c r="B168" s="277"/>
    </row>
    <row r="169" spans="2:2" ht="15" customHeight="1">
      <c r="B169" s="277"/>
    </row>
    <row r="170" spans="2:2" ht="15" customHeight="1">
      <c r="B170" s="277"/>
    </row>
    <row r="171" spans="2:2" ht="15" customHeight="1">
      <c r="B171" s="277"/>
    </row>
    <row r="172" spans="2:2" ht="15" customHeight="1">
      <c r="B172" s="277"/>
    </row>
    <row r="173" spans="2:2" ht="15" customHeight="1">
      <c r="B173" s="277"/>
    </row>
    <row r="174" spans="2:2" ht="15" customHeight="1">
      <c r="B174" s="277"/>
    </row>
    <row r="175" spans="2:2" ht="15" customHeight="1">
      <c r="B175" s="277"/>
    </row>
    <row r="176" spans="2:2" ht="15" customHeight="1">
      <c r="B176" s="277"/>
    </row>
    <row r="177" spans="2:2" ht="15" customHeight="1">
      <c r="B177" s="277"/>
    </row>
    <row r="178" spans="2:2" ht="15" customHeight="1">
      <c r="B178" s="277"/>
    </row>
    <row r="179" spans="2:2" ht="15" customHeight="1">
      <c r="B179" s="277"/>
    </row>
    <row r="180" spans="2:2" ht="15" customHeight="1">
      <c r="B180" s="277"/>
    </row>
    <row r="181" spans="2:2" ht="15" customHeight="1">
      <c r="B181" s="277"/>
    </row>
    <row r="182" spans="2:2" ht="15" customHeight="1">
      <c r="B182" s="277"/>
    </row>
    <row r="183" spans="2:2" ht="15" customHeight="1">
      <c r="B183" s="277"/>
    </row>
    <row r="184" spans="2:2" ht="15" customHeight="1">
      <c r="B184" s="277"/>
    </row>
    <row r="185" spans="2:2" ht="15" customHeight="1">
      <c r="B185" s="277"/>
    </row>
    <row r="186" spans="2:2" ht="15" customHeight="1">
      <c r="B186" s="277"/>
    </row>
    <row r="187" spans="2:2" ht="15" customHeight="1">
      <c r="B187" s="277"/>
    </row>
    <row r="188" spans="2:2" ht="15" customHeight="1">
      <c r="B188" s="277"/>
    </row>
    <row r="189" spans="2:2" ht="15" customHeight="1">
      <c r="B189" s="277"/>
    </row>
    <row r="190" spans="2:2" ht="15" customHeight="1">
      <c r="B190" s="277"/>
    </row>
    <row r="191" spans="2:2" ht="15" customHeight="1">
      <c r="B191" s="277"/>
    </row>
    <row r="192" spans="2:2" ht="15" customHeight="1">
      <c r="B192" s="277"/>
    </row>
    <row r="193" spans="2:2" ht="15" customHeight="1">
      <c r="B193" s="277"/>
    </row>
    <row r="194" spans="2:2" ht="15" customHeight="1">
      <c r="B194" s="277"/>
    </row>
    <row r="195" spans="2:2" ht="15" customHeight="1">
      <c r="B195" s="277"/>
    </row>
    <row r="196" spans="2:2" ht="15" customHeight="1">
      <c r="B196" s="277"/>
    </row>
    <row r="197" spans="2:2" ht="15" customHeight="1">
      <c r="B197" s="277"/>
    </row>
    <row r="198" spans="2:2" ht="15" customHeight="1">
      <c r="B198" s="277"/>
    </row>
    <row r="199" spans="2:2" ht="15" customHeight="1">
      <c r="B199" s="277"/>
    </row>
    <row r="200" spans="2:2" ht="15" customHeight="1">
      <c r="B200" s="277"/>
    </row>
    <row r="201" spans="2:2" ht="15" customHeight="1">
      <c r="B201" s="277"/>
    </row>
    <row r="202" spans="2:2" ht="15" customHeight="1">
      <c r="B202" s="277"/>
    </row>
    <row r="203" spans="2:2" ht="15" customHeight="1">
      <c r="B203" s="277"/>
    </row>
    <row r="204" spans="2:2" ht="15" customHeight="1">
      <c r="B204" s="277"/>
    </row>
    <row r="205" spans="2:2" ht="15" customHeight="1">
      <c r="B205" s="277"/>
    </row>
    <row r="206" spans="2:2" ht="15" customHeight="1">
      <c r="B206" s="277"/>
    </row>
    <row r="207" spans="2:2" ht="15" customHeight="1">
      <c r="B207" s="277"/>
    </row>
    <row r="208" spans="2:2" ht="15" customHeight="1">
      <c r="B208" s="277"/>
    </row>
    <row r="209" spans="2:2" ht="15" customHeight="1">
      <c r="B209" s="277"/>
    </row>
    <row r="210" spans="2:2" ht="15" customHeight="1">
      <c r="B210" s="277"/>
    </row>
    <row r="211" spans="2:2" ht="15" customHeight="1">
      <c r="B211" s="277"/>
    </row>
    <row r="212" spans="2:2" ht="15" customHeight="1">
      <c r="B212" s="277"/>
    </row>
    <row r="213" spans="2:2" ht="15" customHeight="1">
      <c r="B213" s="277"/>
    </row>
    <row r="214" spans="2:2" ht="15" customHeight="1">
      <c r="B214" s="277"/>
    </row>
    <row r="215" spans="2:2" ht="15" customHeight="1">
      <c r="B215" s="277"/>
    </row>
    <row r="216" spans="2:2" ht="15" customHeight="1">
      <c r="B216" s="277"/>
    </row>
    <row r="217" spans="2:2" ht="15" customHeight="1">
      <c r="B217" s="277"/>
    </row>
    <row r="218" spans="2:2" ht="15" customHeight="1">
      <c r="B218" s="277"/>
    </row>
    <row r="219" spans="2:2" ht="15" customHeight="1">
      <c r="B219" s="277"/>
    </row>
    <row r="220" spans="2:2" ht="15" customHeight="1">
      <c r="B220" s="277"/>
    </row>
    <row r="221" spans="2:2" ht="15" customHeight="1">
      <c r="B221" s="277"/>
    </row>
    <row r="222" spans="2:2" ht="15" customHeight="1">
      <c r="B222" s="277"/>
    </row>
    <row r="223" spans="2:2" ht="15" customHeight="1">
      <c r="B223" s="277"/>
    </row>
    <row r="224" spans="2:2" ht="15" customHeight="1">
      <c r="B224" s="277"/>
    </row>
    <row r="225" spans="2:2" ht="15" customHeight="1">
      <c r="B225" s="277"/>
    </row>
    <row r="226" spans="2:2" ht="15" customHeight="1">
      <c r="B226" s="277"/>
    </row>
    <row r="227" spans="2:2" ht="15" customHeight="1">
      <c r="B227" s="277"/>
    </row>
    <row r="228" spans="2:2" ht="15" customHeight="1">
      <c r="B228" s="277"/>
    </row>
    <row r="229" spans="2:2" ht="15" customHeight="1">
      <c r="B229" s="277"/>
    </row>
    <row r="230" spans="2:2" ht="15" customHeight="1">
      <c r="B230" s="277"/>
    </row>
    <row r="231" spans="2:2" ht="15" customHeight="1">
      <c r="B231" s="277"/>
    </row>
    <row r="232" spans="2:2" ht="15" customHeight="1">
      <c r="B232" s="277"/>
    </row>
    <row r="233" spans="2:2" ht="15" customHeight="1">
      <c r="B233" s="277"/>
    </row>
    <row r="234" spans="2:2" ht="15" customHeight="1">
      <c r="B234" s="277"/>
    </row>
    <row r="235" spans="2:2" ht="15" customHeight="1">
      <c r="B235" s="277"/>
    </row>
    <row r="236" spans="2:2" ht="15" customHeight="1">
      <c r="B236" s="277"/>
    </row>
    <row r="237" spans="2:2" ht="15" customHeight="1">
      <c r="B237" s="277"/>
    </row>
    <row r="238" spans="2:2" ht="15" customHeight="1">
      <c r="B238" s="277"/>
    </row>
    <row r="239" spans="2:2" ht="15" customHeight="1">
      <c r="B239" s="277"/>
    </row>
    <row r="240" spans="2:2" ht="15" customHeight="1">
      <c r="B240" s="277"/>
    </row>
    <row r="241" spans="2:2" ht="15" customHeight="1">
      <c r="B241" s="277"/>
    </row>
    <row r="242" spans="2:2" ht="15" customHeight="1">
      <c r="B242" s="277"/>
    </row>
    <row r="243" spans="2:2" ht="15" customHeight="1">
      <c r="B243" s="277"/>
    </row>
    <row r="244" spans="2:2" ht="15" customHeight="1">
      <c r="B244" s="277"/>
    </row>
    <row r="245" spans="2:2" ht="15" customHeight="1">
      <c r="B245" s="277"/>
    </row>
    <row r="246" spans="2:2" ht="15" customHeight="1">
      <c r="B246" s="277"/>
    </row>
    <row r="247" spans="2:2" ht="15" customHeight="1">
      <c r="B247" s="277"/>
    </row>
    <row r="248" spans="2:2" ht="15" customHeight="1">
      <c r="B248" s="277"/>
    </row>
  </sheetData>
  <mergeCells count="97">
    <mergeCell ref="P65:Q65"/>
    <mergeCell ref="P66:Q66"/>
    <mergeCell ref="P67:Q67"/>
    <mergeCell ref="P68:Q68"/>
    <mergeCell ref="S73:T73"/>
    <mergeCell ref="S74:T74"/>
    <mergeCell ref="S75:T75"/>
    <mergeCell ref="S76:T76"/>
    <mergeCell ref="S80:T80"/>
    <mergeCell ref="S81:T81"/>
    <mergeCell ref="P60:Q60"/>
    <mergeCell ref="P61:Q61"/>
    <mergeCell ref="P62:Q62"/>
    <mergeCell ref="P63:Q63"/>
    <mergeCell ref="P64:Q64"/>
    <mergeCell ref="A1:R1"/>
    <mergeCell ref="M29:N29"/>
    <mergeCell ref="M30:N30"/>
    <mergeCell ref="M31:N31"/>
    <mergeCell ref="P3:Q3"/>
    <mergeCell ref="P8:Q8"/>
    <mergeCell ref="M8:N8"/>
    <mergeCell ref="M3:N3"/>
    <mergeCell ref="P18:Q18"/>
    <mergeCell ref="P19:Q19"/>
    <mergeCell ref="P20:Q20"/>
    <mergeCell ref="P21:Q21"/>
    <mergeCell ref="P9:Q9"/>
    <mergeCell ref="P10:Q10"/>
    <mergeCell ref="P11:Q11"/>
    <mergeCell ref="M21:N21"/>
    <mergeCell ref="M25:N25"/>
    <mergeCell ref="A23:N23"/>
    <mergeCell ref="P13:Q13"/>
    <mergeCell ref="P14:Q14"/>
    <mergeCell ref="P15:Q15"/>
    <mergeCell ref="P16:Q16"/>
    <mergeCell ref="P17:Q17"/>
    <mergeCell ref="M32:N32"/>
    <mergeCell ref="M16:N16"/>
    <mergeCell ref="M17:N17"/>
    <mergeCell ref="M18:N18"/>
    <mergeCell ref="M19:N19"/>
    <mergeCell ref="M20:N20"/>
    <mergeCell ref="M26:N26"/>
    <mergeCell ref="M27:N27"/>
    <mergeCell ref="M28:N28"/>
    <mergeCell ref="M59:N59"/>
    <mergeCell ref="A45:R45"/>
    <mergeCell ref="M47:N47"/>
    <mergeCell ref="M48:N48"/>
    <mergeCell ref="M49:N49"/>
    <mergeCell ref="M50:N50"/>
    <mergeCell ref="M51:N51"/>
    <mergeCell ref="M52:N52"/>
    <mergeCell ref="P59:Q59"/>
    <mergeCell ref="A70:M70"/>
    <mergeCell ref="M9:N9"/>
    <mergeCell ref="M10:N10"/>
    <mergeCell ref="M60:N60"/>
    <mergeCell ref="M61:N61"/>
    <mergeCell ref="M62:N62"/>
    <mergeCell ref="M63:N63"/>
    <mergeCell ref="M64:N64"/>
    <mergeCell ref="M65:N65"/>
    <mergeCell ref="M66:N66"/>
    <mergeCell ref="M67:N67"/>
    <mergeCell ref="M68:N68"/>
    <mergeCell ref="M33:N33"/>
    <mergeCell ref="M13:N13"/>
    <mergeCell ref="M14:N14"/>
    <mergeCell ref="M15:N15"/>
    <mergeCell ref="M53:N53"/>
    <mergeCell ref="M54:N54"/>
    <mergeCell ref="M55:N55"/>
    <mergeCell ref="M56:N56"/>
    <mergeCell ref="P47:Q47"/>
    <mergeCell ref="P48:Q48"/>
    <mergeCell ref="P49:Q49"/>
    <mergeCell ref="P50:Q50"/>
    <mergeCell ref="P51:Q51"/>
    <mergeCell ref="P52:Q52"/>
    <mergeCell ref="P53:Q53"/>
    <mergeCell ref="P54:Q54"/>
    <mergeCell ref="P55:Q55"/>
    <mergeCell ref="P56:Q56"/>
    <mergeCell ref="M73:N73"/>
    <mergeCell ref="P73:Q73"/>
    <mergeCell ref="M75:N75"/>
    <mergeCell ref="M81:N81"/>
    <mergeCell ref="P81:Q81"/>
    <mergeCell ref="M80:N80"/>
    <mergeCell ref="P80:Q80"/>
    <mergeCell ref="M76:N76"/>
    <mergeCell ref="P76:Q76"/>
    <mergeCell ref="M74:N74"/>
    <mergeCell ref="P74:Q74"/>
  </mergeCells>
  <pageMargins left="0.75" right="0.75" top="1" bottom="1" header="0" footer="0"/>
  <pageSetup scale="7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L8:S57"/>
  <sheetViews>
    <sheetView zoomScale="159" workbookViewId="0">
      <selection activeCell="K8" sqref="K8"/>
    </sheetView>
  </sheetViews>
  <sheetFormatPr defaultColWidth="12.5703125" defaultRowHeight="15" customHeight="1"/>
  <cols>
    <col min="1" max="12" width="8.5703125" customWidth="1"/>
    <col min="13" max="13" width="12.42578125" customWidth="1"/>
    <col min="14" max="26" width="8.5703125" customWidth="1"/>
  </cols>
  <sheetData>
    <row r="8" spans="18:19" ht="15" customHeight="1">
      <c r="R8" s="249"/>
      <c r="S8" s="249"/>
    </row>
    <row r="9" spans="18:19" ht="15" customHeight="1">
      <c r="S9" s="249"/>
    </row>
    <row r="10" spans="18:19" ht="15" customHeight="1">
      <c r="S10" s="249"/>
    </row>
    <row r="35" spans="12:15" ht="12.75" customHeight="1">
      <c r="L35" s="521" t="str">
        <f>'Scenario Template (Unprintable)'!B7</f>
        <v>Best Case : Probability=30%</v>
      </c>
      <c r="M35" s="559"/>
      <c r="N35" s="559"/>
      <c r="O35" s="559"/>
    </row>
    <row r="36" spans="12:15" ht="12.75" customHeight="1">
      <c r="L36" s="520" t="s">
        <v>207</v>
      </c>
      <c r="M36" s="560"/>
      <c r="N36" s="560"/>
      <c r="O36" s="561"/>
    </row>
    <row r="37" spans="12:15" ht="12.75" customHeight="1">
      <c r="L37" s="562"/>
      <c r="M37" s="563"/>
      <c r="N37" s="563"/>
      <c r="O37" s="564"/>
    </row>
    <row r="38" spans="12:15" ht="12.75" customHeight="1">
      <c r="L38" s="562"/>
      <c r="M38" s="563"/>
      <c r="N38" s="563"/>
      <c r="O38" s="564"/>
    </row>
    <row r="39" spans="12:15" ht="12.75" customHeight="1">
      <c r="L39" s="562"/>
      <c r="M39" s="563"/>
      <c r="N39" s="563"/>
      <c r="O39" s="564"/>
    </row>
    <row r="40" spans="12:15" ht="12.75" customHeight="1">
      <c r="L40" s="562"/>
      <c r="M40" s="563"/>
      <c r="N40" s="563"/>
      <c r="O40" s="564"/>
    </row>
    <row r="41" spans="12:15" ht="12.75" customHeight="1">
      <c r="L41" s="562"/>
      <c r="M41" s="563"/>
      <c r="N41" s="563"/>
      <c r="O41" s="564"/>
    </row>
    <row r="42" spans="12:15" ht="12.75" customHeight="1">
      <c r="L42" s="562"/>
      <c r="M42" s="563"/>
      <c r="N42" s="563"/>
      <c r="O42" s="564"/>
    </row>
    <row r="43" spans="12:15" ht="12.75" customHeight="1">
      <c r="L43" s="565"/>
      <c r="M43" s="559"/>
      <c r="N43" s="559"/>
      <c r="O43" s="566"/>
    </row>
    <row r="44" spans="12:15" ht="12.75" customHeight="1">
      <c r="L44" s="522" t="str">
        <f>'Scenario Template (Unprintable)'!B16</f>
        <v>Base Case : Probability=50%</v>
      </c>
      <c r="M44" s="567"/>
      <c r="N44" s="567"/>
      <c r="O44" s="567"/>
    </row>
    <row r="45" spans="12:15" ht="12.75" customHeight="1">
      <c r="L45" s="520" t="s">
        <v>208</v>
      </c>
      <c r="M45" s="523"/>
      <c r="N45" s="523"/>
      <c r="O45" s="524"/>
    </row>
    <row r="46" spans="12:15" ht="12.75" customHeight="1">
      <c r="L46" s="525"/>
      <c r="M46" s="526"/>
      <c r="N46" s="526"/>
      <c r="O46" s="527"/>
    </row>
    <row r="47" spans="12:15" ht="12.75" customHeight="1">
      <c r="L47" s="525"/>
      <c r="M47" s="526"/>
      <c r="N47" s="526"/>
      <c r="O47" s="527"/>
    </row>
    <row r="48" spans="12:15" ht="12.75" customHeight="1">
      <c r="L48" s="525"/>
      <c r="M48" s="526"/>
      <c r="N48" s="526"/>
      <c r="O48" s="527"/>
    </row>
    <row r="49" spans="12:15" ht="12.75" customHeight="1">
      <c r="L49" s="525"/>
      <c r="M49" s="526"/>
      <c r="N49" s="526"/>
      <c r="O49" s="527"/>
    </row>
    <row r="50" spans="12:15" ht="12.75" customHeight="1">
      <c r="L50" s="528"/>
      <c r="M50" s="529"/>
      <c r="N50" s="529"/>
      <c r="O50" s="530"/>
    </row>
    <row r="51" spans="12:15" ht="12.75" customHeight="1">
      <c r="L51" s="522" t="str">
        <f>'Scenario Template (Unprintable)'!B23</f>
        <v>Worst Case : Probability=20%</v>
      </c>
      <c r="M51" s="567"/>
      <c r="N51" s="567"/>
      <c r="O51" s="567"/>
    </row>
    <row r="52" spans="12:15" ht="12.75" customHeight="1">
      <c r="L52" s="520" t="s">
        <v>209</v>
      </c>
      <c r="M52" s="560"/>
      <c r="N52" s="560"/>
      <c r="O52" s="561"/>
    </row>
    <row r="53" spans="12:15" ht="12.75" customHeight="1">
      <c r="L53" s="562"/>
      <c r="M53" s="563"/>
      <c r="N53" s="563"/>
      <c r="O53" s="564"/>
    </row>
    <row r="54" spans="12:15" ht="12.75" customHeight="1">
      <c r="L54" s="562"/>
      <c r="M54" s="563"/>
      <c r="N54" s="563"/>
      <c r="O54" s="564"/>
    </row>
    <row r="55" spans="12:15" ht="12.75" customHeight="1">
      <c r="L55" s="562"/>
      <c r="M55" s="563"/>
      <c r="N55" s="563"/>
      <c r="O55" s="564"/>
    </row>
    <row r="56" spans="12:15" ht="12.75" customHeight="1">
      <c r="L56" s="562"/>
      <c r="M56" s="563"/>
      <c r="N56" s="563"/>
      <c r="O56" s="564"/>
    </row>
    <row r="57" spans="12:15" ht="56.25" customHeight="1">
      <c r="L57" s="565"/>
      <c r="M57" s="559"/>
      <c r="N57" s="559"/>
      <c r="O57" s="566"/>
    </row>
  </sheetData>
  <mergeCells count="6">
    <mergeCell ref="L52:O57"/>
    <mergeCell ref="L35:O35"/>
    <mergeCell ref="L36:O43"/>
    <mergeCell ref="L44:O44"/>
    <mergeCell ref="L45:O50"/>
    <mergeCell ref="L51:O51"/>
  </mergeCells>
  <pageMargins left="0.75" right="0.45" top="1" bottom="1" header="0" footer="0"/>
  <pageSetup scale="89" orientation="landscape"/>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18"/>
  <sheetViews>
    <sheetView zoomScale="135" workbookViewId="0">
      <selection activeCell="I6" sqref="I6"/>
    </sheetView>
  </sheetViews>
  <sheetFormatPr defaultColWidth="12.5703125" defaultRowHeight="15" customHeight="1"/>
  <cols>
    <col min="1" max="1" width="28.28515625" customWidth="1"/>
    <col min="2" max="9" width="8.5703125" customWidth="1"/>
    <col min="10" max="10" width="70.28515625" customWidth="1"/>
    <col min="11" max="26" width="8.5703125" customWidth="1"/>
  </cols>
  <sheetData>
    <row r="1" spans="1:10" ht="12.75" customHeight="1">
      <c r="A1" s="37" t="s">
        <v>210</v>
      </c>
    </row>
    <row r="2" spans="1:10" ht="12.75" customHeight="1"/>
    <row r="3" spans="1:10" ht="12.75" customHeight="1">
      <c r="B3" s="38">
        <v>2022</v>
      </c>
      <c r="C3" s="38">
        <v>2023</v>
      </c>
      <c r="D3" s="38">
        <v>2024</v>
      </c>
      <c r="E3" s="38">
        <v>2025</v>
      </c>
      <c r="F3" s="38">
        <v>2026</v>
      </c>
      <c r="G3" s="38">
        <v>2027</v>
      </c>
      <c r="H3" s="38">
        <v>2028</v>
      </c>
      <c r="I3" s="38">
        <v>2029</v>
      </c>
    </row>
    <row r="4" spans="1:10" ht="12.75" customHeight="1">
      <c r="A4" s="39" t="s">
        <v>151</v>
      </c>
      <c r="B4" s="40">
        <v>1.4E-2</v>
      </c>
      <c r="C4" s="40">
        <v>5.0000000000000001E-3</v>
      </c>
      <c r="D4" s="40">
        <v>8.0000000000000002E-3</v>
      </c>
      <c r="E4" s="40">
        <v>1.2E-2</v>
      </c>
      <c r="F4" s="40">
        <v>1.6E-2</v>
      </c>
      <c r="G4" s="40">
        <v>0.02</v>
      </c>
      <c r="H4" s="40">
        <v>2.5000000000000001E-2</v>
      </c>
      <c r="I4" s="40">
        <v>0.03</v>
      </c>
      <c r="J4" s="41" t="s">
        <v>211</v>
      </c>
    </row>
    <row r="5" spans="1:10" ht="12.75" customHeight="1">
      <c r="A5" s="39" t="s">
        <v>152</v>
      </c>
      <c r="B5" s="40">
        <v>1.4E-2</v>
      </c>
      <c r="C5" s="40">
        <v>3.0000000000000001E-3</v>
      </c>
      <c r="D5" s="40">
        <v>5.0000000000000001E-3</v>
      </c>
      <c r="E5" s="40">
        <v>5.0000000000000001E-3</v>
      </c>
      <c r="F5" s="40">
        <v>5.0000000000000001E-3</v>
      </c>
      <c r="G5" s="40">
        <v>5.0000000000000001E-3</v>
      </c>
      <c r="H5" s="40">
        <v>5.0000000000000001E-3</v>
      </c>
      <c r="I5" s="40">
        <v>5.0000000000000001E-3</v>
      </c>
      <c r="J5" s="43"/>
    </row>
    <row r="6" spans="1:10" ht="12.75" customHeight="1">
      <c r="A6" s="39" t="s">
        <v>150</v>
      </c>
      <c r="B6" s="40">
        <v>1.4E-2</v>
      </c>
      <c r="C6" s="40">
        <v>2E-3</v>
      </c>
      <c r="D6" s="40">
        <v>-2E-3</v>
      </c>
      <c r="E6" s="40">
        <v>-4.0000000000000001E-3</v>
      </c>
      <c r="F6" s="40">
        <v>-7.0000000000000001E-3</v>
      </c>
      <c r="G6" s="40">
        <v>-0.01</v>
      </c>
      <c r="H6" s="40">
        <v>-1.2E-2</v>
      </c>
      <c r="I6" s="40">
        <v>-1.4999999999999999E-2</v>
      </c>
      <c r="J6" s="531" t="s">
        <v>212</v>
      </c>
    </row>
    <row r="7" spans="1:10" ht="12.75" customHeight="1">
      <c r="B7" s="45"/>
      <c r="C7" s="45"/>
      <c r="D7" s="45"/>
      <c r="E7" s="45"/>
      <c r="F7" s="43"/>
      <c r="G7" s="43"/>
      <c r="H7" s="43"/>
      <c r="I7" s="43"/>
      <c r="J7" s="563"/>
    </row>
    <row r="8" spans="1:10" ht="12.75" customHeight="1"/>
    <row r="9" spans="1:10" ht="12.75" customHeight="1"/>
    <row r="10" spans="1:10" ht="12.75" customHeight="1">
      <c r="F10" s="40"/>
    </row>
    <row r="11" spans="1:10" ht="18" customHeight="1">
      <c r="A11" s="47" t="s">
        <v>213</v>
      </c>
      <c r="B11" s="48" t="s">
        <v>214</v>
      </c>
      <c r="G11" s="40"/>
      <c r="H11" s="40"/>
      <c r="I11" s="40"/>
    </row>
    <row r="12" spans="1:10" ht="18" customHeight="1">
      <c r="A12" s="49" t="s">
        <v>215</v>
      </c>
      <c r="B12" s="50">
        <v>1</v>
      </c>
    </row>
    <row r="13" spans="1:10" ht="16.5" customHeight="1">
      <c r="A13" s="49" t="s">
        <v>216</v>
      </c>
      <c r="B13" s="50">
        <v>2</v>
      </c>
    </row>
    <row r="14" spans="1:10" ht="12.75" customHeight="1">
      <c r="A14" s="49" t="s">
        <v>217</v>
      </c>
      <c r="B14" s="50">
        <v>3</v>
      </c>
    </row>
    <row r="15" spans="1:10" ht="12.75" customHeight="1">
      <c r="A15" s="49" t="s">
        <v>218</v>
      </c>
      <c r="B15" s="51">
        <v>4</v>
      </c>
    </row>
    <row r="16" spans="1:10" ht="12.75" customHeight="1">
      <c r="A16" s="49" t="s">
        <v>219</v>
      </c>
      <c r="B16" s="51">
        <v>5</v>
      </c>
    </row>
    <row r="17" spans="1:2" ht="12.75" customHeight="1">
      <c r="A17" s="49" t="s">
        <v>220</v>
      </c>
      <c r="B17" s="50">
        <v>6</v>
      </c>
    </row>
    <row r="18" spans="1:2" ht="12.75" customHeight="1">
      <c r="A18" s="52" t="s">
        <v>221</v>
      </c>
      <c r="B18" s="53">
        <v>7</v>
      </c>
    </row>
  </sheetData>
  <mergeCells count="1">
    <mergeCell ref="J6:J7"/>
  </mergeCells>
  <pageMargins left="0.75" right="0.75" top="1" bottom="1"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F25705-D31B-4CE3-AA38-2752DBDB8C7E}">
  <dimension ref="A1:G24"/>
  <sheetViews>
    <sheetView zoomScale="104" zoomScaleNormal="85" workbookViewId="0">
      <pane xSplit="1" ySplit="3" topLeftCell="C22" activePane="bottomRight" state="frozen"/>
      <selection pane="bottomRight" activeCell="C22" sqref="C22"/>
      <selection pane="bottomLeft" activeCell="A4" sqref="A4"/>
      <selection pane="topRight" activeCell="B1" sqref="B1"/>
    </sheetView>
  </sheetViews>
  <sheetFormatPr defaultColWidth="12.5703125" defaultRowHeight="15" customHeight="1"/>
  <cols>
    <col min="1" max="1" width="36.140625" customWidth="1"/>
    <col min="2" max="2" width="0.140625" customWidth="1"/>
    <col min="3" max="3" width="69.85546875" customWidth="1"/>
    <col min="4" max="4" width="75.5703125" customWidth="1"/>
    <col min="5" max="5" width="33.85546875" customWidth="1"/>
    <col min="6" max="6" width="26" customWidth="1"/>
    <col min="7" max="7" width="18.42578125" customWidth="1"/>
    <col min="8" max="26" width="8.5703125" customWidth="1"/>
  </cols>
  <sheetData>
    <row r="1" spans="1:7" ht="12.75" customHeight="1">
      <c r="A1" s="378" t="s">
        <v>222</v>
      </c>
      <c r="B1" s="378"/>
      <c r="C1" s="378"/>
      <c r="D1" s="378"/>
      <c r="E1" s="378"/>
      <c r="F1" s="378"/>
      <c r="G1" s="378"/>
    </row>
    <row r="2" spans="1:7" ht="44.25" customHeight="1">
      <c r="A2" s="532" t="s">
        <v>223</v>
      </c>
      <c r="B2" s="559"/>
      <c r="C2" s="559"/>
      <c r="D2" s="559"/>
      <c r="E2" s="559"/>
      <c r="F2" s="56"/>
      <c r="G2" s="56"/>
    </row>
    <row r="3" spans="1:7" ht="45" customHeight="1">
      <c r="A3" s="56" t="s">
        <v>224</v>
      </c>
      <c r="B3" s="56" t="s">
        <v>225</v>
      </c>
      <c r="C3" s="56" t="s">
        <v>226</v>
      </c>
      <c r="D3" s="56" t="s">
        <v>227</v>
      </c>
      <c r="E3" s="379" t="s">
        <v>228</v>
      </c>
      <c r="F3" s="379" t="s">
        <v>229</v>
      </c>
      <c r="G3" s="379" t="s">
        <v>230</v>
      </c>
    </row>
    <row r="4" spans="1:7" ht="267.75" customHeight="1">
      <c r="A4" s="56" t="s">
        <v>231</v>
      </c>
      <c r="B4" s="56" t="s">
        <v>232</v>
      </c>
      <c r="C4" s="54"/>
      <c r="D4" t="s">
        <v>233</v>
      </c>
      <c r="E4" s="380" t="str">
        <f>'Sector Growth Projections'!V9</f>
        <v>Good</v>
      </c>
      <c r="F4" s="55"/>
      <c r="G4" s="381"/>
    </row>
    <row r="5" spans="1:7" ht="84.75" customHeight="1">
      <c r="A5" s="56" t="s">
        <v>234</v>
      </c>
      <c r="B5" s="56" t="s">
        <v>235</v>
      </c>
      <c r="C5" s="54"/>
      <c r="D5" s="56"/>
      <c r="E5" s="382"/>
      <c r="F5" s="55"/>
      <c r="G5" s="381"/>
    </row>
    <row r="6" spans="1:7" ht="79.150000000000006" customHeight="1">
      <c r="A6" s="56" t="s">
        <v>236</v>
      </c>
      <c r="B6" s="56" t="s">
        <v>237</v>
      </c>
      <c r="C6" s="56"/>
      <c r="D6" s="56"/>
      <c r="E6" s="383"/>
      <c r="F6" s="55" t="s">
        <v>238</v>
      </c>
      <c r="G6" s="381" t="s">
        <v>239</v>
      </c>
    </row>
    <row r="7" spans="1:7" ht="114.6" customHeight="1">
      <c r="A7" s="56" t="s">
        <v>240</v>
      </c>
      <c r="B7" s="56" t="s">
        <v>241</v>
      </c>
      <c r="C7" s="54"/>
      <c r="D7" s="54"/>
      <c r="E7" s="383" t="s">
        <v>242</v>
      </c>
      <c r="F7" s="55" t="s">
        <v>243</v>
      </c>
      <c r="G7" s="381" t="s">
        <v>244</v>
      </c>
    </row>
    <row r="8" spans="1:7" ht="121.9" customHeight="1">
      <c r="A8" s="56" t="s">
        <v>245</v>
      </c>
      <c r="B8" s="56" t="s">
        <v>246</v>
      </c>
      <c r="C8" s="54"/>
      <c r="D8" s="54"/>
      <c r="E8" s="383" t="s">
        <v>242</v>
      </c>
      <c r="F8" s="55" t="s">
        <v>247</v>
      </c>
      <c r="G8" s="381" t="s">
        <v>248</v>
      </c>
    </row>
    <row r="9" spans="1:7" ht="128.44999999999999" customHeight="1">
      <c r="A9" s="56" t="s">
        <v>249</v>
      </c>
      <c r="B9" s="56" t="s">
        <v>250</v>
      </c>
      <c r="C9" s="54"/>
      <c r="D9" s="54"/>
      <c r="E9" s="383" t="s">
        <v>251</v>
      </c>
      <c r="F9" s="55" t="s">
        <v>252</v>
      </c>
      <c r="G9" s="381" t="s">
        <v>253</v>
      </c>
    </row>
    <row r="10" spans="1:7" ht="144" customHeight="1">
      <c r="A10" s="56" t="s">
        <v>254</v>
      </c>
      <c r="B10" s="56" t="s">
        <v>255</v>
      </c>
      <c r="C10" s="56"/>
      <c r="D10" s="54"/>
      <c r="E10" s="383" t="s">
        <v>256</v>
      </c>
      <c r="F10" s="55" t="s">
        <v>257</v>
      </c>
      <c r="G10" s="381" t="s">
        <v>258</v>
      </c>
    </row>
    <row r="11" spans="1:7" ht="126.75" customHeight="1">
      <c r="A11" s="56" t="s">
        <v>259</v>
      </c>
      <c r="B11" s="56" t="s">
        <v>260</v>
      </c>
      <c r="C11" s="56"/>
      <c r="D11" s="56"/>
      <c r="E11" s="383" t="s">
        <v>242</v>
      </c>
      <c r="F11" s="55" t="s">
        <v>261</v>
      </c>
      <c r="G11" s="381" t="s">
        <v>262</v>
      </c>
    </row>
    <row r="12" spans="1:7" ht="126.75" customHeight="1">
      <c r="A12" s="56" t="s">
        <v>263</v>
      </c>
      <c r="B12" s="56" t="s">
        <v>264</v>
      </c>
      <c r="C12" s="54"/>
      <c r="D12" s="54"/>
      <c r="E12" s="383" t="s">
        <v>242</v>
      </c>
      <c r="F12" s="55" t="s">
        <v>265</v>
      </c>
      <c r="G12" s="381" t="s">
        <v>266</v>
      </c>
    </row>
    <row r="13" spans="1:7" ht="106.5" customHeight="1" thickBot="1">
      <c r="A13" s="56" t="s">
        <v>267</v>
      </c>
      <c r="B13" s="56" t="s">
        <v>268</v>
      </c>
      <c r="C13" s="54"/>
      <c r="D13" s="54"/>
      <c r="E13" s="383" t="s">
        <v>242</v>
      </c>
      <c r="F13" s="55" t="s">
        <v>269</v>
      </c>
      <c r="G13" s="381" t="s">
        <v>270</v>
      </c>
    </row>
    <row r="14" spans="1:7" ht="136.9" customHeight="1" thickBot="1">
      <c r="A14" s="56" t="s">
        <v>271</v>
      </c>
      <c r="B14" s="56" t="s">
        <v>272</v>
      </c>
      <c r="C14" s="54"/>
      <c r="D14" s="54"/>
      <c r="E14" s="383" t="s">
        <v>242</v>
      </c>
      <c r="F14" s="55" t="s">
        <v>273</v>
      </c>
      <c r="G14" s="381" t="s">
        <v>274</v>
      </c>
    </row>
    <row r="15" spans="1:7" ht="93.75" customHeight="1" thickBot="1">
      <c r="A15" s="56" t="s">
        <v>275</v>
      </c>
      <c r="B15" s="56" t="s">
        <v>276</v>
      </c>
      <c r="C15" s="54"/>
      <c r="D15" s="419"/>
      <c r="E15" s="383" t="s">
        <v>242</v>
      </c>
      <c r="F15" s="55" t="s">
        <v>277</v>
      </c>
      <c r="G15" s="381" t="s">
        <v>278</v>
      </c>
    </row>
    <row r="16" spans="1:7" ht="68.45" customHeight="1" thickBot="1">
      <c r="A16" s="56" t="s">
        <v>279</v>
      </c>
      <c r="B16" s="56" t="s">
        <v>280</v>
      </c>
      <c r="C16" s="54"/>
      <c r="D16" s="56"/>
      <c r="E16" s="383" t="s">
        <v>242</v>
      </c>
      <c r="F16" s="55" t="s">
        <v>281</v>
      </c>
      <c r="G16" s="381"/>
    </row>
    <row r="17" spans="1:7" ht="100.15" customHeight="1" thickBot="1">
      <c r="A17" s="56" t="s">
        <v>282</v>
      </c>
      <c r="B17" s="56" t="s">
        <v>283</v>
      </c>
      <c r="C17" s="56"/>
      <c r="D17" s="56"/>
      <c r="E17" s="383" t="s">
        <v>242</v>
      </c>
      <c r="F17" s="55" t="s">
        <v>284</v>
      </c>
      <c r="G17" s="381">
        <v>9.6000000000000002E-2</v>
      </c>
    </row>
    <row r="18" spans="1:7" ht="99" customHeight="1">
      <c r="A18" s="56" t="s">
        <v>285</v>
      </c>
      <c r="B18" s="56" t="s">
        <v>286</v>
      </c>
      <c r="C18" s="56"/>
      <c r="D18" s="56"/>
      <c r="E18" s="384" t="s">
        <v>287</v>
      </c>
      <c r="F18" s="334" t="s">
        <v>288</v>
      </c>
      <c r="G18" s="381"/>
    </row>
    <row r="19" spans="1:7" ht="121.5" customHeight="1" thickBot="1">
      <c r="A19" s="56" t="s">
        <v>289</v>
      </c>
      <c r="B19" s="56" t="s">
        <v>290</v>
      </c>
      <c r="C19" s="54"/>
      <c r="D19" s="54"/>
      <c r="E19" s="384" t="s">
        <v>291</v>
      </c>
      <c r="F19" s="334" t="s">
        <v>292</v>
      </c>
      <c r="G19" s="381"/>
    </row>
    <row r="20" spans="1:7" ht="86.25" customHeight="1" thickBot="1">
      <c r="A20" s="56" t="s">
        <v>293</v>
      </c>
      <c r="B20" s="56" t="s">
        <v>294</v>
      </c>
      <c r="C20" s="54"/>
      <c r="D20" s="54"/>
      <c r="E20" s="384" t="s">
        <v>242</v>
      </c>
      <c r="F20" s="334" t="s">
        <v>295</v>
      </c>
      <c r="G20" s="381"/>
    </row>
    <row r="21" spans="1:7" ht="144" customHeight="1" thickBot="1">
      <c r="A21" s="56" t="s">
        <v>296</v>
      </c>
      <c r="B21" s="385" t="s">
        <v>297</v>
      </c>
      <c r="C21" s="54"/>
      <c r="D21" s="54"/>
      <c r="E21" s="384" t="s">
        <v>242</v>
      </c>
      <c r="F21" s="334" t="s">
        <v>298</v>
      </c>
      <c r="G21" s="381"/>
    </row>
    <row r="22" spans="1:7" ht="181.15" customHeight="1" thickBot="1">
      <c r="A22" s="56" t="s">
        <v>299</v>
      </c>
      <c r="B22" s="385" t="s">
        <v>300</v>
      </c>
      <c r="C22" s="54"/>
      <c r="D22" s="54"/>
      <c r="E22" s="383" t="s">
        <v>242</v>
      </c>
      <c r="F22" s="334" t="s">
        <v>301</v>
      </c>
      <c r="G22" s="381"/>
    </row>
    <row r="23" spans="1:7" ht="127.5" customHeight="1">
      <c r="A23" s="385" t="s">
        <v>302</v>
      </c>
      <c r="B23" s="56" t="s">
        <v>303</v>
      </c>
      <c r="C23" s="56"/>
      <c r="D23" s="56"/>
      <c r="E23" s="384" t="s">
        <v>304</v>
      </c>
      <c r="F23" s="334" t="s">
        <v>305</v>
      </c>
      <c r="G23" s="381"/>
    </row>
    <row r="24" spans="1:7" ht="146.25" customHeight="1">
      <c r="A24" s="56" t="s">
        <v>306</v>
      </c>
      <c r="B24" s="56" t="s">
        <v>307</v>
      </c>
      <c r="C24" s="56"/>
      <c r="D24" s="56"/>
      <c r="E24" s="383" t="s">
        <v>308</v>
      </c>
      <c r="F24" s="334" t="s">
        <v>309</v>
      </c>
      <c r="G24" s="381"/>
    </row>
  </sheetData>
  <mergeCells count="1">
    <mergeCell ref="A2:E2"/>
  </mergeCells>
  <pageMargins left="0.75" right="0.75" top="1" bottom="1" header="0" footer="0"/>
  <pageSetup orientation="landscape" r:id="rId1"/>
  <rowBreaks count="1" manualBreakCount="1">
    <brk id="12" man="1"/>
  </rowBreaks>
  <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M28"/>
  <sheetViews>
    <sheetView zoomScale="182" zoomScaleNormal="100" workbookViewId="0">
      <pane xSplit="1" ySplit="4" topLeftCell="B21" activePane="bottomRight" state="frozen"/>
      <selection pane="bottomRight" activeCell="B7" sqref="B7"/>
      <selection pane="bottomLeft" activeCell="A5" sqref="A5"/>
      <selection pane="topRight" activeCell="B1" sqref="B1"/>
    </sheetView>
  </sheetViews>
  <sheetFormatPr defaultColWidth="12.5703125" defaultRowHeight="15" customHeight="1"/>
  <cols>
    <col min="1" max="1" width="38.85546875" customWidth="1"/>
    <col min="2" max="3" width="9.28515625" customWidth="1"/>
    <col min="4" max="4" width="8.42578125" style="329" customWidth="1"/>
    <col min="5" max="5" width="8.85546875" customWidth="1"/>
    <col min="6" max="6" width="8.28515625" customWidth="1"/>
    <col min="7" max="7" width="0.5703125" customWidth="1"/>
    <col min="8" max="8" width="12" customWidth="1"/>
    <col min="9" max="13" width="8.85546875" customWidth="1"/>
    <col min="14" max="14" width="9.42578125" customWidth="1"/>
    <col min="15" max="15" width="0.7109375" customWidth="1"/>
    <col min="16" max="16" width="6.28515625" customWidth="1"/>
    <col min="17" max="17" width="8.28515625" customWidth="1"/>
    <col min="18" max="18" width="7.28515625" customWidth="1"/>
    <col min="19" max="19" width="7.7109375" customWidth="1"/>
    <col min="20" max="20" width="8.5703125" customWidth="1"/>
    <col min="21" max="22" width="11.140625" customWidth="1"/>
    <col min="23" max="23" width="61.28515625" customWidth="1"/>
    <col min="24" max="43" width="8.5703125" customWidth="1"/>
  </cols>
  <sheetData>
    <row r="1" spans="1:39" ht="12.75" customHeight="1">
      <c r="A1" s="217" t="s">
        <v>310</v>
      </c>
      <c r="B1" s="217"/>
      <c r="C1" s="217"/>
      <c r="D1" s="346"/>
      <c r="E1" s="217"/>
      <c r="F1" s="217"/>
      <c r="G1" s="217"/>
      <c r="H1" s="217"/>
      <c r="I1" s="217"/>
      <c r="J1" s="217"/>
      <c r="K1" s="217"/>
      <c r="L1" s="217"/>
      <c r="M1" s="217"/>
      <c r="N1" s="217"/>
      <c r="O1" s="217"/>
      <c r="P1" s="217"/>
      <c r="Q1" s="217"/>
      <c r="R1" s="217"/>
      <c r="S1" s="217"/>
      <c r="T1" s="217"/>
      <c r="U1" s="217"/>
      <c r="V1" s="217"/>
      <c r="W1" s="217"/>
      <c r="X1" s="217"/>
      <c r="Y1" s="217"/>
      <c r="Z1" s="217"/>
      <c r="AA1" s="217"/>
      <c r="AB1" s="217"/>
      <c r="AC1" s="217"/>
      <c r="AD1" s="217"/>
      <c r="AE1" s="217"/>
      <c r="AF1" s="217"/>
      <c r="AG1" s="217"/>
      <c r="AH1" s="217"/>
      <c r="AI1" s="217"/>
      <c r="AJ1" s="217"/>
      <c r="AK1" s="217"/>
      <c r="AL1" s="217"/>
      <c r="AM1" s="217"/>
    </row>
    <row r="2" spans="1:39" ht="51.75" customHeight="1">
      <c r="A2" s="333" t="s">
        <v>311</v>
      </c>
      <c r="B2" s="218"/>
      <c r="C2" s="218"/>
      <c r="D2" s="347"/>
      <c r="E2" s="218"/>
      <c r="F2" s="218"/>
      <c r="G2" s="218"/>
      <c r="H2" s="218"/>
      <c r="I2" s="218"/>
      <c r="J2" s="218"/>
      <c r="K2" s="218"/>
      <c r="L2" s="218"/>
      <c r="M2" s="218"/>
      <c r="N2" s="218"/>
      <c r="O2" s="218"/>
      <c r="P2" s="218"/>
      <c r="Q2" s="216"/>
      <c r="R2" s="216"/>
      <c r="S2" s="216"/>
      <c r="T2" s="216"/>
      <c r="U2" s="216"/>
      <c r="V2" s="216"/>
      <c r="W2" s="216"/>
    </row>
    <row r="3" spans="1:39" ht="25.5" customHeight="1">
      <c r="A3" s="57" t="s">
        <v>224</v>
      </c>
      <c r="B3" s="533" t="s">
        <v>312</v>
      </c>
      <c r="C3" s="567"/>
      <c r="D3" s="567"/>
      <c r="E3" s="567"/>
      <c r="F3" s="567"/>
      <c r="G3" s="219"/>
      <c r="H3" s="220" t="s">
        <v>313</v>
      </c>
      <c r="I3" s="534" t="s">
        <v>314</v>
      </c>
      <c r="J3" s="567"/>
      <c r="K3" s="567"/>
      <c r="L3" s="567"/>
      <c r="M3" s="567"/>
      <c r="N3" s="568"/>
      <c r="O3" s="58"/>
      <c r="P3" s="535" t="s">
        <v>315</v>
      </c>
      <c r="Q3" s="567"/>
      <c r="R3" s="567"/>
      <c r="S3" s="567"/>
      <c r="T3" s="567"/>
      <c r="U3" s="568"/>
      <c r="V3" s="59"/>
      <c r="W3" s="60" t="s">
        <v>316</v>
      </c>
      <c r="X3" s="61"/>
      <c r="Y3" s="61"/>
      <c r="Z3" s="61"/>
      <c r="AA3" s="61"/>
      <c r="AB3" s="61"/>
      <c r="AC3" s="61"/>
      <c r="AD3" s="61"/>
      <c r="AE3" s="61"/>
      <c r="AF3" s="61"/>
      <c r="AG3" s="61"/>
      <c r="AH3" s="61"/>
      <c r="AI3" s="61"/>
      <c r="AJ3" s="61"/>
      <c r="AK3" s="61"/>
      <c r="AL3" s="61"/>
      <c r="AM3" s="61"/>
    </row>
    <row r="4" spans="1:39" ht="39.75" customHeight="1" thickBot="1">
      <c r="A4" s="62" t="s">
        <v>224</v>
      </c>
      <c r="B4" s="351">
        <f>C4-1</f>
        <v>2020</v>
      </c>
      <c r="C4" s="351">
        <f>D4-1</f>
        <v>2021</v>
      </c>
      <c r="D4" s="351">
        <v>2022</v>
      </c>
      <c r="E4" s="351">
        <v>2023</v>
      </c>
      <c r="F4" s="351">
        <v>2024</v>
      </c>
      <c r="G4" s="351"/>
      <c r="H4" s="351" t="s">
        <v>317</v>
      </c>
      <c r="I4" s="351">
        <v>2025</v>
      </c>
      <c r="J4" s="351">
        <v>2026</v>
      </c>
      <c r="K4" s="351">
        <v>2027</v>
      </c>
      <c r="L4" s="351">
        <v>2028</v>
      </c>
      <c r="M4" s="351">
        <v>2029</v>
      </c>
      <c r="N4" s="351" t="s">
        <v>318</v>
      </c>
      <c r="O4" s="351"/>
      <c r="P4" s="351">
        <v>2025</v>
      </c>
      <c r="Q4" s="351">
        <v>2026</v>
      </c>
      <c r="R4" s="351">
        <v>2027</v>
      </c>
      <c r="S4" s="351">
        <v>2028</v>
      </c>
      <c r="T4" s="351">
        <v>2029</v>
      </c>
      <c r="U4" s="351" t="s">
        <v>319</v>
      </c>
      <c r="V4" s="364" t="s">
        <v>320</v>
      </c>
      <c r="W4" s="62" t="s">
        <v>321</v>
      </c>
      <c r="X4" s="63"/>
      <c r="Y4" s="63"/>
      <c r="Z4" s="63"/>
      <c r="AA4" s="63"/>
      <c r="AB4" s="63"/>
      <c r="AC4" s="63"/>
      <c r="AD4" s="63"/>
      <c r="AE4" s="63"/>
      <c r="AF4" s="63"/>
      <c r="AG4" s="63"/>
      <c r="AH4" s="63"/>
      <c r="AI4" s="63"/>
      <c r="AJ4" s="63"/>
      <c r="AK4" s="63"/>
      <c r="AL4" s="63"/>
      <c r="AM4" s="64" t="s">
        <v>322</v>
      </c>
    </row>
    <row r="5" spans="1:39" ht="11.25" customHeight="1" thickBot="1">
      <c r="A5" s="361" t="s">
        <v>231</v>
      </c>
      <c r="B5" s="87">
        <v>-0.13800000000000001</v>
      </c>
      <c r="C5" s="87">
        <v>0.29299999999999998</v>
      </c>
      <c r="D5" s="87">
        <v>0.151</v>
      </c>
      <c r="E5" s="87">
        <v>0</v>
      </c>
      <c r="F5" s="87">
        <v>-5.0000000000000001E-3</v>
      </c>
      <c r="G5" s="354"/>
      <c r="H5" s="348">
        <f t="shared" ref="H5:H25" si="0">AVERAGE(D5:F5)</f>
        <v>4.8666666666666664E-2</v>
      </c>
      <c r="I5" s="371">
        <v>5.15</v>
      </c>
      <c r="J5" s="371">
        <v>4.8899999999999997</v>
      </c>
      <c r="K5" s="371">
        <v>4.6500000000000004</v>
      </c>
      <c r="L5" s="371">
        <v>4.42</v>
      </c>
      <c r="M5" s="371">
        <v>4.1900000000000004</v>
      </c>
      <c r="N5" s="349">
        <f t="shared" ref="N5" si="1">AVERAGE(I5:M5)</f>
        <v>4.66</v>
      </c>
      <c r="O5" s="66"/>
      <c r="P5" s="350">
        <v>4.8899999999999997</v>
      </c>
      <c r="Q5" s="350">
        <v>4.6500000000000004</v>
      </c>
      <c r="R5" s="350">
        <v>4.42</v>
      </c>
      <c r="S5" s="350">
        <v>4.1900000000000004</v>
      </c>
      <c r="T5" s="350">
        <v>3.98</v>
      </c>
      <c r="U5" s="355">
        <f t="shared" ref="U5:U26" si="2">AVERAGE(P5:T5)</f>
        <v>4.4260000000000002</v>
      </c>
      <c r="V5" s="67" t="s">
        <v>242</v>
      </c>
      <c r="W5" s="366"/>
    </row>
    <row r="6" spans="1:39" ht="11.25" customHeight="1" thickBot="1">
      <c r="A6" s="361" t="s">
        <v>234</v>
      </c>
      <c r="B6" s="356"/>
      <c r="C6" s="356"/>
      <c r="D6" s="356"/>
      <c r="E6" s="356"/>
      <c r="F6" s="356"/>
      <c r="G6" s="354"/>
      <c r="H6" s="348"/>
      <c r="I6" s="371"/>
      <c r="J6" s="371"/>
      <c r="K6" s="371"/>
      <c r="L6" s="371"/>
      <c r="M6" s="371"/>
      <c r="N6" s="349"/>
      <c r="O6" s="66"/>
      <c r="P6" s="352"/>
      <c r="Q6" s="352"/>
      <c r="R6" s="353"/>
      <c r="S6" s="352"/>
      <c r="T6" s="352"/>
      <c r="U6" s="355"/>
      <c r="V6" s="67" t="s">
        <v>323</v>
      </c>
      <c r="W6" s="366"/>
    </row>
    <row r="7" spans="1:39" ht="11.25" customHeight="1" thickBot="1">
      <c r="A7" s="361" t="s">
        <v>236</v>
      </c>
      <c r="B7" s="357">
        <v>2.64</v>
      </c>
      <c r="C7" s="357">
        <v>0.73</v>
      </c>
      <c r="D7" s="357">
        <v>0.22</v>
      </c>
      <c r="E7" s="357">
        <v>-0.16</v>
      </c>
      <c r="F7" s="357">
        <v>-0.46</v>
      </c>
      <c r="G7" s="354"/>
      <c r="H7" s="348">
        <f t="shared" si="0"/>
        <v>-0.13333333333333333</v>
      </c>
      <c r="I7" s="371">
        <v>33</v>
      </c>
      <c r="J7" s="371">
        <v>31.35</v>
      </c>
      <c r="K7" s="371">
        <v>29.78</v>
      </c>
      <c r="L7" s="371">
        <v>28.29</v>
      </c>
      <c r="M7" s="371">
        <v>26.88</v>
      </c>
      <c r="N7" s="349">
        <f t="shared" ref="N7:N26" si="3">AVERAGE(I7:M7)</f>
        <v>29.859999999999996</v>
      </c>
      <c r="O7" s="66"/>
      <c r="P7" s="350">
        <v>31.35</v>
      </c>
      <c r="Q7" s="350">
        <v>29.78</v>
      </c>
      <c r="R7" s="350">
        <v>28.29</v>
      </c>
      <c r="S7" s="350">
        <v>26.88</v>
      </c>
      <c r="T7" s="350">
        <v>25.53</v>
      </c>
      <c r="U7" s="355">
        <f>AVERAGE(P7:T7)</f>
        <v>28.365999999999996</v>
      </c>
      <c r="V7" s="67" t="s">
        <v>323</v>
      </c>
      <c r="W7" s="366"/>
    </row>
    <row r="8" spans="1:39" ht="11.25" customHeight="1" thickBot="1">
      <c r="A8" s="361" t="s">
        <v>240</v>
      </c>
      <c r="B8" s="357">
        <v>6.4000000000000001E-2</v>
      </c>
      <c r="C8" s="357">
        <v>7.6999999999999999E-2</v>
      </c>
      <c r="D8" s="357">
        <v>4.8000000000000001E-2</v>
      </c>
      <c r="E8" s="357">
        <v>-6.0000000000000001E-3</v>
      </c>
      <c r="F8" s="357"/>
      <c r="G8" s="354"/>
      <c r="H8" s="348">
        <f t="shared" si="0"/>
        <v>2.1000000000000001E-2</v>
      </c>
      <c r="I8" s="371">
        <v>5.75</v>
      </c>
      <c r="J8" s="371">
        <v>5.46</v>
      </c>
      <c r="K8" s="371">
        <v>5.19</v>
      </c>
      <c r="L8" s="371">
        <v>4.93</v>
      </c>
      <c r="M8" s="371">
        <v>4.68</v>
      </c>
      <c r="N8" s="349">
        <f t="shared" si="3"/>
        <v>5.202</v>
      </c>
      <c r="O8" s="66"/>
      <c r="P8" s="350">
        <v>5.46</v>
      </c>
      <c r="Q8" s="350">
        <v>5.19</v>
      </c>
      <c r="R8" s="350">
        <v>4.93</v>
      </c>
      <c r="S8" s="350">
        <v>4.68</v>
      </c>
      <c r="T8" s="350">
        <v>4.45</v>
      </c>
      <c r="U8" s="355">
        <f>AVERAGE(P8:T8)</f>
        <v>4.9419999999999993</v>
      </c>
      <c r="V8" s="67" t="s">
        <v>323</v>
      </c>
      <c r="W8" s="366"/>
    </row>
    <row r="9" spans="1:39" ht="11.25" customHeight="1" thickBot="1">
      <c r="A9" s="361" t="s">
        <v>245</v>
      </c>
      <c r="B9" s="357">
        <v>5.8999999999999997E-2</v>
      </c>
      <c r="C9" s="357">
        <v>5.7000000000000002E-2</v>
      </c>
      <c r="D9" s="357">
        <v>7.1999999999999995E-2</v>
      </c>
      <c r="E9" s="357">
        <v>0.124</v>
      </c>
      <c r="F9" s="357">
        <v>0.108</v>
      </c>
      <c r="G9" s="354"/>
      <c r="H9" s="348">
        <f t="shared" si="0"/>
        <v>0.10133333333333333</v>
      </c>
      <c r="I9" s="371">
        <v>16.100000000000001</v>
      </c>
      <c r="J9" s="371">
        <v>15.29</v>
      </c>
      <c r="K9" s="371">
        <v>14.53</v>
      </c>
      <c r="L9" s="371">
        <v>13.8</v>
      </c>
      <c r="M9" s="371">
        <v>13.11</v>
      </c>
      <c r="N9" s="349">
        <f t="shared" si="3"/>
        <v>14.565999999999999</v>
      </c>
      <c r="O9" s="66"/>
      <c r="P9" s="350">
        <v>15.29</v>
      </c>
      <c r="Q9" s="350">
        <v>14.53</v>
      </c>
      <c r="R9" s="350">
        <v>13.8</v>
      </c>
      <c r="S9" s="350">
        <v>13.11</v>
      </c>
      <c r="T9" s="350">
        <v>12.46</v>
      </c>
      <c r="U9" s="355">
        <f>AVERAGE(P9:T9)</f>
        <v>13.837999999999999</v>
      </c>
      <c r="V9" s="67" t="s">
        <v>323</v>
      </c>
      <c r="W9" s="366"/>
    </row>
    <row r="10" spans="1:39" ht="11.25" customHeight="1" thickBot="1">
      <c r="A10" s="361" t="s">
        <v>249</v>
      </c>
      <c r="B10" s="357">
        <v>-0.15</v>
      </c>
      <c r="C10" s="357">
        <v>0.08</v>
      </c>
      <c r="D10" s="357">
        <v>0.04</v>
      </c>
      <c r="E10" s="357">
        <v>5.5E-2</v>
      </c>
      <c r="F10" s="357">
        <v>0.01</v>
      </c>
      <c r="G10" s="354"/>
      <c r="H10" s="348">
        <f t="shared" si="0"/>
        <v>3.4999999999999996E-2</v>
      </c>
      <c r="I10" s="371">
        <v>4.25</v>
      </c>
      <c r="J10" s="371">
        <v>4.04</v>
      </c>
      <c r="K10" s="371">
        <v>3.84</v>
      </c>
      <c r="L10" s="371">
        <v>3.64</v>
      </c>
      <c r="M10" s="371">
        <v>3.46</v>
      </c>
      <c r="N10" s="349">
        <f t="shared" si="3"/>
        <v>3.8460000000000001</v>
      </c>
      <c r="O10" s="66"/>
      <c r="P10" s="350">
        <v>4.04</v>
      </c>
      <c r="Q10" s="350">
        <v>3.84</v>
      </c>
      <c r="R10" s="350">
        <v>3.64</v>
      </c>
      <c r="S10" s="350">
        <v>3.46</v>
      </c>
      <c r="T10" s="350">
        <v>3.29</v>
      </c>
      <c r="U10" s="355">
        <f t="shared" si="2"/>
        <v>3.6539999999999999</v>
      </c>
      <c r="V10" s="67" t="s">
        <v>324</v>
      </c>
      <c r="W10" s="366"/>
    </row>
    <row r="11" spans="1:39" ht="11.25" customHeight="1" thickBot="1">
      <c r="A11" s="361" t="s">
        <v>254</v>
      </c>
      <c r="B11" s="357">
        <v>-0.14899999999999999</v>
      </c>
      <c r="C11" s="357">
        <v>0.1</v>
      </c>
      <c r="D11" s="357">
        <v>0.109</v>
      </c>
      <c r="E11" s="357">
        <v>9.8000000000000004E-2</v>
      </c>
      <c r="F11" s="357">
        <v>-1.7999999999999999E-2</v>
      </c>
      <c r="G11" s="354"/>
      <c r="H11" s="348">
        <f t="shared" si="0"/>
        <v>6.3000000000000014E-2</v>
      </c>
      <c r="I11" s="371">
        <v>4.5999999999999996</v>
      </c>
      <c r="J11" s="371">
        <v>4.37</v>
      </c>
      <c r="K11" s="371">
        <v>4.1500000000000004</v>
      </c>
      <c r="L11" s="371">
        <v>3.94</v>
      </c>
      <c r="M11" s="371">
        <v>3.75</v>
      </c>
      <c r="N11" s="349">
        <f t="shared" si="3"/>
        <v>4.1619999999999999</v>
      </c>
      <c r="O11" s="66"/>
      <c r="P11" s="350">
        <v>4.37</v>
      </c>
      <c r="Q11" s="350">
        <v>4.1500000000000004</v>
      </c>
      <c r="R11" s="350">
        <v>3.94</v>
      </c>
      <c r="S11" s="350">
        <v>3.75</v>
      </c>
      <c r="T11" s="350">
        <v>3.56</v>
      </c>
      <c r="U11" s="355">
        <f t="shared" si="2"/>
        <v>3.9539999999999997</v>
      </c>
      <c r="V11" s="67" t="s">
        <v>323</v>
      </c>
      <c r="W11" s="366"/>
    </row>
    <row r="12" spans="1:39" ht="11.25" customHeight="1" thickBot="1">
      <c r="A12" s="361" t="s">
        <v>259</v>
      </c>
      <c r="B12" s="357">
        <v>0.6</v>
      </c>
      <c r="C12" s="357">
        <v>0.56299999999999994</v>
      </c>
      <c r="D12" s="357">
        <v>0.6</v>
      </c>
      <c r="E12" s="357">
        <v>0.625</v>
      </c>
      <c r="F12" s="357">
        <v>0.46200000000000002</v>
      </c>
      <c r="G12" s="354"/>
      <c r="H12" s="348">
        <f t="shared" si="0"/>
        <v>0.56233333333333335</v>
      </c>
      <c r="I12" s="371">
        <v>27.4</v>
      </c>
      <c r="J12" s="371">
        <v>26.03</v>
      </c>
      <c r="K12" s="371">
        <v>24.73</v>
      </c>
      <c r="L12" s="371">
        <v>23.49</v>
      </c>
      <c r="M12" s="371">
        <v>22.32</v>
      </c>
      <c r="N12" s="349">
        <f t="shared" si="3"/>
        <v>24.794</v>
      </c>
      <c r="O12" s="66"/>
      <c r="P12" s="350">
        <v>26.03</v>
      </c>
      <c r="Q12" s="350">
        <v>24.73</v>
      </c>
      <c r="R12" s="350">
        <v>23.49</v>
      </c>
      <c r="S12" s="350">
        <v>22.32</v>
      </c>
      <c r="T12" s="350">
        <v>21.2</v>
      </c>
      <c r="U12" s="355">
        <f t="shared" si="2"/>
        <v>23.553999999999998</v>
      </c>
      <c r="V12" s="67" t="s">
        <v>242</v>
      </c>
      <c r="W12" s="366"/>
    </row>
    <row r="13" spans="1:39" ht="11.25" customHeight="1" thickBot="1">
      <c r="A13" s="361" t="s">
        <v>263</v>
      </c>
      <c r="B13" s="357">
        <v>0.41199999999999998</v>
      </c>
      <c r="C13" s="357">
        <v>0.33500000000000002</v>
      </c>
      <c r="D13" s="357">
        <v>0.34100000000000003</v>
      </c>
      <c r="E13" s="357">
        <v>0.91400000000000003</v>
      </c>
      <c r="F13" s="357">
        <v>0.20699999999999999</v>
      </c>
      <c r="G13" s="354"/>
      <c r="H13" s="348">
        <f t="shared" si="0"/>
        <v>0.4873333333333334</v>
      </c>
      <c r="I13" s="371">
        <v>32.5</v>
      </c>
      <c r="J13" s="371">
        <v>30.88</v>
      </c>
      <c r="K13" s="371">
        <v>29.33</v>
      </c>
      <c r="L13" s="371">
        <v>27.86</v>
      </c>
      <c r="M13" s="371">
        <v>26.47</v>
      </c>
      <c r="N13" s="349">
        <f t="shared" si="3"/>
        <v>29.407999999999998</v>
      </c>
      <c r="O13" s="66"/>
      <c r="P13" s="350">
        <v>30.88</v>
      </c>
      <c r="Q13" s="350">
        <v>29.33</v>
      </c>
      <c r="R13" s="350">
        <v>27.86</v>
      </c>
      <c r="S13" s="350">
        <v>26.47</v>
      </c>
      <c r="T13" s="350">
        <v>25.15</v>
      </c>
      <c r="U13" s="355">
        <f t="shared" si="2"/>
        <v>27.937999999999999</v>
      </c>
      <c r="V13" s="67" t="s">
        <v>323</v>
      </c>
      <c r="W13" s="366"/>
    </row>
    <row r="14" spans="1:39" ht="11.25" customHeight="1" thickBot="1">
      <c r="A14" s="361" t="s">
        <v>267</v>
      </c>
      <c r="B14" s="357"/>
      <c r="C14" s="357"/>
      <c r="D14" s="357"/>
      <c r="E14" s="357"/>
      <c r="F14" s="357"/>
      <c r="G14" s="354"/>
      <c r="H14" s="348"/>
      <c r="I14" s="371">
        <v>13.8</v>
      </c>
      <c r="J14" s="371">
        <v>13.11</v>
      </c>
      <c r="K14" s="371">
        <v>12.45</v>
      </c>
      <c r="L14" s="371">
        <v>11.83</v>
      </c>
      <c r="M14" s="371">
        <v>11.24</v>
      </c>
      <c r="N14" s="349">
        <f t="shared" si="3"/>
        <v>12.486000000000001</v>
      </c>
      <c r="O14" s="66"/>
      <c r="P14" s="350">
        <v>13.11</v>
      </c>
      <c r="Q14" s="350">
        <v>12.45</v>
      </c>
      <c r="R14" s="350">
        <v>11.83</v>
      </c>
      <c r="S14" s="350">
        <v>11.24</v>
      </c>
      <c r="T14" s="350">
        <v>10.68</v>
      </c>
      <c r="U14" s="355">
        <f t="shared" ref="U14:U19" si="4">AVERAGE(P14:T14)</f>
        <v>11.862</v>
      </c>
      <c r="V14" s="67" t="s">
        <v>323</v>
      </c>
      <c r="W14" s="366"/>
    </row>
    <row r="15" spans="1:39" ht="11.25" customHeight="1">
      <c r="A15" s="361" t="s">
        <v>271</v>
      </c>
      <c r="B15" s="357">
        <v>0.25</v>
      </c>
      <c r="C15" s="357">
        <v>0.3</v>
      </c>
      <c r="D15" s="357">
        <v>0.33300000000000002</v>
      </c>
      <c r="E15" s="357">
        <v>0.48599999999999999</v>
      </c>
      <c r="F15" s="357">
        <v>0.17499999999999999</v>
      </c>
      <c r="G15" s="354"/>
      <c r="H15" s="348">
        <f t="shared" si="0"/>
        <v>0.33133333333333331</v>
      </c>
      <c r="I15" s="371">
        <v>33.200000000000003</v>
      </c>
      <c r="J15" s="371">
        <v>31.54</v>
      </c>
      <c r="K15" s="371">
        <v>29.96</v>
      </c>
      <c r="L15" s="371">
        <v>28.46</v>
      </c>
      <c r="M15" s="371">
        <v>27.04</v>
      </c>
      <c r="N15" s="349">
        <f t="shared" si="3"/>
        <v>30.040000000000003</v>
      </c>
      <c r="O15" s="66"/>
      <c r="P15" s="350">
        <v>31.54</v>
      </c>
      <c r="Q15" s="350">
        <v>29.96</v>
      </c>
      <c r="R15" s="350">
        <v>28.46</v>
      </c>
      <c r="S15" s="350">
        <v>27.04</v>
      </c>
      <c r="T15" s="350">
        <v>25.69</v>
      </c>
      <c r="U15" s="355">
        <f t="shared" si="4"/>
        <v>28.538</v>
      </c>
      <c r="V15" s="67" t="s">
        <v>324</v>
      </c>
      <c r="W15" s="366"/>
    </row>
    <row r="16" spans="1:39" ht="11.25" customHeight="1">
      <c r="A16" s="361" t="s">
        <v>275</v>
      </c>
      <c r="B16" s="357">
        <v>0.115</v>
      </c>
      <c r="C16" s="357">
        <v>0.153</v>
      </c>
      <c r="D16" s="357">
        <v>0.185</v>
      </c>
      <c r="E16" s="357">
        <v>0.20100000000000001</v>
      </c>
      <c r="F16" s="357">
        <v>0.17499999999999999</v>
      </c>
      <c r="G16" s="354"/>
      <c r="H16" s="348">
        <f t="shared" si="0"/>
        <v>0.18699999999999997</v>
      </c>
      <c r="I16" s="371">
        <v>18.8</v>
      </c>
      <c r="J16" s="371">
        <v>17.86</v>
      </c>
      <c r="K16" s="371">
        <v>16.97</v>
      </c>
      <c r="L16" s="371">
        <v>16.12</v>
      </c>
      <c r="M16" s="371">
        <v>15.31</v>
      </c>
      <c r="N16" s="349">
        <f t="shared" si="3"/>
        <v>17.012</v>
      </c>
      <c r="O16" s="66"/>
      <c r="P16" s="350">
        <v>17.86</v>
      </c>
      <c r="Q16" s="350">
        <v>16.97</v>
      </c>
      <c r="R16" s="350">
        <v>16.12</v>
      </c>
      <c r="S16" s="350">
        <v>15.31</v>
      </c>
      <c r="T16" s="350">
        <v>14.55</v>
      </c>
      <c r="U16" s="355">
        <f t="shared" si="4"/>
        <v>16.161999999999999</v>
      </c>
      <c r="V16" s="67" t="s">
        <v>323</v>
      </c>
      <c r="W16" s="366"/>
    </row>
    <row r="17" spans="1:23" ht="11.25" customHeight="1">
      <c r="A17" s="361" t="s">
        <v>279</v>
      </c>
      <c r="B17" s="357">
        <v>-0.05</v>
      </c>
      <c r="C17" s="357">
        <v>6.5000000000000002E-2</v>
      </c>
      <c r="D17" s="357">
        <v>8.2000000000000003E-2</v>
      </c>
      <c r="E17" s="357">
        <v>7.0000000000000007E-2</v>
      </c>
      <c r="F17" s="357">
        <v>0.06</v>
      </c>
      <c r="G17" s="354"/>
      <c r="H17" s="348">
        <f t="shared" si="0"/>
        <v>7.0666666666666669E-2</v>
      </c>
      <c r="I17" s="371">
        <v>6.5</v>
      </c>
      <c r="J17" s="371">
        <v>6.17</v>
      </c>
      <c r="K17" s="371">
        <v>5.87</v>
      </c>
      <c r="L17" s="371">
        <v>5.57</v>
      </c>
      <c r="M17" s="371">
        <v>5.29</v>
      </c>
      <c r="N17" s="349">
        <f t="shared" si="3"/>
        <v>5.88</v>
      </c>
      <c r="O17" s="66"/>
      <c r="P17" s="350">
        <v>6.17</v>
      </c>
      <c r="Q17" s="350">
        <v>5.87</v>
      </c>
      <c r="R17" s="350">
        <v>5.57</v>
      </c>
      <c r="S17" s="350">
        <v>5.29</v>
      </c>
      <c r="T17" s="350">
        <v>5.03</v>
      </c>
      <c r="U17" s="355">
        <f t="shared" si="4"/>
        <v>5.5860000000000003</v>
      </c>
      <c r="V17" s="67" t="s">
        <v>323</v>
      </c>
      <c r="W17" s="366"/>
    </row>
    <row r="18" spans="1:23" ht="11.25" customHeight="1">
      <c r="A18" s="361" t="s">
        <v>282</v>
      </c>
      <c r="B18" s="357">
        <v>7.4999999999999997E-2</v>
      </c>
      <c r="C18" s="357">
        <v>0.10199999999999999</v>
      </c>
      <c r="D18" s="357">
        <v>0.12</v>
      </c>
      <c r="E18" s="357">
        <v>0.13800000000000001</v>
      </c>
      <c r="F18" s="357">
        <v>0.114</v>
      </c>
      <c r="G18" s="354"/>
      <c r="H18" s="348">
        <f t="shared" si="0"/>
        <v>0.124</v>
      </c>
      <c r="I18" s="371">
        <v>12.6</v>
      </c>
      <c r="J18" s="371">
        <v>11.97</v>
      </c>
      <c r="K18" s="371">
        <v>11.37</v>
      </c>
      <c r="L18" s="371">
        <v>10.8</v>
      </c>
      <c r="M18" s="371">
        <v>10.26</v>
      </c>
      <c r="N18" s="349">
        <f t="shared" si="3"/>
        <v>11.399999999999999</v>
      </c>
      <c r="O18" s="66"/>
      <c r="P18" s="350">
        <v>11.97</v>
      </c>
      <c r="Q18" s="350">
        <v>11.37</v>
      </c>
      <c r="R18" s="350">
        <v>10.8</v>
      </c>
      <c r="S18" s="350">
        <v>10.26</v>
      </c>
      <c r="T18" s="350">
        <v>9.75</v>
      </c>
      <c r="U18" s="355">
        <f t="shared" si="4"/>
        <v>10.83</v>
      </c>
      <c r="V18" s="67" t="s">
        <v>242</v>
      </c>
      <c r="W18" s="366"/>
    </row>
    <row r="19" spans="1:23" ht="11.25" customHeight="1">
      <c r="A19" s="361" t="s">
        <v>285</v>
      </c>
      <c r="B19" s="357">
        <v>0.09</v>
      </c>
      <c r="C19" s="357">
        <v>0.155</v>
      </c>
      <c r="D19" s="357">
        <v>0.18</v>
      </c>
      <c r="E19" s="357">
        <v>0.20300000000000001</v>
      </c>
      <c r="F19" s="357">
        <v>0.17199999999999999</v>
      </c>
      <c r="G19" s="354"/>
      <c r="H19" s="348">
        <f t="shared" si="0"/>
        <v>0.18499999999999997</v>
      </c>
      <c r="I19" s="371">
        <v>18.75</v>
      </c>
      <c r="J19" s="371">
        <v>17.809999999999999</v>
      </c>
      <c r="K19" s="371">
        <v>16.920000000000002</v>
      </c>
      <c r="L19" s="371">
        <v>16.079999999999998</v>
      </c>
      <c r="M19" s="371">
        <v>15.27</v>
      </c>
      <c r="N19" s="349">
        <f t="shared" si="3"/>
        <v>16.966000000000001</v>
      </c>
      <c r="O19" s="66"/>
      <c r="P19" s="350">
        <v>17.809999999999999</v>
      </c>
      <c r="Q19" s="350">
        <v>16.920000000000002</v>
      </c>
      <c r="R19" s="350">
        <v>16.079999999999998</v>
      </c>
      <c r="S19" s="350">
        <v>15.27</v>
      </c>
      <c r="T19" s="350">
        <v>14.51</v>
      </c>
      <c r="U19" s="355">
        <f t="shared" si="4"/>
        <v>16.118000000000002</v>
      </c>
      <c r="V19" s="67" t="s">
        <v>242</v>
      </c>
      <c r="W19" s="366"/>
    </row>
    <row r="20" spans="1:23" ht="11.25" customHeight="1">
      <c r="A20" s="361" t="s">
        <v>289</v>
      </c>
      <c r="B20" s="357">
        <v>8.5000000000000006E-2</v>
      </c>
      <c r="C20" s="357">
        <v>0.14199999999999999</v>
      </c>
      <c r="D20" s="357">
        <v>0.19500000000000001</v>
      </c>
      <c r="E20" s="357">
        <v>0.23699999999999999</v>
      </c>
      <c r="F20" s="357">
        <v>0.21</v>
      </c>
      <c r="G20" s="354"/>
      <c r="H20" s="348">
        <f t="shared" si="0"/>
        <v>0.214</v>
      </c>
      <c r="I20" s="371">
        <v>22.35</v>
      </c>
      <c r="J20" s="371">
        <v>23.91</v>
      </c>
      <c r="K20" s="371">
        <v>25.59</v>
      </c>
      <c r="L20" s="371">
        <v>27.38</v>
      </c>
      <c r="M20" s="371">
        <v>29.3</v>
      </c>
      <c r="N20" s="349">
        <f t="shared" si="3"/>
        <v>25.706</v>
      </c>
      <c r="O20" s="66"/>
      <c r="P20" s="350">
        <v>21.23</v>
      </c>
      <c r="Q20" s="350">
        <v>22.72</v>
      </c>
      <c r="R20" s="350">
        <v>24.31</v>
      </c>
      <c r="S20" s="350">
        <v>26.01</v>
      </c>
      <c r="T20" s="350">
        <v>27.83</v>
      </c>
      <c r="U20" s="355">
        <f t="shared" si="2"/>
        <v>24.42</v>
      </c>
      <c r="V20" s="67" t="s">
        <v>323</v>
      </c>
      <c r="W20" s="366"/>
    </row>
    <row r="21" spans="1:23" ht="11.25" customHeight="1">
      <c r="A21" s="361" t="s">
        <v>293</v>
      </c>
      <c r="B21" s="357">
        <v>5.1999999999999998E-2</v>
      </c>
      <c r="C21" s="357">
        <v>0.108</v>
      </c>
      <c r="D21" s="357">
        <v>0.13500000000000001</v>
      </c>
      <c r="E21" s="357">
        <v>0.18</v>
      </c>
      <c r="F21" s="357">
        <v>0.20200000000000001</v>
      </c>
      <c r="G21" s="354"/>
      <c r="H21" s="348">
        <f t="shared" si="0"/>
        <v>0.17233333333333334</v>
      </c>
      <c r="I21" s="371">
        <v>19.100000000000001</v>
      </c>
      <c r="J21" s="371">
        <v>20.440000000000001</v>
      </c>
      <c r="K21" s="371">
        <v>21.87</v>
      </c>
      <c r="L21" s="371">
        <v>23.4</v>
      </c>
      <c r="M21" s="371">
        <v>25.04</v>
      </c>
      <c r="N21" s="349">
        <f t="shared" si="3"/>
        <v>21.97</v>
      </c>
      <c r="O21" s="66"/>
      <c r="P21" s="350">
        <v>18.14</v>
      </c>
      <c r="Q21" s="350">
        <v>19.420000000000002</v>
      </c>
      <c r="R21" s="350">
        <v>20.77</v>
      </c>
      <c r="S21" s="350">
        <v>22.23</v>
      </c>
      <c r="T21" s="350">
        <v>23.78</v>
      </c>
      <c r="U21" s="355">
        <f t="shared" si="2"/>
        <v>20.868000000000002</v>
      </c>
      <c r="V21" s="67" t="s">
        <v>323</v>
      </c>
      <c r="W21" s="366"/>
    </row>
    <row r="22" spans="1:23" ht="11.25" customHeight="1">
      <c r="A22" s="361" t="s">
        <v>296</v>
      </c>
      <c r="B22" s="357">
        <v>0.04</v>
      </c>
      <c r="C22" s="357">
        <v>7.0000000000000007E-2</v>
      </c>
      <c r="D22" s="357">
        <v>0.125</v>
      </c>
      <c r="E22" s="357">
        <v>0.184</v>
      </c>
      <c r="F22" s="357">
        <v>0.25</v>
      </c>
      <c r="G22" s="354"/>
      <c r="H22" s="348">
        <f t="shared" si="0"/>
        <v>0.18633333333333332</v>
      </c>
      <c r="I22" s="371">
        <v>21.7</v>
      </c>
      <c r="J22" s="371">
        <v>23.22</v>
      </c>
      <c r="K22" s="371">
        <v>24.84</v>
      </c>
      <c r="L22" s="371">
        <v>26.58</v>
      </c>
      <c r="M22" s="371">
        <v>28.44</v>
      </c>
      <c r="N22" s="349">
        <f t="shared" si="3"/>
        <v>24.956</v>
      </c>
      <c r="O22" s="66"/>
      <c r="P22" s="350">
        <v>20.61</v>
      </c>
      <c r="Q22" s="350">
        <v>22.06</v>
      </c>
      <c r="R22" s="350">
        <v>23.6</v>
      </c>
      <c r="S22" s="350">
        <v>25.25</v>
      </c>
      <c r="T22" s="350">
        <v>27.02</v>
      </c>
      <c r="U22" s="355">
        <f t="shared" si="2"/>
        <v>23.708000000000002</v>
      </c>
      <c r="V22" s="67" t="s">
        <v>323</v>
      </c>
      <c r="W22" s="366"/>
    </row>
    <row r="23" spans="1:23" ht="11.25" customHeight="1">
      <c r="A23" s="361" t="s">
        <v>299</v>
      </c>
      <c r="B23" s="357">
        <v>2.5000000000000001E-2</v>
      </c>
      <c r="C23" s="357">
        <v>4.8000000000000001E-2</v>
      </c>
      <c r="D23" s="357">
        <v>0.09</v>
      </c>
      <c r="E23" s="357">
        <v>0.13600000000000001</v>
      </c>
      <c r="F23" s="357">
        <v>0.16500000000000001</v>
      </c>
      <c r="G23" s="354"/>
      <c r="H23" s="348">
        <f t="shared" si="0"/>
        <v>0.13033333333333333</v>
      </c>
      <c r="I23" s="371">
        <v>15.05</v>
      </c>
      <c r="J23" s="371">
        <v>16.100000000000001</v>
      </c>
      <c r="K23" s="371">
        <v>17.23</v>
      </c>
      <c r="L23" s="371">
        <v>18.440000000000001</v>
      </c>
      <c r="M23" s="371">
        <v>19.73</v>
      </c>
      <c r="N23" s="349">
        <f t="shared" si="3"/>
        <v>17.310000000000002</v>
      </c>
      <c r="O23" s="66"/>
      <c r="P23" s="350">
        <v>14.3</v>
      </c>
      <c r="Q23" s="350">
        <v>15.3</v>
      </c>
      <c r="R23" s="350">
        <v>16.37</v>
      </c>
      <c r="S23" s="350">
        <v>17.52</v>
      </c>
      <c r="T23" s="350">
        <v>18.739999999999998</v>
      </c>
      <c r="U23" s="355">
        <f t="shared" si="2"/>
        <v>16.445999999999998</v>
      </c>
      <c r="V23" s="67" t="s">
        <v>323</v>
      </c>
      <c r="W23" s="366"/>
    </row>
    <row r="24" spans="1:23" ht="13.5" customHeight="1">
      <c r="A24" s="362" t="s">
        <v>302</v>
      </c>
      <c r="B24" s="357">
        <v>3.7999999999999999E-2</v>
      </c>
      <c r="C24" s="357">
        <v>6.2E-2</v>
      </c>
      <c r="D24" s="357">
        <v>7.4999999999999997E-2</v>
      </c>
      <c r="E24" s="357">
        <v>0.09</v>
      </c>
      <c r="F24" s="357">
        <v>7.8E-2</v>
      </c>
      <c r="G24" s="354"/>
      <c r="H24" s="348">
        <f t="shared" si="0"/>
        <v>8.1000000000000003E-2</v>
      </c>
      <c r="I24" s="371">
        <v>10.6</v>
      </c>
      <c r="J24" s="371">
        <v>11.34</v>
      </c>
      <c r="K24" s="371">
        <v>12.14</v>
      </c>
      <c r="L24" s="371">
        <v>12.99</v>
      </c>
      <c r="M24" s="371">
        <v>13.89</v>
      </c>
      <c r="N24" s="349">
        <f t="shared" si="3"/>
        <v>12.192</v>
      </c>
      <c r="O24" s="66"/>
      <c r="P24" s="350">
        <v>10.07</v>
      </c>
      <c r="Q24" s="350">
        <v>10.77</v>
      </c>
      <c r="R24" s="350">
        <v>11.53</v>
      </c>
      <c r="S24" s="350">
        <v>12.34</v>
      </c>
      <c r="T24" s="350">
        <v>13.2</v>
      </c>
      <c r="U24" s="355">
        <f t="shared" si="2"/>
        <v>11.581999999999999</v>
      </c>
      <c r="V24" s="67" t="s">
        <v>323</v>
      </c>
      <c r="W24" s="366"/>
    </row>
    <row r="25" spans="1:23" ht="16.5" customHeight="1">
      <c r="A25" s="361" t="s">
        <v>306</v>
      </c>
      <c r="B25" s="357">
        <v>5.3999999999999999E-2</v>
      </c>
      <c r="C25" s="357">
        <v>0.04</v>
      </c>
      <c r="D25" s="357">
        <v>7.8E-2</v>
      </c>
      <c r="E25" s="357">
        <v>9.5000000000000001E-2</v>
      </c>
      <c r="F25" s="357">
        <v>7.1999999999999995E-2</v>
      </c>
      <c r="G25" s="358"/>
      <c r="H25" s="348">
        <f t="shared" si="0"/>
        <v>8.1666666666666665E-2</v>
      </c>
      <c r="I25" s="371">
        <v>23.75</v>
      </c>
      <c r="J25" s="371">
        <v>25.41</v>
      </c>
      <c r="K25" s="371">
        <v>27.19</v>
      </c>
      <c r="L25" s="371">
        <v>29.09</v>
      </c>
      <c r="M25" s="371">
        <v>31.13</v>
      </c>
      <c r="N25" s="349">
        <f t="shared" si="3"/>
        <v>27.314</v>
      </c>
      <c r="O25" s="66"/>
      <c r="P25" s="350">
        <v>22.56</v>
      </c>
      <c r="Q25" s="350">
        <v>24.14</v>
      </c>
      <c r="R25" s="350">
        <v>25.83</v>
      </c>
      <c r="S25" s="350">
        <v>27.64</v>
      </c>
      <c r="T25" s="350">
        <v>29.57</v>
      </c>
      <c r="U25" s="355">
        <f t="shared" si="2"/>
        <v>25.948</v>
      </c>
      <c r="V25" s="67" t="s">
        <v>323</v>
      </c>
      <c r="W25" s="366"/>
    </row>
    <row r="26" spans="1:23" ht="12.75" customHeight="1">
      <c r="A26" s="363" t="s">
        <v>148</v>
      </c>
      <c r="B26" s="359"/>
      <c r="C26" s="359"/>
      <c r="D26" s="360"/>
      <c r="E26" s="360"/>
      <c r="F26" s="359"/>
      <c r="G26" s="359"/>
      <c r="H26" s="359"/>
      <c r="I26" s="350"/>
      <c r="J26" s="350"/>
      <c r="K26" s="350"/>
      <c r="L26" s="350"/>
      <c r="M26" s="350"/>
      <c r="N26" s="349" t="e">
        <f t="shared" si="3"/>
        <v>#DIV/0!</v>
      </c>
      <c r="O26" s="78"/>
      <c r="P26" s="69">
        <v>0.11</v>
      </c>
      <c r="Q26" s="69">
        <v>0.1</v>
      </c>
      <c r="R26" s="69">
        <v>7.4999999999999997E-2</v>
      </c>
      <c r="S26" s="69">
        <v>8.5000000000000006E-2</v>
      </c>
      <c r="T26" s="69">
        <v>0.09</v>
      </c>
      <c r="U26" s="69">
        <f t="shared" si="2"/>
        <v>9.2000000000000012E-2</v>
      </c>
      <c r="V26" s="69"/>
      <c r="W26" s="247"/>
    </row>
    <row r="27" spans="1:23" ht="15" customHeight="1">
      <c r="B27" s="247"/>
      <c r="C27" s="247"/>
      <c r="D27" s="365"/>
      <c r="E27" s="365"/>
      <c r="F27" s="247"/>
      <c r="G27" s="247"/>
      <c r="H27" s="247"/>
      <c r="I27" s="247"/>
      <c r="J27" s="247"/>
      <c r="K27" s="247"/>
      <c r="L27" s="247"/>
      <c r="M27" s="247"/>
      <c r="N27" s="247"/>
      <c r="O27" s="247"/>
      <c r="P27" s="247"/>
      <c r="Q27" s="247"/>
      <c r="R27" s="247"/>
      <c r="S27" s="247"/>
      <c r="T27" s="247"/>
      <c r="U27" s="247"/>
      <c r="V27" s="247"/>
    </row>
    <row r="28" spans="1:23" ht="15" customHeight="1">
      <c r="E28" s="329"/>
    </row>
  </sheetData>
  <mergeCells count="3">
    <mergeCell ref="B3:F3"/>
    <mergeCell ref="I3:N3"/>
    <mergeCell ref="P3:U3"/>
  </mergeCells>
  <hyperlinks>
    <hyperlink ref="AM4" location="'Sector outlook'!Print_Area" display="Sector Prospect ( Sector Outlook Sheet)" xr:uid="{00000000-0004-0000-0700-000000000000}"/>
  </hyperlinks>
  <pageMargins left="0.75" right="0.75" top="1" bottom="1" header="0" footer="0"/>
  <pageSetup orientation="portrait"/>
  <colBreaks count="1" manualBreakCount="1">
    <brk id="23" man="1"/>
  </colBreaks>
  <drawing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2:C7"/>
  <sheetViews>
    <sheetView zoomScale="84" zoomScaleNormal="100" workbookViewId="0">
      <selection activeCell="B3" sqref="B3"/>
    </sheetView>
  </sheetViews>
  <sheetFormatPr defaultColWidth="12.5703125" defaultRowHeight="15" customHeight="1"/>
  <cols>
    <col min="1" max="1" width="16.5703125" customWidth="1"/>
    <col min="2" max="2" width="94.85546875" customWidth="1"/>
    <col min="3" max="3" width="46.7109375" customWidth="1"/>
    <col min="4" max="26" width="8.5703125" customWidth="1"/>
  </cols>
  <sheetData>
    <row r="2" spans="1:3" ht="120.75" customHeight="1">
      <c r="A2" s="221">
        <v>38869</v>
      </c>
      <c r="B2" s="317" t="s">
        <v>325</v>
      </c>
      <c r="C2" s="318" t="s">
        <v>326</v>
      </c>
    </row>
    <row r="3" spans="1:3" ht="148.5" customHeight="1">
      <c r="A3" s="221">
        <v>39258</v>
      </c>
      <c r="B3" s="316" t="s">
        <v>327</v>
      </c>
      <c r="C3" s="318" t="s">
        <v>328</v>
      </c>
    </row>
    <row r="4" spans="1:3" ht="126" customHeight="1">
      <c r="A4" s="221">
        <v>39291</v>
      </c>
      <c r="B4" s="316" t="s">
        <v>329</v>
      </c>
      <c r="C4" s="318" t="s">
        <v>330</v>
      </c>
    </row>
    <row r="5" spans="1:3" ht="87" customHeight="1">
      <c r="A5" s="221">
        <v>39783</v>
      </c>
      <c r="B5" s="315" t="s">
        <v>331</v>
      </c>
      <c r="C5" s="318" t="s">
        <v>332</v>
      </c>
    </row>
    <row r="6" spans="1:3" ht="111.75" customHeight="1">
      <c r="A6" s="221">
        <v>39934</v>
      </c>
      <c r="B6" s="319" t="s">
        <v>333</v>
      </c>
      <c r="C6" s="318" t="s">
        <v>334</v>
      </c>
    </row>
    <row r="7" spans="1:3" ht="31.15">
      <c r="A7" s="222">
        <v>39872</v>
      </c>
      <c r="B7" s="316" t="s">
        <v>335</v>
      </c>
      <c r="C7" s="318" t="s">
        <v>336</v>
      </c>
    </row>
  </sheetData>
  <hyperlinks>
    <hyperlink ref="C2" r:id="rId1" xr:uid="{980BE67B-4380-4EE0-B572-FB4DF4E37580}"/>
    <hyperlink ref="C3" r:id="rId2" xr:uid="{A0C8DF95-865F-46D5-9CE3-4B80E8BB8A29}"/>
    <hyperlink ref="C4" r:id="rId3" xr:uid="{FE52C073-32BD-43DA-B6C2-A4C0812E77DD}"/>
    <hyperlink ref="C5" r:id="rId4" xr:uid="{40D776CA-26B9-4F7B-ABD1-30A5E9D4B0A2}"/>
    <hyperlink ref="C6" r:id="rId5" xr:uid="{6BFEF241-710B-43A9-8D87-ABD9B90FEE9D}"/>
    <hyperlink ref="C7" r:id="rId6" xr:uid="{231989CB-67CB-4F37-B68A-683B6BBDBD54}"/>
  </hyperlink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2025-06-04T11:43:33Z</dcterms:created>
  <dcterms:modified xsi:type="dcterms:W3CDTF">2025-06-26T08:45:21Z</dcterms:modified>
  <cp:category/>
  <cp:contentStatus/>
</cp:coreProperties>
</file>