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mc:AlternateContent xmlns:mc="http://schemas.openxmlformats.org/markup-compatibility/2006">
    <mc:Choice Requires="x15">
      <x15ac:absPath xmlns:x15ac="http://schemas.microsoft.com/office/spreadsheetml/2010/11/ac" url="C:\Users\Sarvesh\Downloads\"/>
    </mc:Choice>
  </mc:AlternateContent>
  <xr:revisionPtr revIDLastSave="0" documentId="8_{103B3747-8189-4A9C-9553-91ACCBE35366}" xr6:coauthVersionLast="45" xr6:coauthVersionMax="45" xr10:uidLastSave="{00000000-0000-0000-0000-000000000000}"/>
  <bookViews>
    <workbookView xWindow="-120" yWindow="-120" windowWidth="20730" windowHeight="11160" xr2:uid="{00000000-000D-0000-FFFF-FFFF00000000}"/>
  </bookViews>
  <sheets>
    <sheet name="Exercise" sheetId="7" r:id="rId1"/>
    <sheet name="buy or rent" sheetId="1" r:id="rId2"/>
    <sheet name="EMI" sheetId="2" r:id="rId3"/>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2" i="2" l="1"/>
  <c r="E10" i="2" l="1"/>
  <c r="E11" i="2" s="1"/>
  <c r="E12" i="2" s="1"/>
  <c r="E13" i="2" s="1"/>
  <c r="E14" i="2" s="1"/>
  <c r="E15" i="2" s="1"/>
  <c r="E16" i="2" s="1"/>
  <c r="E17" i="2" s="1"/>
  <c r="E18" i="2" s="1"/>
  <c r="E19" i="2" s="1"/>
  <c r="E9" i="2"/>
  <c r="C8" i="2"/>
  <c r="C5" i="2"/>
  <c r="C6" i="1"/>
  <c r="C10" i="1" s="1"/>
  <c r="C9" i="1" l="1"/>
  <c r="D8" i="2"/>
  <c r="C9" i="2" s="1"/>
  <c r="D9" i="2" l="1"/>
  <c r="C10" i="2" s="1"/>
  <c r="D10" i="2" l="1"/>
  <c r="C11" i="2"/>
  <c r="D11" i="2" l="1"/>
  <c r="C12" i="2"/>
  <c r="D12" i="2" l="1"/>
  <c r="C13" i="2" s="1"/>
  <c r="D13" i="2" l="1"/>
  <c r="C14" i="2" s="1"/>
  <c r="D14" i="2" l="1"/>
  <c r="C15" i="2"/>
  <c r="D15" i="2" l="1"/>
  <c r="C16" i="2"/>
  <c r="D16" i="2" l="1"/>
  <c r="C17" i="2" s="1"/>
  <c r="D17" i="2" l="1"/>
  <c r="C18" i="2" s="1"/>
  <c r="D18" i="2" l="1"/>
  <c r="C19" i="2"/>
  <c r="D19" i="2" l="1"/>
  <c r="C20" i="2"/>
</calcChain>
</file>

<file path=xl/sharedStrings.xml><?xml version="1.0" encoding="utf-8"?>
<sst xmlns="http://schemas.openxmlformats.org/spreadsheetml/2006/main" count="25" uniqueCount="23">
  <si>
    <t>Exercises for M3</t>
  </si>
  <si>
    <t>You are evaluating buying a new car that would cost Rs 3 lakhs and Rs 10 per km as running cost. Your friend suggests you to rely on rented cat that would cost you Rs 20 per km. You want to do the analysis over 5-year period to know which option is better. You expect to travel 800 km per month.   </t>
  </si>
  <si>
    <t>Please create an Excel model to arrive at the decision.</t>
  </si>
  <si>
    <t>Buy vs Rent</t>
  </si>
  <si>
    <t>Purchase cost (INR)</t>
  </si>
  <si>
    <t>Running cost / Km</t>
  </si>
  <si>
    <t>Kms travelled per month</t>
  </si>
  <si>
    <t>Kms travelled</t>
  </si>
  <si>
    <t>Rent / Km</t>
  </si>
  <si>
    <t>Total cost in Purchase Scenario</t>
  </si>
  <si>
    <t>Total cost in Rent Scenario</t>
  </si>
  <si>
    <t xml:space="preserve">Buying a car in this scenario makes more economic sense. </t>
  </si>
  <si>
    <t>EMI</t>
  </si>
  <si>
    <t xml:space="preserve">Loan amount </t>
  </si>
  <si>
    <t>i (p.a.)</t>
  </si>
  <si>
    <t>r</t>
  </si>
  <si>
    <t>Month</t>
  </si>
  <si>
    <t>Principal outstanding</t>
  </si>
  <si>
    <t>Interest</t>
  </si>
  <si>
    <t>&lt;- Apply goalseek on this cell to set cell C20 to 0</t>
  </si>
  <si>
    <t>PMT</t>
  </si>
  <si>
    <t>Rent Vs Buy</t>
  </si>
  <si>
    <t>In previous exercise, it came out that buying a car would make more sense and you decide to buy it on EMI plan of 12 months with 10% p.a interest rate. Please create a model in Excel to calculate the EMI amount using goalseek as well as PMT function.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</si>
</sst>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_(* #,##0_);_(* \(#,##0\);_(* &quot;-&quot;??_);_(@_)"/>
    <numFmt numFmtId="166" formatCode="_-* #,##0.00_-;\-* #,##0.00_-;_-* &quot;-&quot;??_-;_-@_-"/>
    <numFmt numFmtId="167" formatCode="&quot;₹&quot;#,##0_);[Red]\(&quot;₹&quot;#,##0\)"/>
    <numFmt numFmtId="168" formatCode="&quot;₹&quot;#,##0.00_);[Red]\(&quot;₹&quot;#,##0.00\)"/>
    <numFmt numFmtId="169" formatCode="_-* #,##0_-;\-* #,##0_-;_-* &quot;-&quot;??_-;_-@_-"/>
  </numFmts>
  <fonts count="7">
    <font>
      <sz val="12"/>
      <color theme="1"/>
      <name val="Calibri"/>
      <charset val="134"/>
      <scheme val="minor"/>
    </font>
    <font>
      <b/>
      <i/>
      <sz val="16"/>
      <color theme="1"/>
      <name val="Calibri"/>
      <charset val="134"/>
      <scheme val="minor"/>
    </font>
    <font>
      <i/>
      <sz val="12"/>
      <color theme="1"/>
      <name val="Calibri"/>
      <charset val="134"/>
      <scheme val="minor"/>
    </font>
    <font>
      <b/>
      <i/>
      <sz val="12"/>
      <color rgb="FF000000"/>
      <name val="Calibri"/>
      <charset val="134"/>
      <scheme val="minor"/>
    </font>
    <font>
      <i/>
      <u/>
      <sz val="12"/>
      <color rgb="FF000000"/>
      <name val="Calibri"/>
      <charset val="134"/>
      <scheme val="minor"/>
    </font>
    <font>
      <sz val="12"/>
      <color rgb="FF000000"/>
      <name val="Calibri"/>
      <charset val="134"/>
      <scheme val="minor"/>
    </font>
    <font>
      <sz val="12"/>
      <color theme="1"/>
      <name val="Calibri"/>
      <charset val="134"/>
      <scheme val="minor"/>
    </font>
  </fonts>
  <fills count="4">
    <fill>
      <patternFill patternType="none"/>
    </fill>
    <fill>
      <patternFill patternType="gray125"/>
    </fill>
    <fill>
      <patternFill patternType="solid">
        <fgColor rgb="FFFFFF00"/>
        <bgColor indexed="64"/>
      </patternFill>
    </fill>
    <fill>
      <patternFill patternType="solid">
        <fgColor theme="0" tint="-0.149967955565050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43" fontId="6" fillId="0" borderId="0" applyFont="0" applyFill="0" applyBorder="0" applyAlignment="0" applyProtection="0"/>
    <xf numFmtId="9" fontId="6" fillId="0" borderId="0" applyFont="0" applyFill="0" applyBorder="0" applyAlignment="0" applyProtection="0"/>
    <xf numFmtId="166" fontId="6" fillId="0" borderId="0" applyFont="0" applyFill="0" applyBorder="0" applyAlignment="0" applyProtection="0"/>
  </cellStyleXfs>
  <cellXfs count="23">
    <xf numFmtId="0" fontId="0" fillId="0" borderId="0" xfId="0"/>
    <xf numFmtId="0" fontId="1" fillId="0" borderId="0" xfId="0" applyFont="1"/>
    <xf numFmtId="0" fontId="0" fillId="0" borderId="1" xfId="0" applyBorder="1"/>
    <xf numFmtId="0" fontId="0" fillId="2" borderId="1" xfId="0" applyFill="1" applyBorder="1"/>
    <xf numFmtId="165" fontId="0" fillId="2" borderId="1" xfId="1" applyNumberFormat="1" applyFont="1" applyFill="1" applyBorder="1"/>
    <xf numFmtId="165" fontId="0" fillId="0" borderId="1" xfId="1" applyNumberFormat="1" applyFont="1" applyBorder="1"/>
    <xf numFmtId="164" fontId="0" fillId="2" borderId="1" xfId="0" applyNumberFormat="1" applyFill="1" applyBorder="1"/>
    <xf numFmtId="164" fontId="0" fillId="0" borderId="1" xfId="2" applyNumberFormat="1" applyFont="1" applyBorder="1"/>
    <xf numFmtId="0" fontId="0" fillId="3" borderId="1" xfId="0" applyFill="1" applyBorder="1"/>
    <xf numFmtId="0" fontId="0" fillId="3" borderId="1" xfId="0" applyFill="1" applyBorder="1" applyAlignment="1">
      <alignment horizontal="center" wrapText="1"/>
    </xf>
    <xf numFmtId="0" fontId="0" fillId="3" borderId="1" xfId="0" applyFill="1" applyBorder="1" applyAlignment="1">
      <alignment horizontal="center"/>
    </xf>
    <xf numFmtId="0" fontId="0" fillId="0" borderId="1" xfId="0" applyBorder="1" applyAlignment="1">
      <alignment horizontal="left"/>
    </xf>
    <xf numFmtId="169" fontId="0" fillId="0" borderId="1" xfId="3" applyNumberFormat="1" applyFont="1" applyBorder="1"/>
    <xf numFmtId="0" fontId="0" fillId="0" borderId="0" xfId="0" applyBorder="1" applyAlignment="1">
      <alignment horizontal="left"/>
    </xf>
    <xf numFmtId="169" fontId="0" fillId="0" borderId="0" xfId="3" applyNumberFormat="1" applyFont="1" applyBorder="1"/>
    <xf numFmtId="167" fontId="0" fillId="0" borderId="0" xfId="0" applyNumberFormat="1"/>
    <xf numFmtId="0" fontId="2" fillId="0" borderId="0" xfId="0" applyFont="1"/>
    <xf numFmtId="168" fontId="0" fillId="0" borderId="0" xfId="0" applyNumberFormat="1"/>
    <xf numFmtId="165" fontId="0" fillId="0" borderId="0" xfId="1" applyNumberFormat="1" applyFont="1"/>
    <xf numFmtId="0" fontId="3" fillId="0" borderId="0" xfId="0" applyFont="1" applyAlignment="1">
      <alignment wrapText="1"/>
    </xf>
    <xf numFmtId="0" fontId="0" fillId="0" borderId="0" xfId="0" applyAlignment="1">
      <alignment wrapText="1"/>
    </xf>
    <xf numFmtId="0" fontId="4" fillId="0" borderId="0" xfId="0" applyFont="1" applyAlignment="1">
      <alignment wrapText="1"/>
    </xf>
    <xf numFmtId="0" fontId="5" fillId="0" borderId="0" xfId="0" applyFont="1" applyAlignment="1">
      <alignment wrapText="1"/>
    </xf>
  </cellXfs>
  <cellStyles count="4">
    <cellStyle name="Comma" xfId="1" builtinId="3"/>
    <cellStyle name="Comma 2" xfId="3" xr:uid="{00000000-0005-0000-0000-000031000000}"/>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
  <sheetViews>
    <sheetView tabSelected="1" workbookViewId="0">
      <selection activeCell="A11" sqref="A11"/>
    </sheetView>
  </sheetViews>
  <sheetFormatPr defaultColWidth="8.75" defaultRowHeight="15.75"/>
  <cols>
    <col min="1" max="1" width="136.75" customWidth="1"/>
  </cols>
  <sheetData>
    <row r="1" spans="1:1">
      <c r="A1" s="19" t="s">
        <v>0</v>
      </c>
    </row>
    <row r="2" spans="1:1">
      <c r="A2" s="20"/>
    </row>
    <row r="3" spans="1:1">
      <c r="A3" s="21" t="s">
        <v>21</v>
      </c>
    </row>
    <row r="4" spans="1:1" ht="31.5">
      <c r="A4" s="22" t="s">
        <v>1</v>
      </c>
    </row>
    <row r="5" spans="1:1">
      <c r="A5" s="20"/>
    </row>
    <row r="6" spans="1:1">
      <c r="A6" s="22" t="s">
        <v>2</v>
      </c>
    </row>
    <row r="7" spans="1:1">
      <c r="A7" s="20"/>
    </row>
    <row r="8" spans="1:1">
      <c r="A8" s="21" t="s">
        <v>12</v>
      </c>
    </row>
    <row r="9" spans="1:1" ht="31.5">
      <c r="A9" s="22" t="s">
        <v>22</v>
      </c>
    </row>
    <row r="10" spans="1:1">
      <c r="A10" s="20"/>
    </row>
  </sheetData>
  <pageMargins left="0.75" right="0.75" top="1" bottom="1" header="0.5" footer="0.5"/>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17"/>
  <sheetViews>
    <sheetView showGridLines="0" zoomScale="75" zoomScaleNormal="75" workbookViewId="0">
      <selection activeCell="B11" sqref="B11"/>
    </sheetView>
  </sheetViews>
  <sheetFormatPr defaultColWidth="11" defaultRowHeight="15.75"/>
  <cols>
    <col min="1" max="1" width="4.375" customWidth="1"/>
    <col min="2" max="2" width="51.5" customWidth="1"/>
    <col min="3" max="3" width="12.375" customWidth="1"/>
    <col min="5" max="5" width="15" customWidth="1"/>
    <col min="6" max="6" width="13.5" customWidth="1"/>
  </cols>
  <sheetData>
    <row r="1" spans="2:8" ht="21">
      <c r="B1" s="1" t="s">
        <v>3</v>
      </c>
    </row>
    <row r="3" spans="2:8">
      <c r="B3" s="2" t="s">
        <v>4</v>
      </c>
      <c r="C3" s="5">
        <v>300000</v>
      </c>
    </row>
    <row r="4" spans="2:8">
      <c r="B4" s="2" t="s">
        <v>5</v>
      </c>
      <c r="C4" s="5">
        <v>10</v>
      </c>
    </row>
    <row r="5" spans="2:8">
      <c r="B5" s="2" t="s">
        <v>6</v>
      </c>
      <c r="C5" s="4">
        <v>800</v>
      </c>
    </row>
    <row r="6" spans="2:8">
      <c r="B6" s="2" t="s">
        <v>7</v>
      </c>
      <c r="C6" s="5">
        <f>C5*12*5</f>
        <v>48000</v>
      </c>
    </row>
    <row r="7" spans="2:8">
      <c r="B7" s="2" t="s">
        <v>8</v>
      </c>
      <c r="C7" s="5">
        <v>20</v>
      </c>
    </row>
    <row r="9" spans="2:8">
      <c r="B9" s="2" t="s">
        <v>9</v>
      </c>
      <c r="C9" s="5">
        <f>C3+C4*C6</f>
        <v>780000</v>
      </c>
    </row>
    <row r="10" spans="2:8">
      <c r="B10" s="2" t="s">
        <v>10</v>
      </c>
      <c r="C10" s="5">
        <f>C6*C7</f>
        <v>960000</v>
      </c>
    </row>
    <row r="12" spans="2:8">
      <c r="B12" s="16" t="s">
        <v>11</v>
      </c>
      <c r="H12" s="17"/>
    </row>
    <row r="13" spans="2:8">
      <c r="E13" s="18"/>
    </row>
    <row r="16" spans="2:8">
      <c r="F16" s="18"/>
    </row>
    <row r="17" spans="5:5">
      <c r="E17"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22"/>
  <sheetViews>
    <sheetView showGridLines="0" topLeftCell="A2" zoomScale="75" zoomScaleNormal="75" workbookViewId="0">
      <selection activeCell="C22" sqref="C22"/>
    </sheetView>
  </sheetViews>
  <sheetFormatPr defaultColWidth="11" defaultRowHeight="15.75"/>
  <cols>
    <col min="1" max="1" width="5.875" customWidth="1"/>
    <col min="2" max="2" width="13.375" customWidth="1"/>
    <col min="3" max="3" width="14.625" customWidth="1"/>
  </cols>
  <sheetData>
    <row r="1" spans="2:6" ht="21">
      <c r="B1" s="1" t="s">
        <v>12</v>
      </c>
    </row>
    <row r="2" spans="2:6" ht="21">
      <c r="B2" s="1"/>
    </row>
    <row r="3" spans="2:6">
      <c r="B3" s="2" t="s">
        <v>13</v>
      </c>
      <c r="C3" s="3">
        <v>300000</v>
      </c>
    </row>
    <row r="4" spans="2:6">
      <c r="B4" s="2" t="s">
        <v>14</v>
      </c>
      <c r="C4" s="6">
        <v>0.1</v>
      </c>
    </row>
    <row r="5" spans="2:6">
      <c r="B5" s="2" t="s">
        <v>15</v>
      </c>
      <c r="C5" s="7">
        <f>C4/12</f>
        <v>8.3333333333333332E-3</v>
      </c>
    </row>
    <row r="7" spans="2:6" ht="35.1" customHeight="1">
      <c r="B7" s="8" t="s">
        <v>16</v>
      </c>
      <c r="C7" s="9" t="s">
        <v>17</v>
      </c>
      <c r="D7" s="10" t="s">
        <v>18</v>
      </c>
      <c r="E7" s="10" t="s">
        <v>12</v>
      </c>
    </row>
    <row r="8" spans="2:6">
      <c r="B8" s="11">
        <v>1</v>
      </c>
      <c r="C8" s="12">
        <f>C3</f>
        <v>300000</v>
      </c>
      <c r="D8" s="12">
        <f>C8*C5</f>
        <v>2500</v>
      </c>
      <c r="E8" s="12">
        <v>26374.766169002902</v>
      </c>
      <c r="F8" t="s">
        <v>19</v>
      </c>
    </row>
    <row r="9" spans="2:6">
      <c r="B9" s="11">
        <v>2</v>
      </c>
      <c r="C9" s="12">
        <f>C8+D8-E8</f>
        <v>276125.23383099708</v>
      </c>
      <c r="D9" s="12">
        <f>C9*$C$5</f>
        <v>2301.0436152583088</v>
      </c>
      <c r="E9" s="12">
        <f>E8</f>
        <v>26374.766169002902</v>
      </c>
    </row>
    <row r="10" spans="2:6">
      <c r="B10" s="11">
        <v>3</v>
      </c>
      <c r="C10" s="12">
        <f>C9+D9-E9</f>
        <v>252051.51127725249</v>
      </c>
      <c r="D10" s="12">
        <f>C10*$C$5</f>
        <v>2100.4292606437707</v>
      </c>
      <c r="E10" s="12">
        <f t="shared" ref="E10:E19" si="0">E9</f>
        <v>26374.766169002902</v>
      </c>
    </row>
    <row r="11" spans="2:6">
      <c r="B11" s="11">
        <v>4</v>
      </c>
      <c r="C11" s="12">
        <f t="shared" ref="C11:C20" si="1">C10+D10-E10</f>
        <v>227777.17436889338</v>
      </c>
      <c r="D11" s="12">
        <f t="shared" ref="D11:D19" si="2">C11*$C$5</f>
        <v>1898.143119740778</v>
      </c>
      <c r="E11" s="12">
        <f t="shared" si="0"/>
        <v>26374.766169002902</v>
      </c>
    </row>
    <row r="12" spans="2:6">
      <c r="B12" s="11">
        <v>5</v>
      </c>
      <c r="C12" s="12">
        <f t="shared" si="1"/>
        <v>203300.55131963125</v>
      </c>
      <c r="D12" s="12">
        <f t="shared" si="2"/>
        <v>1694.171260996927</v>
      </c>
      <c r="E12" s="12">
        <f t="shared" si="0"/>
        <v>26374.766169002902</v>
      </c>
    </row>
    <row r="13" spans="2:6">
      <c r="B13" s="11">
        <v>6</v>
      </c>
      <c r="C13" s="12">
        <f t="shared" si="1"/>
        <v>178619.95641162529</v>
      </c>
      <c r="D13" s="12">
        <f t="shared" si="2"/>
        <v>1488.499636763544</v>
      </c>
      <c r="E13" s="12">
        <f t="shared" si="0"/>
        <v>26374.766169002902</v>
      </c>
    </row>
    <row r="14" spans="2:6">
      <c r="B14" s="11">
        <v>7</v>
      </c>
      <c r="C14" s="12">
        <f t="shared" si="1"/>
        <v>153733.68987938593</v>
      </c>
      <c r="D14" s="12">
        <f t="shared" si="2"/>
        <v>1281.114082328216</v>
      </c>
      <c r="E14" s="12">
        <f t="shared" si="0"/>
        <v>26374.766169002902</v>
      </c>
    </row>
    <row r="15" spans="2:6">
      <c r="B15" s="11">
        <v>8</v>
      </c>
      <c r="C15" s="12">
        <f t="shared" si="1"/>
        <v>128640.03779271124</v>
      </c>
      <c r="D15" s="12">
        <f t="shared" si="2"/>
        <v>1072.0003149392603</v>
      </c>
      <c r="E15" s="12">
        <f t="shared" si="0"/>
        <v>26374.766169002902</v>
      </c>
    </row>
    <row r="16" spans="2:6">
      <c r="B16" s="11">
        <v>9</v>
      </c>
      <c r="C16" s="12">
        <f t="shared" si="1"/>
        <v>103337.27193864759</v>
      </c>
      <c r="D16" s="12">
        <f t="shared" si="2"/>
        <v>861.14393282206322</v>
      </c>
      <c r="E16" s="12">
        <f t="shared" si="0"/>
        <v>26374.766169002902</v>
      </c>
    </row>
    <row r="17" spans="2:5">
      <c r="B17" s="11">
        <v>10</v>
      </c>
      <c r="C17" s="12">
        <f t="shared" si="1"/>
        <v>77823.649702466748</v>
      </c>
      <c r="D17" s="12">
        <f t="shared" si="2"/>
        <v>648.53041418722285</v>
      </c>
      <c r="E17" s="12">
        <f t="shared" si="0"/>
        <v>26374.766169002902</v>
      </c>
    </row>
    <row r="18" spans="2:5">
      <c r="B18" s="11">
        <v>11</v>
      </c>
      <c r="C18" s="12">
        <f t="shared" si="1"/>
        <v>52097.413947651061</v>
      </c>
      <c r="D18" s="12">
        <f t="shared" si="2"/>
        <v>434.14511623042551</v>
      </c>
      <c r="E18" s="12">
        <f t="shared" si="0"/>
        <v>26374.766169002902</v>
      </c>
    </row>
    <row r="19" spans="2:5">
      <c r="B19" s="11">
        <v>12</v>
      </c>
      <c r="C19" s="12">
        <f t="shared" si="1"/>
        <v>26156.792894878581</v>
      </c>
      <c r="D19" s="12">
        <f t="shared" si="2"/>
        <v>217.97327412398818</v>
      </c>
      <c r="E19" s="12">
        <f t="shared" si="0"/>
        <v>26374.766169002902</v>
      </c>
    </row>
    <row r="20" spans="2:5">
      <c r="B20" s="11">
        <v>13</v>
      </c>
      <c r="C20" s="12">
        <f t="shared" si="1"/>
        <v>-3.3105607144534588E-10</v>
      </c>
    </row>
    <row r="21" spans="2:5">
      <c r="B21" s="13"/>
      <c r="C21" s="14"/>
    </row>
    <row r="22" spans="2:5">
      <c r="B22" t="s">
        <v>20</v>
      </c>
      <c r="C22" s="15">
        <f>PMT(C5,12,-C3,,)</f>
        <v>26374.766169002876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Exercise</vt:lpstr>
      <vt:lpstr>buy or rent</vt:lpstr>
      <vt:lpstr>EMI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Sarvesh</cp:lastModifiedBy>
  <dcterms:created xsi:type="dcterms:W3CDTF">2019-01-11T08:29:00Z</dcterms:created>
  <dcterms:modified xsi:type="dcterms:W3CDTF">2019-10-31T08:50:19Z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1033-11.2.0.8641</vt:lpwstr>
  </property>
</Properties>
</file>