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Excel\new\"/>
    </mc:Choice>
  </mc:AlternateContent>
  <xr:revisionPtr revIDLastSave="0" documentId="13_ncr:1_{DDF3CB9A-B782-445C-B2F0-B3803B867C16}" xr6:coauthVersionLast="47" xr6:coauthVersionMax="47" xr10:uidLastSave="{00000000-0000-0000-0000-000000000000}"/>
  <bookViews>
    <workbookView xWindow="-108" yWindow="-108" windowWidth="23256" windowHeight="12456" xr2:uid="{35020D8B-A8F4-47C0-926D-2B42E5D02FD4}"/>
  </bookViews>
  <sheets>
    <sheet name="Dashboard" sheetId="6" r:id="rId1"/>
    <sheet name="Pivot Table" sheetId="13" r:id="rId2"/>
    <sheet name="Data sheet" sheetId="1" r:id="rId3"/>
    <sheet name="Sheet4" sheetId="7" r:id="rId4"/>
  </sheets>
  <definedNames>
    <definedName name="Slicer_Location">#N/A</definedName>
    <definedName name="Slicer_Product1">#N/A</definedName>
    <definedName name="Slicer_Region1">#N/A</definedName>
    <definedName name="Slicer_Sales_Peson1">#N/A</definedName>
    <definedName name="Slicer_State">#N/A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 i="1" l="1"/>
  <c r="K16" i="1" s="1"/>
  <c r="K15" i="1"/>
  <c r="N4" i="1"/>
  <c r="J5" i="1"/>
  <c r="K5" i="1" s="1"/>
  <c r="K12" i="1"/>
  <c r="J2" i="1"/>
  <c r="K2" i="1" s="1"/>
  <c r="J3" i="1"/>
  <c r="K3" i="1" s="1"/>
  <c r="J4" i="1"/>
  <c r="K4" i="1" s="1"/>
  <c r="J6" i="1"/>
  <c r="K6" i="1" s="1"/>
  <c r="J7" i="1"/>
  <c r="K7" i="1" s="1"/>
  <c r="J8" i="1"/>
  <c r="K8" i="1" s="1"/>
  <c r="J9" i="1"/>
  <c r="K9" i="1" s="1"/>
  <c r="J10" i="1"/>
  <c r="K10" i="1" s="1"/>
  <c r="J11" i="1"/>
  <c r="K11" i="1" s="1"/>
  <c r="J12" i="1"/>
  <c r="J13" i="1"/>
  <c r="K13" i="1" s="1"/>
  <c r="J14" i="1"/>
  <c r="K14" i="1" s="1"/>
  <c r="J15" i="1"/>
  <c r="I2"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N2" i="1" l="1"/>
  <c r="C20" i="1"/>
  <c r="N6" i="1"/>
  <c r="N8" i="1"/>
</calcChain>
</file>

<file path=xl/sharedStrings.xml><?xml version="1.0" encoding="utf-8"?>
<sst xmlns="http://schemas.openxmlformats.org/spreadsheetml/2006/main" count="260" uniqueCount="66">
  <si>
    <t xml:space="preserve">Date </t>
  </si>
  <si>
    <t>Sales Peson</t>
  </si>
  <si>
    <t>Region</t>
  </si>
  <si>
    <t>Product</t>
  </si>
  <si>
    <t>Unit Price</t>
  </si>
  <si>
    <t>Cost of Goods</t>
  </si>
  <si>
    <t>Total Sales</t>
  </si>
  <si>
    <t xml:space="preserve">Priya  </t>
  </si>
  <si>
    <t xml:space="preserve">Aisha  </t>
  </si>
  <si>
    <t xml:space="preserve">Ramesh  </t>
  </si>
  <si>
    <t xml:space="preserve">Meena  </t>
  </si>
  <si>
    <t xml:space="preserve">Arjun  </t>
  </si>
  <si>
    <t xml:space="preserve">Kavya  </t>
  </si>
  <si>
    <t xml:space="preserve">Deepa  </t>
  </si>
  <si>
    <t xml:space="preserve">Rohit  </t>
  </si>
  <si>
    <t xml:space="preserve">Nisha  </t>
  </si>
  <si>
    <t xml:space="preserve">Akash  </t>
  </si>
  <si>
    <t xml:space="preserve">Shruti  </t>
  </si>
  <si>
    <t xml:space="preserve">Ashwin  </t>
  </si>
  <si>
    <t xml:space="preserve">East  </t>
  </si>
  <si>
    <t xml:space="preserve">South  </t>
  </si>
  <si>
    <t xml:space="preserve">North  </t>
  </si>
  <si>
    <t xml:space="preserve">West  </t>
  </si>
  <si>
    <t xml:space="preserve">Laptop  </t>
  </si>
  <si>
    <t xml:space="preserve">Smartphone  </t>
  </si>
  <si>
    <t xml:space="preserve">Printer  </t>
  </si>
  <si>
    <t xml:space="preserve">Monitor  </t>
  </si>
  <si>
    <t xml:space="preserve">Router  </t>
  </si>
  <si>
    <t xml:space="preserve">Tablet  </t>
  </si>
  <si>
    <t xml:space="preserve">Keyboard  </t>
  </si>
  <si>
    <t>Grand Total</t>
  </si>
  <si>
    <t>Unit Sold</t>
  </si>
  <si>
    <t>Total Profit</t>
  </si>
  <si>
    <t>Average Sales</t>
  </si>
  <si>
    <t>Profit</t>
  </si>
  <si>
    <t>Row Labels</t>
  </si>
  <si>
    <t>Sum of Total Sales</t>
  </si>
  <si>
    <t>Sum of Unit Sold</t>
  </si>
  <si>
    <t>Kamala</t>
  </si>
  <si>
    <t>Velu</t>
  </si>
  <si>
    <t>Hari</t>
  </si>
  <si>
    <t>Sudan</t>
  </si>
  <si>
    <t>Sudev</t>
  </si>
  <si>
    <t>Selvam</t>
  </si>
  <si>
    <t>Venu</t>
  </si>
  <si>
    <t>Kannan</t>
  </si>
  <si>
    <t>Narain</t>
  </si>
  <si>
    <t>Jagan</t>
  </si>
  <si>
    <t>Location</t>
  </si>
  <si>
    <t>Chennai</t>
  </si>
  <si>
    <t>Mumbai</t>
  </si>
  <si>
    <t>Bengalure</t>
  </si>
  <si>
    <t>Hyderabad</t>
  </si>
  <si>
    <t>Pune</t>
  </si>
  <si>
    <t>Kolkata</t>
  </si>
  <si>
    <t>State</t>
  </si>
  <si>
    <t>Tamilnadu</t>
  </si>
  <si>
    <t>Maharastra</t>
  </si>
  <si>
    <t>Karnataka</t>
  </si>
  <si>
    <t>Telengana</t>
  </si>
  <si>
    <t>West Bengal</t>
  </si>
  <si>
    <t>Prabha</t>
  </si>
  <si>
    <t>Home Theatre</t>
  </si>
  <si>
    <t>Smart Tv</t>
  </si>
  <si>
    <t xml:space="preserve">Play Station </t>
  </si>
  <si>
    <t>Highest Sales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</si>
</sst>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6" formatCode="&quot;₹&quot;\ #,##0;[Red]&quot;₹&quot;\ \-#,##0"/>
    <numFmt numFmtId="43" formatCode="_ * #,##0.00_ ;_ * \-#,##0.00_ ;_ * &quot;-&quot;??_ ;_ @_ "/>
    <numFmt numFmtId="164" formatCode="0.00,,&quot;L&quot;"/>
    <numFmt numFmtId="165" formatCode="0.00,,&quot;L&quot;\ "/>
  </numFmts>
  <fonts count="4"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7" tint="-0.249977111117893"/>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14" fontId="0" fillId="0" borderId="0" xfId="0" applyNumberFormat="1"/>
    <xf numFmtId="6" fontId="0" fillId="0" borderId="0" xfId="0" applyNumberFormat="1"/>
    <xf numFmtId="0" fontId="0" fillId="2" borderId="0" xfId="0" applyFill="1"/>
    <xf numFmtId="0" fontId="2" fillId="2" borderId="0" xfId="0" applyFont="1" applyFill="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2" fontId="0" fillId="0" borderId="0" xfId="0" applyNumberFormat="1"/>
    <xf numFmtId="43" fontId="0" fillId="0" borderId="0" xfId="1" applyFont="1"/>
    <xf numFmtId="0" fontId="0" fillId="0" borderId="0" xfId="1" applyNumberFormat="1" applyFont="1"/>
    <xf numFmtId="0" fontId="3" fillId="0" borderId="0" xfId="0" applyFont="1"/>
    <xf numFmtId="6" fontId="0" fillId="0" borderId="0" xfId="1" applyNumberFormat="1" applyFont="1"/>
  </cellXfs>
  <cellStyles count="2">
    <cellStyle name="Comma" xfId="1" builtinId="3"/>
    <cellStyle name="Normal" xfId="0" builtinId="0"/>
  </cellStyles>
  <dxfs count="31">
    <dxf>
      <numFmt numFmtId="164" formatCode="0.00,,&quot;L&quot;"/>
    </dxf>
    <dxf>
      <numFmt numFmtId="164" formatCode="0.00,,&quot;L&quot;"/>
    </dxf>
    <dxf>
      <numFmt numFmtId="2" formatCode="0.00"/>
    </dxf>
    <dxf>
      <numFmt numFmtId="165" formatCode="0.00,,&quot;L&quot;\ "/>
    </dxf>
    <dxf>
      <numFmt numFmtId="164" formatCode="0.00,,&quot;L&quot;"/>
    </dxf>
    <dxf>
      <numFmt numFmtId="164" formatCode="0.00,,&quot;L&quot;"/>
    </dxf>
    <dxf>
      <numFmt numFmtId="164" formatCode="0.00,,&quot;L&quot;"/>
    </dxf>
    <dxf>
      <numFmt numFmtId="164" formatCode="0.00,,&quot;L&quot;"/>
    </dxf>
    <dxf>
      <numFmt numFmtId="2" formatCode="0.00"/>
    </dxf>
    <dxf>
      <numFmt numFmtId="165" formatCode="0.00,,&quot;L&quot;\ "/>
    </dxf>
    <dxf>
      <numFmt numFmtId="164" formatCode="0.00,,&quot;L&quot;"/>
    </dxf>
    <dxf>
      <numFmt numFmtId="164" formatCode="0.00,,&quot;L&quot;"/>
    </dxf>
    <dxf>
      <numFmt numFmtId="10" formatCode="&quot;₹&quot;\ #,##0;[Red]&quot;₹&quot;\ \-#,##0"/>
    </dxf>
    <dxf>
      <numFmt numFmtId="10" formatCode="&quot;₹&quot;\ #,##0;[Red]&quot;₹&quot;\ \-#,##0"/>
    </dxf>
    <dxf>
      <numFmt numFmtId="10" formatCode="&quot;₹&quot;\ #,##0;[Red]&quot;₹&quot;\ \-#,##0"/>
    </dxf>
    <dxf>
      <numFmt numFmtId="10" formatCode="&quot;₹&quot;\ #,##0;[Red]&quot;₹&quot;\ \-#,##0"/>
    </dxf>
    <dxf>
      <numFmt numFmtId="19" formatCode="dd/mm/yyyy"/>
    </dxf>
    <dxf>
      <fill>
        <patternFill patternType="solid">
          <fgColor indexed="64"/>
          <bgColor theme="7" tint="-0.249977111117893"/>
        </patternFill>
      </fill>
    </dxf>
    <dxf>
      <numFmt numFmtId="10" formatCode="&quot;₹&quot;\ #,##0;[Red]&quot;₹&quot;\ \-#,##0"/>
    </dxf>
    <dxf>
      <numFmt numFmtId="10" formatCode="&quot;₹&quot;\ #,##0;[Red]&quot;₹&quot;\ \-#,##0"/>
    </dxf>
    <dxf>
      <numFmt numFmtId="10" formatCode="&quot;₹&quot;\ #,##0;[Red]&quot;₹&quot;\ \-#,##0"/>
    </dxf>
    <dxf>
      <numFmt numFmtId="10" formatCode="&quot;₹&quot;\ #,##0;[Red]&quot;₹&quot;\ \-#,##0"/>
    </dxf>
    <dxf>
      <numFmt numFmtId="19" formatCode="dd/mm/yyyy"/>
    </dxf>
    <dxf>
      <fill>
        <patternFill patternType="solid">
          <fgColor indexed="64"/>
          <bgColor theme="7" tint="-0.249977111117893"/>
        </patternFill>
      </fill>
    </dxf>
    <dxf>
      <numFmt numFmtId="164" formatCode="0.00,,&quot;L&quot;"/>
    </dxf>
    <dxf>
      <numFmt numFmtId="164" formatCode="0.00,,&quot;L&quot;"/>
    </dxf>
    <dxf>
      <numFmt numFmtId="164" formatCode="0.00,,&quot;L&quot;"/>
    </dxf>
    <dxf>
      <numFmt numFmtId="2" formatCode="0.00"/>
    </dxf>
    <dxf>
      <numFmt numFmtId="165" formatCode="0.00,,&quot;L&quot;\ "/>
    </dxf>
    <dxf>
      <numFmt numFmtId="164" formatCode="0.00,,&quot;L&quot;"/>
    </dxf>
    <dxf>
      <font>
        <b/>
        <i val="0"/>
        <sz val="22"/>
        <color theme="0"/>
      </font>
      <fill>
        <patternFill>
          <bgColor theme="7" tint="-0.499984740745262"/>
        </patternFill>
      </fill>
    </dxf>
  </dxfs>
  <tableStyles count="1" defaultTableStyle="TableStyleMedium2" defaultPivotStyle="PivotStyleLight16">
    <tableStyle name="Slicer Style 1" pivot="0" table="0" count="9" xr9:uid="{75926F37-EBAE-44CA-9070-30F0F0954060}">
      <tableStyleElement type="headerRow" dxfId="30"/>
    </tableStyle>
  </tableStyles>
  <extLst>
    <ext xmlns:x14="http://schemas.microsoft.com/office/spreadsheetml/2009/9/main" uri="{46F421CA-312F-682f-3DD2-61675219B42D}">
      <x14:dxfs count="8">
        <dxf>
          <fill>
            <patternFill>
              <bgColor theme="4" tint="0.59996337778862885"/>
            </patternFill>
          </fill>
        </dxf>
        <dxf>
          <fill>
            <patternFill>
              <bgColor theme="0" tint="-0.24994659260841701"/>
            </patternFill>
          </fill>
        </dxf>
        <dxf>
          <font>
            <b/>
            <i val="0"/>
            <sz val="22"/>
            <color theme="0"/>
          </font>
          <fill>
            <patternFill>
              <bgColor theme="4" tint="-0.24994659260841701"/>
            </patternFill>
          </fill>
        </dxf>
        <dxf>
          <font>
            <b/>
            <i val="0"/>
            <sz val="22"/>
            <color theme="0"/>
          </font>
          <fill>
            <patternFill>
              <bgColor theme="4" tint="-0.499984740745262"/>
            </patternFill>
          </fill>
        </dxf>
        <dxf>
          <font>
            <b val="0"/>
            <i val="0"/>
            <sz val="18"/>
          </font>
          <fill>
            <patternFill>
              <bgColor theme="4" tint="0.59996337778862885"/>
            </patternFill>
          </fill>
        </dxf>
        <dxf>
          <font>
            <b/>
            <i val="0"/>
            <sz val="18"/>
            <color theme="4" tint="-0.499984740745262"/>
          </font>
          <fill>
            <gradientFill degree="90">
              <stop position="0">
                <color theme="0"/>
              </stop>
              <stop position="1">
                <color theme="4"/>
              </stop>
            </gradientFill>
          </fill>
        </dxf>
        <dxf>
          <font>
            <sz val="18"/>
          </font>
          <fill>
            <patternFill>
              <bgColor theme="0" tint="-0.24994659260841701"/>
            </patternFill>
          </fill>
        </dxf>
        <dxf>
          <font>
            <b val="0"/>
            <i val="0"/>
            <sz val="18"/>
            <color theme="4" tint="-0.499984740745262"/>
          </font>
          <fill>
            <patternFill>
              <bgColor theme="4"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Table!PivotTable13</c:name>
    <c:fmtId val="6"/>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6434632591164272E-2"/>
              <c:y val="3.4483238428509699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4">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4.2776256989775628E-2"/>
              <c:y val="4.0909173705680021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4">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6434632591164161E-2"/>
              <c:y val="3.4483238428509581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4">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E45-43FE-A71F-9393F5985554}"/>
              </c:ext>
            </c:extLst>
          </c:dPt>
          <c:dPt>
            <c:idx val="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E45-43FE-A71F-9393F5985554}"/>
              </c:ext>
            </c:extLst>
          </c:dPt>
          <c:dPt>
            <c:idx val="7"/>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0E45-43FE-A71F-9393F5985554}"/>
              </c:ext>
            </c:extLst>
          </c:dPt>
          <c:dLbls>
            <c:dLbl>
              <c:idx val="2"/>
              <c:layout>
                <c:manualLayout>
                  <c:x val="-3.6434632591164161E-2"/>
                  <c:y val="3.44832384285095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45-43FE-A71F-9393F5985554}"/>
                </c:ext>
              </c:extLst>
            </c:dLbl>
            <c:dLbl>
              <c:idx val="5"/>
              <c:layout>
                <c:manualLayout>
                  <c:x val="-4.2776256989775628E-2"/>
                  <c:y val="4.09091737056800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45-43FE-A71F-9393F5985554}"/>
                </c:ext>
              </c:extLst>
            </c:dLbl>
            <c:dLbl>
              <c:idx val="7"/>
              <c:layout>
                <c:manualLayout>
                  <c:x val="-3.6434632591164272E-2"/>
                  <c:y val="3.44832384285096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E45-43FE-A71F-9393F5985554}"/>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Table'!$A$62:$A$71</c:f>
              <c:strCache>
                <c:ptCount val="9"/>
                <c:pt idx="0">
                  <c:v>Laptop  </c:v>
                </c:pt>
                <c:pt idx="1">
                  <c:v>Monitor  </c:v>
                </c:pt>
                <c:pt idx="2">
                  <c:v>Printer  </c:v>
                </c:pt>
                <c:pt idx="3">
                  <c:v>Router  </c:v>
                </c:pt>
                <c:pt idx="4">
                  <c:v>Smartphone  </c:v>
                </c:pt>
                <c:pt idx="5">
                  <c:v>Tablet  </c:v>
                </c:pt>
                <c:pt idx="6">
                  <c:v>Home Theatre</c:v>
                </c:pt>
                <c:pt idx="7">
                  <c:v>Smart Tv</c:v>
                </c:pt>
                <c:pt idx="8">
                  <c:v>Play Station </c:v>
                </c:pt>
              </c:strCache>
            </c:strRef>
          </c:cat>
          <c:val>
            <c:numRef>
              <c:f>'Pivot Table'!$B$62:$B$71</c:f>
              <c:numCache>
                <c:formatCode>0.00</c:formatCode>
                <c:ptCount val="9"/>
                <c:pt idx="0">
                  <c:v>27</c:v>
                </c:pt>
                <c:pt idx="1">
                  <c:v>68</c:v>
                </c:pt>
                <c:pt idx="2">
                  <c:v>8</c:v>
                </c:pt>
                <c:pt idx="3">
                  <c:v>19</c:v>
                </c:pt>
                <c:pt idx="4">
                  <c:v>35</c:v>
                </c:pt>
                <c:pt idx="5">
                  <c:v>14</c:v>
                </c:pt>
                <c:pt idx="6">
                  <c:v>42</c:v>
                </c:pt>
                <c:pt idx="7">
                  <c:v>6</c:v>
                </c:pt>
                <c:pt idx="8">
                  <c:v>53</c:v>
                </c:pt>
              </c:numCache>
            </c:numRef>
          </c:val>
          <c:smooth val="0"/>
          <c:extLst>
            <c:ext xmlns:c16="http://schemas.microsoft.com/office/drawing/2014/chart" uri="{C3380CC4-5D6E-409C-BE32-E72D297353CC}">
              <c16:uniqueId val="{00000000-5DCC-4CC6-ADB1-AC5249F8983C}"/>
            </c:ext>
          </c:extLst>
        </c:ser>
        <c:dLbls>
          <c:dLblPos val="t"/>
          <c:showLegendKey val="0"/>
          <c:showVal val="1"/>
          <c:showCatName val="0"/>
          <c:showSerName val="0"/>
          <c:showPercent val="0"/>
          <c:showBubbleSize val="0"/>
        </c:dLbls>
        <c:marker val="1"/>
        <c:smooth val="0"/>
        <c:axId val="632910112"/>
        <c:axId val="632909632"/>
      </c:lineChart>
      <c:catAx>
        <c:axId val="6329101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accent4">
                    <a:lumMod val="50000"/>
                  </a:schemeClr>
                </a:solidFill>
                <a:latin typeface="+mn-lt"/>
                <a:ea typeface="+mn-ea"/>
                <a:cs typeface="+mn-cs"/>
              </a:defRPr>
            </a:pPr>
            <a:endParaRPr lang="en-US"/>
          </a:p>
        </c:txPr>
        <c:crossAx val="632909632"/>
        <c:crosses val="autoZero"/>
        <c:auto val="1"/>
        <c:lblAlgn val="ctr"/>
        <c:lblOffset val="100"/>
        <c:noMultiLvlLbl val="0"/>
      </c:catAx>
      <c:valAx>
        <c:axId val="632909632"/>
        <c:scaling>
          <c:orientation val="minMax"/>
        </c:scaling>
        <c:delete val="1"/>
        <c:axPos val="l"/>
        <c:numFmt formatCode="0.00" sourceLinked="1"/>
        <c:majorTickMark val="none"/>
        <c:minorTickMark val="none"/>
        <c:tickLblPos val="nextTo"/>
        <c:crossAx val="632910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Table!PivotTable12</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Table'!$B$50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Table'!$A$51:$A$56</c:f>
              <c:strCache>
                <c:ptCount val="5"/>
                <c:pt idx="0">
                  <c:v>Karnataka</c:v>
                </c:pt>
                <c:pt idx="1">
                  <c:v>Maharastra</c:v>
                </c:pt>
                <c:pt idx="2">
                  <c:v>Tamilnadu</c:v>
                </c:pt>
                <c:pt idx="3">
                  <c:v>Telengana</c:v>
                </c:pt>
                <c:pt idx="4">
                  <c:v>West Bengal</c:v>
                </c:pt>
              </c:strCache>
            </c:strRef>
          </c:cat>
          <c:val>
            <c:numRef>
              <c:f>'Pivot Table'!$B$51:$B$56</c:f>
              <c:numCache>
                <c:formatCode>0.00,,"L"\ </c:formatCode>
                <c:ptCount val="5"/>
                <c:pt idx="0">
                  <c:v>1933192</c:v>
                </c:pt>
                <c:pt idx="1">
                  <c:v>2717075</c:v>
                </c:pt>
                <c:pt idx="2">
                  <c:v>1843985</c:v>
                </c:pt>
                <c:pt idx="3">
                  <c:v>1970600</c:v>
                </c:pt>
                <c:pt idx="4">
                  <c:v>383481</c:v>
                </c:pt>
              </c:numCache>
            </c:numRef>
          </c:val>
          <c:extLst>
            <c:ext xmlns:c16="http://schemas.microsoft.com/office/drawing/2014/chart" uri="{C3380CC4-5D6E-409C-BE32-E72D297353CC}">
              <c16:uniqueId val="{00000000-DB82-497F-8E03-01ED4B6F5A82}"/>
            </c:ext>
          </c:extLst>
        </c:ser>
        <c:dLbls>
          <c:showLegendKey val="0"/>
          <c:showVal val="1"/>
          <c:showCatName val="0"/>
          <c:showSerName val="0"/>
          <c:showPercent val="0"/>
          <c:showBubbleSize val="0"/>
        </c:dLbls>
        <c:gapWidth val="100"/>
        <c:shape val="box"/>
        <c:axId val="462798528"/>
        <c:axId val="462783648"/>
        <c:axId val="679835648"/>
      </c:bar3DChart>
      <c:catAx>
        <c:axId val="46279852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462783648"/>
        <c:crosses val="autoZero"/>
        <c:auto val="1"/>
        <c:lblAlgn val="ctr"/>
        <c:lblOffset val="100"/>
        <c:noMultiLvlLbl val="0"/>
      </c:catAx>
      <c:valAx>
        <c:axId val="462783648"/>
        <c:scaling>
          <c:orientation val="minMax"/>
        </c:scaling>
        <c:delete val="1"/>
        <c:axPos val="l"/>
        <c:numFmt formatCode="0.00,,&quot;L&quot;\ " sourceLinked="1"/>
        <c:majorTickMark val="out"/>
        <c:minorTickMark val="none"/>
        <c:tickLblPos val="nextTo"/>
        <c:crossAx val="462798528"/>
        <c:crosses val="autoZero"/>
        <c:crossBetween val="between"/>
      </c:valAx>
      <c:serAx>
        <c:axId val="679835648"/>
        <c:scaling>
          <c:orientation val="minMax"/>
        </c:scaling>
        <c:delete val="1"/>
        <c:axPos val="b"/>
        <c:majorTickMark val="out"/>
        <c:minorTickMark val="none"/>
        <c:tickLblPos val="nextTo"/>
        <c:crossAx val="462783648"/>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Table!PivotTable13</c:name>
    <c:fmtId val="1"/>
  </c:pivotSource>
  <c:chart>
    <c:autoTitleDeleted val="1"/>
    <c:pivotFmts>
      <c:pivotFmt>
        <c:idx val="0"/>
        <c:spPr>
          <a:ln w="28575" cap="rnd">
            <a:solidFill>
              <a:schemeClr val="accent1"/>
            </a:solidFill>
            <a:round/>
          </a:ln>
          <a:effectLst/>
        </c:spPr>
        <c:marker>
          <c:symbol val="diamond"/>
          <c:size val="8"/>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c:f>
              <c:strCache>
                <c:ptCount val="1"/>
                <c:pt idx="0">
                  <c:v>Total</c:v>
                </c:pt>
              </c:strCache>
            </c:strRef>
          </c:tx>
          <c:spPr>
            <a:ln w="28575" cap="rnd">
              <a:solidFill>
                <a:schemeClr val="accent1"/>
              </a:solidFill>
              <a:round/>
            </a:ln>
            <a:effectLst/>
          </c:spPr>
          <c:marker>
            <c:symbol val="diamond"/>
            <c:size val="8"/>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Table'!$A$62:$A$71</c:f>
              <c:strCache>
                <c:ptCount val="9"/>
                <c:pt idx="0">
                  <c:v>Laptop  </c:v>
                </c:pt>
                <c:pt idx="1">
                  <c:v>Monitor  </c:v>
                </c:pt>
                <c:pt idx="2">
                  <c:v>Printer  </c:v>
                </c:pt>
                <c:pt idx="3">
                  <c:v>Router  </c:v>
                </c:pt>
                <c:pt idx="4">
                  <c:v>Smartphone  </c:v>
                </c:pt>
                <c:pt idx="5">
                  <c:v>Tablet  </c:v>
                </c:pt>
                <c:pt idx="6">
                  <c:v>Home Theatre</c:v>
                </c:pt>
                <c:pt idx="7">
                  <c:v>Smart Tv</c:v>
                </c:pt>
                <c:pt idx="8">
                  <c:v>Play Station </c:v>
                </c:pt>
              </c:strCache>
            </c:strRef>
          </c:cat>
          <c:val>
            <c:numRef>
              <c:f>'Pivot Table'!$B$62:$B$71</c:f>
              <c:numCache>
                <c:formatCode>0.00</c:formatCode>
                <c:ptCount val="9"/>
                <c:pt idx="0">
                  <c:v>27</c:v>
                </c:pt>
                <c:pt idx="1">
                  <c:v>68</c:v>
                </c:pt>
                <c:pt idx="2">
                  <c:v>8</c:v>
                </c:pt>
                <c:pt idx="3">
                  <c:v>19</c:v>
                </c:pt>
                <c:pt idx="4">
                  <c:v>35</c:v>
                </c:pt>
                <c:pt idx="5">
                  <c:v>14</c:v>
                </c:pt>
                <c:pt idx="6">
                  <c:v>42</c:v>
                </c:pt>
                <c:pt idx="7">
                  <c:v>6</c:v>
                </c:pt>
                <c:pt idx="8">
                  <c:v>53</c:v>
                </c:pt>
              </c:numCache>
            </c:numRef>
          </c:val>
          <c:smooth val="0"/>
          <c:extLst>
            <c:ext xmlns:c16="http://schemas.microsoft.com/office/drawing/2014/chart" uri="{C3380CC4-5D6E-409C-BE32-E72D297353CC}">
              <c16:uniqueId val="{00000000-B58C-4830-95A8-3FFDB3D3B0C0}"/>
            </c:ext>
          </c:extLst>
        </c:ser>
        <c:dLbls>
          <c:dLblPos val="t"/>
          <c:showLegendKey val="0"/>
          <c:showVal val="1"/>
          <c:showCatName val="0"/>
          <c:showSerName val="0"/>
          <c:showPercent val="0"/>
          <c:showBubbleSize val="0"/>
        </c:dLbls>
        <c:marker val="1"/>
        <c:smooth val="0"/>
        <c:axId val="632910112"/>
        <c:axId val="632909632"/>
      </c:lineChart>
      <c:catAx>
        <c:axId val="632910112"/>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accent6">
                <a:lumMod val="50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32909632"/>
        <c:crosses val="autoZero"/>
        <c:auto val="1"/>
        <c:lblAlgn val="ctr"/>
        <c:lblOffset val="100"/>
        <c:noMultiLvlLbl val="0"/>
      </c:catAx>
      <c:valAx>
        <c:axId val="632909632"/>
        <c:scaling>
          <c:orientation val="minMax"/>
        </c:scaling>
        <c:delete val="1"/>
        <c:axPos val="l"/>
        <c:numFmt formatCode="0.00" sourceLinked="1"/>
        <c:majorTickMark val="none"/>
        <c:minorTickMark val="none"/>
        <c:tickLblPos val="nextTo"/>
        <c:crossAx val="632910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Table'!$A$10:$A$19</c:f>
              <c:strCache>
                <c:ptCount val="9"/>
                <c:pt idx="0">
                  <c:v>Home Theatre</c:v>
                </c:pt>
                <c:pt idx="1">
                  <c:v>Laptop  </c:v>
                </c:pt>
                <c:pt idx="2">
                  <c:v>Monitor  </c:v>
                </c:pt>
                <c:pt idx="3">
                  <c:v>Printer  </c:v>
                </c:pt>
                <c:pt idx="4">
                  <c:v>Router  </c:v>
                </c:pt>
                <c:pt idx="5">
                  <c:v>Smart Tv</c:v>
                </c:pt>
                <c:pt idx="6">
                  <c:v>Smartphone  </c:v>
                </c:pt>
                <c:pt idx="7">
                  <c:v>Tablet  </c:v>
                </c:pt>
                <c:pt idx="8">
                  <c:v>Play Station </c:v>
                </c:pt>
              </c:strCache>
            </c:strRef>
          </c:cat>
          <c:val>
            <c:numRef>
              <c:f>'Pivot Table'!$B$10:$B$19</c:f>
              <c:numCache>
                <c:formatCode>0.00,,"L"</c:formatCode>
                <c:ptCount val="9"/>
                <c:pt idx="0">
                  <c:v>1021575</c:v>
                </c:pt>
                <c:pt idx="1">
                  <c:v>893985</c:v>
                </c:pt>
                <c:pt idx="2">
                  <c:v>3403000</c:v>
                </c:pt>
                <c:pt idx="3">
                  <c:v>71992</c:v>
                </c:pt>
                <c:pt idx="4">
                  <c:v>159700</c:v>
                </c:pt>
                <c:pt idx="5">
                  <c:v>288000</c:v>
                </c:pt>
                <c:pt idx="6">
                  <c:v>484181</c:v>
                </c:pt>
                <c:pt idx="7">
                  <c:v>239400</c:v>
                </c:pt>
                <c:pt idx="8">
                  <c:v>2286500</c:v>
                </c:pt>
              </c:numCache>
            </c:numRef>
          </c:val>
          <c:extLst>
            <c:ext xmlns:c16="http://schemas.microsoft.com/office/drawing/2014/chart" uri="{C3380CC4-5D6E-409C-BE32-E72D297353CC}">
              <c16:uniqueId val="{00000000-CBFF-44D8-A92B-36DB0B613859}"/>
            </c:ext>
          </c:extLst>
        </c:ser>
        <c:dLbls>
          <c:dLblPos val="outEnd"/>
          <c:showLegendKey val="0"/>
          <c:showVal val="1"/>
          <c:showCatName val="0"/>
          <c:showSerName val="0"/>
          <c:showPercent val="0"/>
          <c:showBubbleSize val="0"/>
        </c:dLbls>
        <c:gapWidth val="50"/>
        <c:overlap val="-50"/>
        <c:axId val="954559263"/>
        <c:axId val="954559743"/>
      </c:barChart>
      <c:catAx>
        <c:axId val="95455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559743"/>
        <c:crosses val="autoZero"/>
        <c:auto val="1"/>
        <c:lblAlgn val="ctr"/>
        <c:lblOffset val="100"/>
        <c:noMultiLvlLbl val="0"/>
      </c:catAx>
      <c:valAx>
        <c:axId val="954559743"/>
        <c:scaling>
          <c:orientation val="minMax"/>
        </c:scaling>
        <c:delete val="1"/>
        <c:axPos val="l"/>
        <c:numFmt formatCode="0.00,,&quot;L&quot;" sourceLinked="1"/>
        <c:majorTickMark val="none"/>
        <c:minorTickMark val="none"/>
        <c:tickLblPos val="nextTo"/>
        <c:crossAx val="9545592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Table!PivotTable11</c:name>
    <c:fmtId val="2"/>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accent1"/>
            </a:solidFill>
          </a:ln>
          <a:effectLst>
            <a:outerShdw blurRad="254000" sx="102000" sy="102000" algn="ctr" rotWithShape="0">
              <a:prstClr val="black">
                <a:alpha val="20000"/>
              </a:prstClr>
            </a:outerShdw>
          </a:effectLst>
          <a:sp3d>
            <a:contourClr>
              <a:schemeClr val="accent1"/>
            </a:contourClr>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Table'!$B$40</c:f>
              <c:strCache>
                <c:ptCount val="1"/>
                <c:pt idx="0">
                  <c:v>Total</c:v>
                </c:pt>
              </c:strCache>
            </c:strRef>
          </c:tx>
          <c:dPt>
            <c:idx val="0"/>
            <c:bubble3D val="0"/>
            <c:spPr>
              <a:solidFill>
                <a:schemeClr val="accent1"/>
              </a:solidFill>
              <a:ln>
                <a:solidFill>
                  <a:schemeClr val="accent1"/>
                </a:solidFill>
              </a:ln>
              <a:effectLst>
                <a:outerShdw blurRad="254000" sx="102000" sy="102000" algn="ctr" rotWithShape="0">
                  <a:prstClr val="black">
                    <a:alpha val="20000"/>
                  </a:prstClr>
                </a:outerShdw>
              </a:effectLst>
              <a:sp3d>
                <a:contourClr>
                  <a:schemeClr val="accent1"/>
                </a:contourClr>
              </a:sp3d>
            </c:spPr>
            <c:extLst>
              <c:ext xmlns:c16="http://schemas.microsoft.com/office/drawing/2014/chart" uri="{C3380CC4-5D6E-409C-BE32-E72D297353CC}">
                <c16:uniqueId val="{00000001-795E-43D0-97CF-31CC838288E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95E-43D0-97CF-31CC838288E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95E-43D0-97CF-31CC838288E1}"/>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795E-43D0-97CF-31CC838288E1}"/>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795E-43D0-97CF-31CC838288E1}"/>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795E-43D0-97CF-31CC838288E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Table'!$A$41:$A$47</c:f>
              <c:strCache>
                <c:ptCount val="6"/>
                <c:pt idx="0">
                  <c:v>Bengalure</c:v>
                </c:pt>
                <c:pt idx="1">
                  <c:v>Chennai</c:v>
                </c:pt>
                <c:pt idx="2">
                  <c:v>Hyderabad</c:v>
                </c:pt>
                <c:pt idx="3">
                  <c:v>Kolkata</c:v>
                </c:pt>
                <c:pt idx="4">
                  <c:v>Mumbai</c:v>
                </c:pt>
                <c:pt idx="5">
                  <c:v>Pune</c:v>
                </c:pt>
              </c:strCache>
            </c:strRef>
          </c:cat>
          <c:val>
            <c:numRef>
              <c:f>'Pivot Table'!$B$41:$B$47</c:f>
              <c:numCache>
                <c:formatCode>0.00,,"L"</c:formatCode>
                <c:ptCount val="6"/>
                <c:pt idx="0">
                  <c:v>1933192</c:v>
                </c:pt>
                <c:pt idx="1">
                  <c:v>1843985</c:v>
                </c:pt>
                <c:pt idx="2">
                  <c:v>1970600</c:v>
                </c:pt>
                <c:pt idx="3">
                  <c:v>383481</c:v>
                </c:pt>
                <c:pt idx="4">
                  <c:v>2090200</c:v>
                </c:pt>
                <c:pt idx="5">
                  <c:v>626875</c:v>
                </c:pt>
              </c:numCache>
            </c:numRef>
          </c:val>
          <c:extLst>
            <c:ext xmlns:c16="http://schemas.microsoft.com/office/drawing/2014/chart" uri="{C3380CC4-5D6E-409C-BE32-E72D297353CC}">
              <c16:uniqueId val="{0000000C-795E-43D0-97CF-31CC838288E1}"/>
            </c:ext>
          </c:extLst>
        </c:ser>
        <c:dLbls>
          <c:dLblPos val="inEnd"/>
          <c:showLegendKey val="0"/>
          <c:showVal val="1"/>
          <c:showCatName val="0"/>
          <c:showSerName val="0"/>
          <c:showPercent val="0"/>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800" b="1" i="0" u="none" strike="noStrike" kern="1200" baseline="0">
                <a:solidFill>
                  <a:schemeClr val="accent4">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800" b="1" i="0" u="none" strike="noStrike" kern="1200" baseline="0">
                <a:solidFill>
                  <a:schemeClr val="accent4">
                    <a:lumMod val="50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800" b="1" i="0" u="none" strike="noStrike" kern="1200" baseline="0">
                <a:solidFill>
                  <a:schemeClr val="accent4">
                    <a:lumMod val="50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1800" b="1" i="0" u="none" strike="noStrike" kern="1200" baseline="0">
                <a:solidFill>
                  <a:schemeClr val="accent4">
                    <a:lumMod val="50000"/>
                  </a:schemeClr>
                </a:solidFill>
                <a:latin typeface="+mn-lt"/>
                <a:ea typeface="+mn-ea"/>
                <a:cs typeface="+mn-cs"/>
              </a:defRPr>
            </a:pPr>
            <a:endParaRPr lang="en-US"/>
          </a:p>
        </c:txPr>
      </c:legendEntry>
      <c:legendEntry>
        <c:idx val="4"/>
        <c:txPr>
          <a:bodyPr rot="0" spcFirstLastPara="1" vertOverflow="ellipsis" vert="horz" wrap="square" anchor="ctr" anchorCtr="1"/>
          <a:lstStyle/>
          <a:p>
            <a:pPr>
              <a:defRPr sz="1800" b="1" i="0" u="none" strike="noStrike" kern="1200" baseline="0">
                <a:solidFill>
                  <a:schemeClr val="accent4">
                    <a:lumMod val="50000"/>
                  </a:schemeClr>
                </a:solidFill>
                <a:latin typeface="+mn-lt"/>
                <a:ea typeface="+mn-ea"/>
                <a:cs typeface="+mn-cs"/>
              </a:defRPr>
            </a:pPr>
            <a:endParaRPr lang="en-US"/>
          </a:p>
        </c:txPr>
      </c:legendEntry>
      <c:legendEntry>
        <c:idx val="5"/>
        <c:txPr>
          <a:bodyPr rot="0" spcFirstLastPara="1" vertOverflow="ellipsis" vert="horz" wrap="square" anchor="ctr" anchorCtr="1"/>
          <a:lstStyle/>
          <a:p>
            <a:pPr>
              <a:defRPr sz="1800" b="1" i="0" u="none" strike="noStrike" kern="1200" baseline="0">
                <a:solidFill>
                  <a:schemeClr val="accent4">
                    <a:lumMod val="50000"/>
                  </a:schemeClr>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1800" b="1" i="0" u="none" strike="noStrike" kern="1200" baseline="0">
              <a:solidFill>
                <a:schemeClr val="accent4">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Table!PivotTable12</c:name>
    <c:fmtId val="2"/>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4036306726198168E-2"/>
              <c:y val="-3.5459722056305501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0310189070850353E-2"/>
              <c:y val="-3.2259031385751466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645685838938967E-2"/>
              <c:y val="-3.5510127136734362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5765863914896145E-2"/>
              <c:y val="-3.2208594368643602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2156569895473037E-2"/>
              <c:y val="-3.2259031385751466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5555555555555455E-2"/>
              <c:y val="-0.12037037037037036"/>
            </c:manualLayout>
          </c:layout>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Table'!$B$50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134-45B3-AEDB-61043408E247}"/>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0-0134-45B3-AEDB-61043408E247}"/>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0134-45B3-AEDB-61043408E247}"/>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134-45B3-AEDB-61043408E247}"/>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0-2F9A-4327-AC70-6260AA4B5895}"/>
              </c:ext>
            </c:extLst>
          </c:dPt>
          <c:dLbls>
            <c:dLbl>
              <c:idx val="0"/>
              <c:layout>
                <c:manualLayout>
                  <c:x val="2.7645685838938967E-2"/>
                  <c:y val="-3.55101271367343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34-45B3-AEDB-61043408E247}"/>
                </c:ext>
              </c:extLst>
            </c:dLbl>
            <c:dLbl>
              <c:idx val="1"/>
              <c:layout>
                <c:manualLayout>
                  <c:x val="2.4036306726198168E-2"/>
                  <c:y val="-3.54597220563055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134-45B3-AEDB-61043408E247}"/>
                </c:ext>
              </c:extLst>
            </c:dLbl>
            <c:dLbl>
              <c:idx val="2"/>
              <c:layout>
                <c:manualLayout>
                  <c:x val="2.0310189070850353E-2"/>
                  <c:y val="-3.22590313857514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134-45B3-AEDB-61043408E247}"/>
                </c:ext>
              </c:extLst>
            </c:dLbl>
            <c:dLbl>
              <c:idx val="3"/>
              <c:layout>
                <c:manualLayout>
                  <c:x val="2.5765863914896145E-2"/>
                  <c:y val="-3.22085943686436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34-45B3-AEDB-61043408E247}"/>
                </c:ext>
              </c:extLst>
            </c:dLbl>
            <c:dLbl>
              <c:idx val="4"/>
              <c:layout>
                <c:manualLayout>
                  <c:x val="2.2156569895473037E-2"/>
                  <c:y val="-3.22590313857514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F9A-4327-AC70-6260AA4B5895}"/>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noFill/>
                    </a:ln>
                    <a:effectLst/>
                  </c:spPr>
                </c15:leaderLines>
              </c:ext>
            </c:extLst>
          </c:dLbls>
          <c:cat>
            <c:strRef>
              <c:f>'Pivot Table'!$A$51:$A$56</c:f>
              <c:strCache>
                <c:ptCount val="5"/>
                <c:pt idx="0">
                  <c:v>Karnataka</c:v>
                </c:pt>
                <c:pt idx="1">
                  <c:v>Maharastra</c:v>
                </c:pt>
                <c:pt idx="2">
                  <c:v>Tamilnadu</c:v>
                </c:pt>
                <c:pt idx="3">
                  <c:v>Telengana</c:v>
                </c:pt>
                <c:pt idx="4">
                  <c:v>West Bengal</c:v>
                </c:pt>
              </c:strCache>
            </c:strRef>
          </c:cat>
          <c:val>
            <c:numRef>
              <c:f>'Pivot Table'!$B$51:$B$56</c:f>
              <c:numCache>
                <c:formatCode>0.00,,"L"\ </c:formatCode>
                <c:ptCount val="5"/>
                <c:pt idx="0">
                  <c:v>1933192</c:v>
                </c:pt>
                <c:pt idx="1">
                  <c:v>2717075</c:v>
                </c:pt>
                <c:pt idx="2">
                  <c:v>1843985</c:v>
                </c:pt>
                <c:pt idx="3">
                  <c:v>1970600</c:v>
                </c:pt>
                <c:pt idx="4">
                  <c:v>383481</c:v>
                </c:pt>
              </c:numCache>
            </c:numRef>
          </c:val>
          <c:extLst>
            <c:ext xmlns:c16="http://schemas.microsoft.com/office/drawing/2014/chart" uri="{C3380CC4-5D6E-409C-BE32-E72D297353CC}">
              <c16:uniqueId val="{00000000-CD48-4643-BCD4-F0DB26BE3E40}"/>
            </c:ext>
          </c:extLst>
        </c:ser>
        <c:dLbls>
          <c:showLegendKey val="0"/>
          <c:showVal val="1"/>
          <c:showCatName val="0"/>
          <c:showSerName val="0"/>
          <c:showPercent val="0"/>
          <c:showBubbleSize val="0"/>
        </c:dLbls>
        <c:gapWidth val="150"/>
        <c:shape val="box"/>
        <c:axId val="462798528"/>
        <c:axId val="462783648"/>
        <c:axId val="679835648"/>
      </c:bar3DChart>
      <c:catAx>
        <c:axId val="462798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accent4">
                    <a:lumMod val="50000"/>
                  </a:schemeClr>
                </a:solidFill>
                <a:latin typeface="+mn-lt"/>
                <a:ea typeface="+mn-ea"/>
                <a:cs typeface="+mn-cs"/>
              </a:defRPr>
            </a:pPr>
            <a:endParaRPr lang="en-US"/>
          </a:p>
        </c:txPr>
        <c:crossAx val="462783648"/>
        <c:crosses val="autoZero"/>
        <c:auto val="1"/>
        <c:lblAlgn val="ctr"/>
        <c:lblOffset val="100"/>
        <c:noMultiLvlLbl val="0"/>
      </c:catAx>
      <c:valAx>
        <c:axId val="462783648"/>
        <c:scaling>
          <c:orientation val="minMax"/>
        </c:scaling>
        <c:delete val="1"/>
        <c:axPos val="l"/>
        <c:numFmt formatCode="0.00,,&quot;L&quot;\ " sourceLinked="1"/>
        <c:majorTickMark val="none"/>
        <c:minorTickMark val="none"/>
        <c:tickLblPos val="nextTo"/>
        <c:crossAx val="462798528"/>
        <c:crosses val="autoZero"/>
        <c:crossBetween val="between"/>
      </c:valAx>
      <c:serAx>
        <c:axId val="679835648"/>
        <c:scaling>
          <c:orientation val="minMax"/>
        </c:scaling>
        <c:delete val="1"/>
        <c:axPos val="b"/>
        <c:majorTickMark val="none"/>
        <c:minorTickMark val="none"/>
        <c:tickLblPos val="nextTo"/>
        <c:crossAx val="462783648"/>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Table!PivotTable8</c:name>
    <c:fmtId val="5"/>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9.4444444444444345E-2"/>
              <c:y val="0.1064814814814814"/>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8.6111111111111013E-2"/>
              <c:y val="-9.722222222222226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9.7222222222222279E-2"/>
              <c:y val="-9.722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6666666666666721E-2"/>
              <c:y val="0.13888888888888881"/>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8.6111111111111013E-2"/>
              <c:y val="-9.722222222222226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9.4444444444444345E-2"/>
              <c:y val="0.1064814814814814"/>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6.6666666666666721E-2"/>
              <c:y val="0.13888888888888881"/>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9.7222222222222279E-2"/>
              <c:y val="-9.722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8.6111111111111013E-2"/>
              <c:y val="-9.722222222222226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9.4444444444444345E-2"/>
              <c:y val="0.1064814814814814"/>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6.6666666666666721E-2"/>
              <c:y val="0.13888888888888881"/>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20277777777777783"/>
              <c:y val="1.851851851851860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a:outerShdw blurRad="254000" sx="102000" sy="102000" algn="ctr" rotWithShape="0">
              <a:prstClr val="black">
                <a:alpha val="20000"/>
              </a:prstClr>
            </a:outerShdw>
          </a:effectLst>
        </c:spPr>
      </c:pivotFmt>
      <c:pivotFmt>
        <c:idx val="17"/>
        <c:spPr>
          <a:solidFill>
            <a:schemeClr val="accent6"/>
          </a:solidFill>
          <a:ln>
            <a:noFill/>
          </a:ln>
          <a:effectLst>
            <a:outerShdw blurRad="254000" sx="102000" sy="102000" algn="ctr" rotWithShape="0">
              <a:prstClr val="black">
                <a:alpha val="20000"/>
              </a:prstClr>
            </a:outerShdw>
          </a:effectLst>
        </c:spPr>
      </c:pivotFmt>
      <c:pivotFmt>
        <c:idx val="18"/>
        <c:spPr>
          <a:solidFill>
            <a:schemeClr val="accent6"/>
          </a:solidFill>
          <a:ln>
            <a:noFill/>
          </a:ln>
          <a:effectLst>
            <a:outerShdw blurRad="254000" sx="102000" sy="102000" algn="ctr" rotWithShape="0">
              <a:prstClr val="black">
                <a:alpha val="20000"/>
              </a:prstClr>
            </a:outerShdw>
          </a:effectLst>
        </c:spPr>
      </c:pivotFmt>
      <c:pivotFmt>
        <c:idx val="19"/>
        <c:spPr>
          <a:solidFill>
            <a:schemeClr val="accent6"/>
          </a:solidFill>
          <a:ln>
            <a:noFill/>
          </a:ln>
          <a:effectLst>
            <a:outerShdw blurRad="254000" sx="102000" sy="102000" algn="ctr" rotWithShape="0">
              <a:prstClr val="black">
                <a:alpha val="20000"/>
              </a:prstClr>
            </a:outerShdw>
          </a:effectLst>
        </c:spPr>
      </c:pivotFmt>
      <c:pivotFmt>
        <c:idx val="20"/>
        <c:spPr>
          <a:solidFill>
            <a:schemeClr val="accent6"/>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46C-4E79-8675-B8ECCB320D38}"/>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46C-4E79-8675-B8ECCB320D38}"/>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46C-4E79-8675-B8ECCB320D38}"/>
              </c:ext>
            </c:extLst>
          </c:dPt>
          <c:dPt>
            <c:idx val="3"/>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46C-4E79-8675-B8ECCB320D3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Table'!$A$4:$A$8</c:f>
              <c:strCache>
                <c:ptCount val="4"/>
                <c:pt idx="0">
                  <c:v>East  </c:v>
                </c:pt>
                <c:pt idx="1">
                  <c:v>North  </c:v>
                </c:pt>
                <c:pt idx="2">
                  <c:v>South  </c:v>
                </c:pt>
                <c:pt idx="3">
                  <c:v>West  </c:v>
                </c:pt>
              </c:strCache>
            </c:strRef>
          </c:cat>
          <c:val>
            <c:numRef>
              <c:f>'Pivot Table'!$B$4:$B$8</c:f>
              <c:numCache>
                <c:formatCode>0.00,,"L"</c:formatCode>
                <c:ptCount val="4"/>
                <c:pt idx="0">
                  <c:v>1505266</c:v>
                </c:pt>
                <c:pt idx="1">
                  <c:v>2062467</c:v>
                </c:pt>
                <c:pt idx="2">
                  <c:v>856200</c:v>
                </c:pt>
                <c:pt idx="3">
                  <c:v>4424400</c:v>
                </c:pt>
              </c:numCache>
            </c:numRef>
          </c:val>
          <c:extLst>
            <c:ext xmlns:c16="http://schemas.microsoft.com/office/drawing/2014/chart" uri="{C3380CC4-5D6E-409C-BE32-E72D297353CC}">
              <c16:uniqueId val="{00000008-E46C-4E79-8675-B8ECCB320D3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1800" b="1" i="0" u="none" strike="noStrike" kern="1200" baseline="0">
                <a:solidFill>
                  <a:schemeClr val="accent4">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800" b="1" i="0" u="none" strike="noStrike" kern="1200" baseline="0">
                <a:solidFill>
                  <a:schemeClr val="accent4">
                    <a:lumMod val="50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800" b="1" i="0" u="none" strike="noStrike" kern="1200" baseline="0">
                <a:solidFill>
                  <a:schemeClr val="accent4">
                    <a:lumMod val="50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1800" b="1" i="0" u="none" strike="noStrike" kern="1200" baseline="0">
                <a:solidFill>
                  <a:schemeClr val="accent4">
                    <a:lumMod val="50000"/>
                  </a:schemeClr>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1800" b="1" i="0" u="none" strike="noStrike" kern="1200" baseline="0">
              <a:solidFill>
                <a:schemeClr val="accent4">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Table!PivotTable10</c:name>
    <c:fmtId val="8"/>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0.18789851268591429"/>
          <c:y val="1.1977101367446076E-2"/>
          <c:w val="0.81210154704431958"/>
          <c:h val="0.91127367371766799"/>
        </c:manualLayout>
      </c:layout>
      <c:barChart>
        <c:barDir val="bar"/>
        <c:grouping val="clustered"/>
        <c:varyColors val="0"/>
        <c:ser>
          <c:idx val="0"/>
          <c:order val="0"/>
          <c:tx>
            <c:strRef>
              <c:f>'Pivot Table'!$B$22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14"/>
            <c:invertIfNegative val="0"/>
            <c:bubble3D val="0"/>
            <c:extLst>
              <c:ext xmlns:c16="http://schemas.microsoft.com/office/drawing/2014/chart" uri="{C3380CC4-5D6E-409C-BE32-E72D297353CC}">
                <c16:uniqueId val="{00000000-1E42-479C-8897-5764F901E7E7}"/>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Table'!$A$23:$A$38</c:f>
              <c:strCache>
                <c:ptCount val="15"/>
                <c:pt idx="0">
                  <c:v>Aisha  </c:v>
                </c:pt>
                <c:pt idx="1">
                  <c:v>Hari</c:v>
                </c:pt>
                <c:pt idx="2">
                  <c:v>Jagan</c:v>
                </c:pt>
                <c:pt idx="3">
                  <c:v>Kamala</c:v>
                </c:pt>
                <c:pt idx="4">
                  <c:v>Kannan</c:v>
                </c:pt>
                <c:pt idx="5">
                  <c:v>Meena  </c:v>
                </c:pt>
                <c:pt idx="6">
                  <c:v>Narain</c:v>
                </c:pt>
                <c:pt idx="7">
                  <c:v>Priya  </c:v>
                </c:pt>
                <c:pt idx="8">
                  <c:v>Ramesh  </c:v>
                </c:pt>
                <c:pt idx="9">
                  <c:v>Selvam</c:v>
                </c:pt>
                <c:pt idx="10">
                  <c:v>Sudan</c:v>
                </c:pt>
                <c:pt idx="11">
                  <c:v>Sudev</c:v>
                </c:pt>
                <c:pt idx="12">
                  <c:v>Velu</c:v>
                </c:pt>
                <c:pt idx="13">
                  <c:v>Venu</c:v>
                </c:pt>
                <c:pt idx="14">
                  <c:v>Prabha</c:v>
                </c:pt>
              </c:strCache>
            </c:strRef>
          </c:cat>
          <c:val>
            <c:numRef>
              <c:f>'Pivot Table'!$B$23:$B$38</c:f>
              <c:numCache>
                <c:formatCode>0.00,,"L"</c:formatCode>
                <c:ptCount val="15"/>
                <c:pt idx="0">
                  <c:v>71992</c:v>
                </c:pt>
                <c:pt idx="1">
                  <c:v>387475</c:v>
                </c:pt>
                <c:pt idx="2">
                  <c:v>98500</c:v>
                </c:pt>
                <c:pt idx="3">
                  <c:v>199200</c:v>
                </c:pt>
                <c:pt idx="4">
                  <c:v>61200</c:v>
                </c:pt>
                <c:pt idx="5">
                  <c:v>369000</c:v>
                </c:pt>
                <c:pt idx="6">
                  <c:v>1336500</c:v>
                </c:pt>
                <c:pt idx="7">
                  <c:v>524985</c:v>
                </c:pt>
                <c:pt idx="8">
                  <c:v>1800000</c:v>
                </c:pt>
                <c:pt idx="9">
                  <c:v>1603000</c:v>
                </c:pt>
                <c:pt idx="10">
                  <c:v>284981</c:v>
                </c:pt>
                <c:pt idx="11">
                  <c:v>288000</c:v>
                </c:pt>
                <c:pt idx="12">
                  <c:v>634100</c:v>
                </c:pt>
                <c:pt idx="13">
                  <c:v>239400</c:v>
                </c:pt>
                <c:pt idx="14">
                  <c:v>950000</c:v>
                </c:pt>
              </c:numCache>
            </c:numRef>
          </c:val>
          <c:extLst>
            <c:ext xmlns:c16="http://schemas.microsoft.com/office/drawing/2014/chart" uri="{C3380CC4-5D6E-409C-BE32-E72D297353CC}">
              <c16:uniqueId val="{00000000-A7A2-4F0F-9911-62B5ADE809A8}"/>
            </c:ext>
          </c:extLst>
        </c:ser>
        <c:dLbls>
          <c:dLblPos val="inEnd"/>
          <c:showLegendKey val="0"/>
          <c:showVal val="1"/>
          <c:showCatName val="0"/>
          <c:showSerName val="0"/>
          <c:showPercent val="0"/>
          <c:showBubbleSize val="0"/>
        </c:dLbls>
        <c:gapWidth val="10"/>
        <c:overlap val="-100"/>
        <c:axId val="1210363808"/>
        <c:axId val="1210364768"/>
      </c:barChart>
      <c:catAx>
        <c:axId val="12103638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800" b="1" i="0" u="none" strike="noStrike" kern="1200" cap="all" baseline="0">
                <a:solidFill>
                  <a:schemeClr val="accent4">
                    <a:lumMod val="50000"/>
                  </a:schemeClr>
                </a:solidFill>
                <a:latin typeface="+mn-lt"/>
                <a:ea typeface="+mn-ea"/>
                <a:cs typeface="+mn-cs"/>
              </a:defRPr>
            </a:pPr>
            <a:endParaRPr lang="en-US"/>
          </a:p>
        </c:txPr>
        <c:crossAx val="1210364768"/>
        <c:crosses val="autoZero"/>
        <c:auto val="1"/>
        <c:lblAlgn val="ctr"/>
        <c:lblOffset val="100"/>
        <c:noMultiLvlLbl val="0"/>
      </c:catAx>
      <c:valAx>
        <c:axId val="1210364768"/>
        <c:scaling>
          <c:orientation val="minMax"/>
        </c:scaling>
        <c:delete val="1"/>
        <c:axPos val="b"/>
        <c:numFmt formatCode="0.00,,&quot;L&quot;" sourceLinked="1"/>
        <c:majorTickMark val="none"/>
        <c:minorTickMark val="none"/>
        <c:tickLblPos val="nextTo"/>
        <c:crossAx val="1210363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c:name>
    <c:fmtId val="17"/>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Table'!$A$10:$A$19</c:f>
              <c:strCache>
                <c:ptCount val="9"/>
                <c:pt idx="0">
                  <c:v>Home Theatre</c:v>
                </c:pt>
                <c:pt idx="1">
                  <c:v>Laptop  </c:v>
                </c:pt>
                <c:pt idx="2">
                  <c:v>Monitor  </c:v>
                </c:pt>
                <c:pt idx="3">
                  <c:v>Printer  </c:v>
                </c:pt>
                <c:pt idx="4">
                  <c:v>Router  </c:v>
                </c:pt>
                <c:pt idx="5">
                  <c:v>Smart Tv</c:v>
                </c:pt>
                <c:pt idx="6">
                  <c:v>Smartphone  </c:v>
                </c:pt>
                <c:pt idx="7">
                  <c:v>Tablet  </c:v>
                </c:pt>
                <c:pt idx="8">
                  <c:v>Play Station </c:v>
                </c:pt>
              </c:strCache>
            </c:strRef>
          </c:cat>
          <c:val>
            <c:numRef>
              <c:f>'Pivot Table'!$B$10:$B$19</c:f>
              <c:numCache>
                <c:formatCode>0.00,,"L"</c:formatCode>
                <c:ptCount val="9"/>
                <c:pt idx="0">
                  <c:v>1021575</c:v>
                </c:pt>
                <c:pt idx="1">
                  <c:v>893985</c:v>
                </c:pt>
                <c:pt idx="2">
                  <c:v>3403000</c:v>
                </c:pt>
                <c:pt idx="3">
                  <c:v>71992</c:v>
                </c:pt>
                <c:pt idx="4">
                  <c:v>159700</c:v>
                </c:pt>
                <c:pt idx="5">
                  <c:v>288000</c:v>
                </c:pt>
                <c:pt idx="6">
                  <c:v>484181</c:v>
                </c:pt>
                <c:pt idx="7">
                  <c:v>239400</c:v>
                </c:pt>
                <c:pt idx="8">
                  <c:v>2286500</c:v>
                </c:pt>
              </c:numCache>
            </c:numRef>
          </c:val>
          <c:extLst>
            <c:ext xmlns:c16="http://schemas.microsoft.com/office/drawing/2014/chart" uri="{C3380CC4-5D6E-409C-BE32-E72D297353CC}">
              <c16:uniqueId val="{00000000-10AA-4A96-BDD0-7572C7693123}"/>
            </c:ext>
          </c:extLst>
        </c:ser>
        <c:dLbls>
          <c:dLblPos val="outEnd"/>
          <c:showLegendKey val="0"/>
          <c:showVal val="1"/>
          <c:showCatName val="0"/>
          <c:showSerName val="0"/>
          <c:showPercent val="0"/>
          <c:showBubbleSize val="0"/>
        </c:dLbls>
        <c:gapWidth val="100"/>
        <c:overlap val="-70"/>
        <c:axId val="954559263"/>
        <c:axId val="954559743"/>
      </c:barChart>
      <c:catAx>
        <c:axId val="95455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600" b="1" i="0" u="none" strike="noStrike" kern="1200" baseline="0">
                <a:solidFill>
                  <a:schemeClr val="accent4">
                    <a:lumMod val="50000"/>
                  </a:schemeClr>
                </a:solidFill>
                <a:latin typeface="+mn-lt"/>
                <a:ea typeface="+mn-ea"/>
                <a:cs typeface="+mn-cs"/>
              </a:defRPr>
            </a:pPr>
            <a:endParaRPr lang="en-US"/>
          </a:p>
        </c:txPr>
        <c:crossAx val="954559743"/>
        <c:crosses val="autoZero"/>
        <c:auto val="1"/>
        <c:lblAlgn val="ctr"/>
        <c:lblOffset val="100"/>
        <c:noMultiLvlLbl val="0"/>
      </c:catAx>
      <c:valAx>
        <c:axId val="954559743"/>
        <c:scaling>
          <c:orientation val="minMax"/>
        </c:scaling>
        <c:delete val="1"/>
        <c:axPos val="l"/>
        <c:numFmt formatCode="0.00,,&quot;L&quot;" sourceLinked="1"/>
        <c:majorTickMark val="none"/>
        <c:minorTickMark val="none"/>
        <c:tickLblPos val="nextTo"/>
        <c:crossAx val="9545592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Table!PivotTable8</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6111111111111013E-2"/>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8.6111111111111013E-2"/>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8.6111111111111013E-2"/>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4444444444444345E-2"/>
              <c:y val="0.106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6111111111111013E-2"/>
              <c:y val="-9.7222222222222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9FEE-436D-8308-C47DB4AFE9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EE-436D-8308-C47DB4AFE9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9FEE-436D-8308-C47DB4AFE9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3F7-4C30-B425-2A78FF1ADE93}"/>
              </c:ext>
            </c:extLst>
          </c:dPt>
          <c:dLbls>
            <c:dLbl>
              <c:idx val="0"/>
              <c:layout>
                <c:manualLayout>
                  <c:x val="8.6111111111111013E-2"/>
                  <c:y val="-9.72222222222222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FEE-436D-8308-C47DB4AFE937}"/>
                </c:ext>
              </c:extLst>
            </c:dLbl>
            <c:dLbl>
              <c:idx val="1"/>
              <c:layout>
                <c:manualLayout>
                  <c:x val="8.6111111111111013E-2"/>
                  <c:y val="-9.72222222222222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EE-436D-8308-C47DB4AFE937}"/>
                </c:ext>
              </c:extLst>
            </c:dLbl>
            <c:dLbl>
              <c:idx val="2"/>
              <c:layout>
                <c:manualLayout>
                  <c:x val="9.4444444444444345E-2"/>
                  <c:y val="0.106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FEE-436D-8308-C47DB4AFE937}"/>
                </c:ext>
              </c:extLst>
            </c:dLbl>
            <c:dLbl>
              <c:idx val="3"/>
              <c:layout>
                <c:manualLayout>
                  <c:x val="8.6111111111111013E-2"/>
                  <c:y val="-9.72222222222222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3F7-4C30-B425-2A78FF1ADE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  </c:v>
                </c:pt>
                <c:pt idx="1">
                  <c:v>North  </c:v>
                </c:pt>
                <c:pt idx="2">
                  <c:v>South  </c:v>
                </c:pt>
                <c:pt idx="3">
                  <c:v>West  </c:v>
                </c:pt>
              </c:strCache>
            </c:strRef>
          </c:cat>
          <c:val>
            <c:numRef>
              <c:f>'Pivot Table'!$B$4:$B$8</c:f>
              <c:numCache>
                <c:formatCode>0.00,,"L"</c:formatCode>
                <c:ptCount val="4"/>
                <c:pt idx="0">
                  <c:v>1505266</c:v>
                </c:pt>
                <c:pt idx="1">
                  <c:v>2062467</c:v>
                </c:pt>
                <c:pt idx="2">
                  <c:v>856200</c:v>
                </c:pt>
                <c:pt idx="3">
                  <c:v>4424400</c:v>
                </c:pt>
              </c:numCache>
            </c:numRef>
          </c:val>
          <c:extLst>
            <c:ext xmlns:c16="http://schemas.microsoft.com/office/drawing/2014/chart" uri="{C3380CC4-5D6E-409C-BE32-E72D297353CC}">
              <c16:uniqueId val="{00000000-9FEE-436D-8308-C47DB4AFE93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Table!PivotTable10</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Table'!$A$23:$A$38</c:f>
              <c:strCache>
                <c:ptCount val="15"/>
                <c:pt idx="0">
                  <c:v>Aisha  </c:v>
                </c:pt>
                <c:pt idx="1">
                  <c:v>Hari</c:v>
                </c:pt>
                <c:pt idx="2">
                  <c:v>Jagan</c:v>
                </c:pt>
                <c:pt idx="3">
                  <c:v>Kamala</c:v>
                </c:pt>
                <c:pt idx="4">
                  <c:v>Kannan</c:v>
                </c:pt>
                <c:pt idx="5">
                  <c:v>Meena  </c:v>
                </c:pt>
                <c:pt idx="6">
                  <c:v>Narain</c:v>
                </c:pt>
                <c:pt idx="7">
                  <c:v>Priya  </c:v>
                </c:pt>
                <c:pt idx="8">
                  <c:v>Ramesh  </c:v>
                </c:pt>
                <c:pt idx="9">
                  <c:v>Selvam</c:v>
                </c:pt>
                <c:pt idx="10">
                  <c:v>Sudan</c:v>
                </c:pt>
                <c:pt idx="11">
                  <c:v>Sudev</c:v>
                </c:pt>
                <c:pt idx="12">
                  <c:v>Velu</c:v>
                </c:pt>
                <c:pt idx="13">
                  <c:v>Venu</c:v>
                </c:pt>
                <c:pt idx="14">
                  <c:v>Prabha</c:v>
                </c:pt>
              </c:strCache>
            </c:strRef>
          </c:cat>
          <c:val>
            <c:numRef>
              <c:f>'Pivot Table'!$B$23:$B$38</c:f>
              <c:numCache>
                <c:formatCode>0.00,,"L"</c:formatCode>
                <c:ptCount val="15"/>
                <c:pt idx="0">
                  <c:v>71992</c:v>
                </c:pt>
                <c:pt idx="1">
                  <c:v>387475</c:v>
                </c:pt>
                <c:pt idx="2">
                  <c:v>98500</c:v>
                </c:pt>
                <c:pt idx="3">
                  <c:v>199200</c:v>
                </c:pt>
                <c:pt idx="4">
                  <c:v>61200</c:v>
                </c:pt>
                <c:pt idx="5">
                  <c:v>369000</c:v>
                </c:pt>
                <c:pt idx="6">
                  <c:v>1336500</c:v>
                </c:pt>
                <c:pt idx="7">
                  <c:v>524985</c:v>
                </c:pt>
                <c:pt idx="8">
                  <c:v>1800000</c:v>
                </c:pt>
                <c:pt idx="9">
                  <c:v>1603000</c:v>
                </c:pt>
                <c:pt idx="10">
                  <c:v>284981</c:v>
                </c:pt>
                <c:pt idx="11">
                  <c:v>288000</c:v>
                </c:pt>
                <c:pt idx="12">
                  <c:v>634100</c:v>
                </c:pt>
                <c:pt idx="13">
                  <c:v>239400</c:v>
                </c:pt>
                <c:pt idx="14">
                  <c:v>950000</c:v>
                </c:pt>
              </c:numCache>
            </c:numRef>
          </c:val>
          <c:extLst>
            <c:ext xmlns:c16="http://schemas.microsoft.com/office/drawing/2014/chart" uri="{C3380CC4-5D6E-409C-BE32-E72D297353CC}">
              <c16:uniqueId val="{00000000-50E2-41D8-BB17-084E90B4ABBB}"/>
            </c:ext>
          </c:extLst>
        </c:ser>
        <c:dLbls>
          <c:dLblPos val="outEnd"/>
          <c:showLegendKey val="0"/>
          <c:showVal val="1"/>
          <c:showCatName val="0"/>
          <c:showSerName val="0"/>
          <c:showPercent val="0"/>
          <c:showBubbleSize val="0"/>
        </c:dLbls>
        <c:gapWidth val="50"/>
        <c:axId val="1210363808"/>
        <c:axId val="1210364768"/>
      </c:barChart>
      <c:catAx>
        <c:axId val="1210363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10364768"/>
        <c:crosses val="autoZero"/>
        <c:auto val="1"/>
        <c:lblAlgn val="ctr"/>
        <c:lblOffset val="100"/>
        <c:noMultiLvlLbl val="0"/>
      </c:catAx>
      <c:valAx>
        <c:axId val="1210364768"/>
        <c:scaling>
          <c:orientation val="minMax"/>
        </c:scaling>
        <c:delete val="1"/>
        <c:axPos val="b"/>
        <c:numFmt formatCode="0.00,,&quot;L&quot;" sourceLinked="1"/>
        <c:majorTickMark val="none"/>
        <c:minorTickMark val="none"/>
        <c:tickLblPos val="nextTo"/>
        <c:crossAx val="1210363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Table!PivotTable11</c:name>
    <c:fmtId val="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lumMod val="50000"/>
                      </a:schemeClr>
                    </a:solidFill>
                  </a:ln>
                  <a:solidFill>
                    <a:schemeClr val="accent6">
                      <a:lumMod val="50000"/>
                      <a:alpha val="81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Table'!$B$40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B68-485D-AC20-4F66A2D07CC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F8BF-4B07-AFE1-9759EF00D60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B68-485D-AC20-4F66A2D07CC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B68-485D-AC20-4F66A2D07CC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B68-485D-AC20-4F66A2D07CC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B68-485D-AC20-4F66A2D07C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6">
                          <a:lumMod val="50000"/>
                        </a:schemeClr>
                      </a:solidFill>
                    </a:ln>
                    <a:solidFill>
                      <a:schemeClr val="accent6">
                        <a:lumMod val="50000"/>
                        <a:alpha val="81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Table'!$A$41:$A$47</c:f>
              <c:strCache>
                <c:ptCount val="6"/>
                <c:pt idx="0">
                  <c:v>Bengalure</c:v>
                </c:pt>
                <c:pt idx="1">
                  <c:v>Chennai</c:v>
                </c:pt>
                <c:pt idx="2">
                  <c:v>Hyderabad</c:v>
                </c:pt>
                <c:pt idx="3">
                  <c:v>Kolkata</c:v>
                </c:pt>
                <c:pt idx="4">
                  <c:v>Mumbai</c:v>
                </c:pt>
                <c:pt idx="5">
                  <c:v>Pune</c:v>
                </c:pt>
              </c:strCache>
            </c:strRef>
          </c:cat>
          <c:val>
            <c:numRef>
              <c:f>'Pivot Table'!$B$41:$B$47</c:f>
              <c:numCache>
                <c:formatCode>0.00,,"L"</c:formatCode>
                <c:ptCount val="6"/>
                <c:pt idx="0">
                  <c:v>1933192</c:v>
                </c:pt>
                <c:pt idx="1">
                  <c:v>1843985</c:v>
                </c:pt>
                <c:pt idx="2">
                  <c:v>1970600</c:v>
                </c:pt>
                <c:pt idx="3">
                  <c:v>383481</c:v>
                </c:pt>
                <c:pt idx="4">
                  <c:v>2090200</c:v>
                </c:pt>
                <c:pt idx="5">
                  <c:v>626875</c:v>
                </c:pt>
              </c:numCache>
            </c:numRef>
          </c:val>
          <c:extLst>
            <c:ext xmlns:c16="http://schemas.microsoft.com/office/drawing/2014/chart" uri="{C3380CC4-5D6E-409C-BE32-E72D297353CC}">
              <c16:uniqueId val="{00000000-F8BF-4B07-AFE1-9759EF00D60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5.xml"/><Relationship Id="rId18" Type="http://schemas.openxmlformats.org/officeDocument/2006/relationships/image" Target="../media/image12.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17" Type="http://schemas.openxmlformats.org/officeDocument/2006/relationships/image" Target="../media/image11.png"/><Relationship Id="rId2" Type="http://schemas.openxmlformats.org/officeDocument/2006/relationships/image" Target="../media/image2.svg"/><Relationship Id="rId16" Type="http://schemas.openxmlformats.org/officeDocument/2006/relationships/image" Target="../media/image10.svg"/><Relationship Id="rId20" Type="http://schemas.openxmlformats.org/officeDocument/2006/relationships/image" Target="../media/image14.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image" Target="../media/image9.png"/><Relationship Id="rId10" Type="http://schemas.openxmlformats.org/officeDocument/2006/relationships/chart" Target="../charts/chart2.xml"/><Relationship Id="rId19" Type="http://schemas.openxmlformats.org/officeDocument/2006/relationships/image" Target="../media/image13.png"/><Relationship Id="rId4" Type="http://schemas.openxmlformats.org/officeDocument/2006/relationships/image" Target="../media/image4.svg"/><Relationship Id="rId9" Type="http://schemas.openxmlformats.org/officeDocument/2006/relationships/chart" Target="../charts/chart1.xml"/><Relationship Id="rId14" Type="http://schemas.openxmlformats.org/officeDocument/2006/relationships/chart" Target="../charts/chart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84666</xdr:colOff>
      <xdr:row>7</xdr:row>
      <xdr:rowOff>134834</xdr:rowOff>
    </xdr:from>
    <xdr:to>
      <xdr:col>6</xdr:col>
      <xdr:colOff>108857</xdr:colOff>
      <xdr:row>13</xdr:row>
      <xdr:rowOff>117811</xdr:rowOff>
    </xdr:to>
    <xdr:grpSp>
      <xdr:nvGrpSpPr>
        <xdr:cNvPr id="4" name="Group 3">
          <a:extLst>
            <a:ext uri="{FF2B5EF4-FFF2-40B4-BE49-F238E27FC236}">
              <a16:creationId xmlns:a16="http://schemas.microsoft.com/office/drawing/2014/main" id="{7F6492D4-22EF-0982-6B15-F318B03B603E}"/>
            </a:ext>
          </a:extLst>
        </xdr:cNvPr>
        <xdr:cNvGrpSpPr/>
      </xdr:nvGrpSpPr>
      <xdr:grpSpPr>
        <a:xfrm>
          <a:off x="84666" y="1538518"/>
          <a:ext cx="3633665" cy="1186135"/>
          <a:chOff x="84666" y="1404834"/>
          <a:chExt cx="3652762" cy="1071548"/>
        </a:xfrm>
      </xdr:grpSpPr>
      <xdr:sp macro="" textlink="">
        <xdr:nvSpPr>
          <xdr:cNvPr id="81" name="Rectangle: Rounded Corners 80">
            <a:extLst>
              <a:ext uri="{FF2B5EF4-FFF2-40B4-BE49-F238E27FC236}">
                <a16:creationId xmlns:a16="http://schemas.microsoft.com/office/drawing/2014/main" id="{8E02668C-3EE2-532B-DD18-CE308F58C24F}"/>
              </a:ext>
            </a:extLst>
          </xdr:cNvPr>
          <xdr:cNvSpPr/>
        </xdr:nvSpPr>
        <xdr:spPr>
          <a:xfrm>
            <a:off x="87000" y="1404834"/>
            <a:ext cx="3647727" cy="1071548"/>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a:p>
            <a:pPr algn="l"/>
            <a:endParaRPr lang="en-IN" sz="1100">
              <a:ln>
                <a:noFill/>
              </a:ln>
            </a:endParaRPr>
          </a:p>
        </xdr:txBody>
      </xdr:sp>
      <xdr:sp macro="" textlink="">
        <xdr:nvSpPr>
          <xdr:cNvPr id="82" name="Rectangle: Rounded Corners 81">
            <a:extLst>
              <a:ext uri="{FF2B5EF4-FFF2-40B4-BE49-F238E27FC236}">
                <a16:creationId xmlns:a16="http://schemas.microsoft.com/office/drawing/2014/main" id="{EA44E5C5-8730-0963-9696-03CF9A4F7744}"/>
              </a:ext>
            </a:extLst>
          </xdr:cNvPr>
          <xdr:cNvSpPr/>
        </xdr:nvSpPr>
        <xdr:spPr>
          <a:xfrm>
            <a:off x="84666" y="1418547"/>
            <a:ext cx="1199190" cy="1044696"/>
          </a:xfrm>
          <a:prstGeom prst="roundRect">
            <a:avLst>
              <a:gd name="adj" fmla="val 20347"/>
            </a:avLst>
          </a:prstGeom>
          <a:solidFill>
            <a:schemeClr val="accent4">
              <a:lumMod val="50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xdr:txBody>
      </xdr:sp>
      <xdr:sp macro="" textlink="">
        <xdr:nvSpPr>
          <xdr:cNvPr id="83" name="TextBox 82">
            <a:extLst>
              <a:ext uri="{FF2B5EF4-FFF2-40B4-BE49-F238E27FC236}">
                <a16:creationId xmlns:a16="http://schemas.microsoft.com/office/drawing/2014/main" id="{9E018BB7-E598-7FFA-655E-3165A7232941}"/>
              </a:ext>
            </a:extLst>
          </xdr:cNvPr>
          <xdr:cNvSpPr txBox="1"/>
        </xdr:nvSpPr>
        <xdr:spPr>
          <a:xfrm>
            <a:off x="1300068" y="1669871"/>
            <a:ext cx="2431145" cy="320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n>
                  <a:noFill/>
                </a:ln>
                <a:solidFill>
                  <a:schemeClr val="accent4">
                    <a:lumMod val="50000"/>
                  </a:schemeClr>
                </a:solidFill>
              </a:rPr>
              <a:t>TOTAL</a:t>
            </a:r>
            <a:r>
              <a:rPr lang="en-IN" sz="1600" b="1" baseline="0">
                <a:ln>
                  <a:noFill/>
                </a:ln>
                <a:solidFill>
                  <a:schemeClr val="accent4">
                    <a:lumMod val="50000"/>
                  </a:schemeClr>
                </a:solidFill>
              </a:rPr>
              <a:t> SALES</a:t>
            </a:r>
            <a:endParaRPr lang="en-IN" sz="1600" b="1">
              <a:ln>
                <a:noFill/>
              </a:ln>
              <a:solidFill>
                <a:schemeClr val="accent4">
                  <a:lumMod val="50000"/>
                </a:schemeClr>
              </a:solidFill>
            </a:endParaRPr>
          </a:p>
        </xdr:txBody>
      </xdr:sp>
      <xdr:sp macro="" textlink="'Data sheet'!N2">
        <xdr:nvSpPr>
          <xdr:cNvPr id="84" name="TextBox 83">
            <a:extLst>
              <a:ext uri="{FF2B5EF4-FFF2-40B4-BE49-F238E27FC236}">
                <a16:creationId xmlns:a16="http://schemas.microsoft.com/office/drawing/2014/main" id="{C65A26FD-A868-529E-9714-04A89E27C578}"/>
              </a:ext>
            </a:extLst>
          </xdr:cNvPr>
          <xdr:cNvSpPr txBox="1"/>
        </xdr:nvSpPr>
        <xdr:spPr>
          <a:xfrm>
            <a:off x="1287850" y="1954587"/>
            <a:ext cx="2449578" cy="320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94AC66-E2EA-4C69-903C-FE7D293B6646}" type="TxLink">
              <a:rPr lang="en-US" sz="2000" b="1" i="0" u="none" strike="noStrike" cap="none" spc="0">
                <a:ln w="0">
                  <a:noFill/>
                </a:ln>
                <a:solidFill>
                  <a:schemeClr val="accent4">
                    <a:lumMod val="50000"/>
                  </a:schemeClr>
                </a:solidFill>
                <a:effectLst>
                  <a:outerShdw blurRad="38100" dist="19050" dir="2700000" algn="tl" rotWithShape="0">
                    <a:schemeClr val="dk1">
                      <a:alpha val="40000"/>
                    </a:schemeClr>
                  </a:outerShdw>
                </a:effectLst>
                <a:latin typeface="Aptos Narrow"/>
              </a:rPr>
              <a:pPr algn="ctr"/>
              <a:t>₹ 88,44,333</a:t>
            </a:fld>
            <a:endParaRPr lang="en-US" sz="2000" b="1" cap="none" spc="0">
              <a:ln w="0">
                <a:noFill/>
              </a:ln>
              <a:solidFill>
                <a:schemeClr val="accent4">
                  <a:lumMod val="50000"/>
                </a:schemeClr>
              </a:solidFill>
              <a:effectLst>
                <a:outerShdw blurRad="38100" dist="19050" dir="2700000" algn="tl" rotWithShape="0">
                  <a:schemeClr val="dk1">
                    <a:alpha val="40000"/>
                  </a:schemeClr>
                </a:outerShdw>
              </a:effectLst>
            </a:endParaRPr>
          </a:p>
        </xdr:txBody>
      </xdr:sp>
    </xdr:grpSp>
    <xdr:clientData/>
  </xdr:twoCellAnchor>
  <xdr:twoCellAnchor>
    <xdr:from>
      <xdr:col>6</xdr:col>
      <xdr:colOff>188687</xdr:colOff>
      <xdr:row>7</xdr:row>
      <xdr:rowOff>142091</xdr:rowOff>
    </xdr:from>
    <xdr:to>
      <xdr:col>12</xdr:col>
      <xdr:colOff>210176</xdr:colOff>
      <xdr:row>13</xdr:row>
      <xdr:rowOff>125068</xdr:rowOff>
    </xdr:to>
    <xdr:grpSp>
      <xdr:nvGrpSpPr>
        <xdr:cNvPr id="91" name="Group 90">
          <a:extLst>
            <a:ext uri="{FF2B5EF4-FFF2-40B4-BE49-F238E27FC236}">
              <a16:creationId xmlns:a16="http://schemas.microsoft.com/office/drawing/2014/main" id="{263D011E-9866-79F0-A20D-15291760E6CE}"/>
            </a:ext>
          </a:extLst>
        </xdr:cNvPr>
        <xdr:cNvGrpSpPr/>
      </xdr:nvGrpSpPr>
      <xdr:grpSpPr>
        <a:xfrm>
          <a:off x="3798161" y="1545775"/>
          <a:ext cx="3630962" cy="1186135"/>
          <a:chOff x="6079737" y="1181748"/>
          <a:chExt cx="2891489" cy="1080256"/>
        </a:xfrm>
      </xdr:grpSpPr>
      <xdr:sp macro="" textlink="">
        <xdr:nvSpPr>
          <xdr:cNvPr id="92" name="Rectangle: Rounded Corners 91">
            <a:extLst>
              <a:ext uri="{FF2B5EF4-FFF2-40B4-BE49-F238E27FC236}">
                <a16:creationId xmlns:a16="http://schemas.microsoft.com/office/drawing/2014/main" id="{1B43354F-C528-1F7C-1909-230C39F7E694}"/>
              </a:ext>
            </a:extLst>
          </xdr:cNvPr>
          <xdr:cNvSpPr/>
        </xdr:nvSpPr>
        <xdr:spPr>
          <a:xfrm>
            <a:off x="6081586" y="1181748"/>
            <a:ext cx="2889640" cy="1080256"/>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a:p>
            <a:pPr algn="l"/>
            <a:endParaRPr lang="en-IN" sz="1100">
              <a:ln>
                <a:noFill/>
              </a:ln>
            </a:endParaRPr>
          </a:p>
        </xdr:txBody>
      </xdr:sp>
      <xdr:sp macro="" textlink="">
        <xdr:nvSpPr>
          <xdr:cNvPr id="93" name="Rectangle: Rounded Corners 92">
            <a:extLst>
              <a:ext uri="{FF2B5EF4-FFF2-40B4-BE49-F238E27FC236}">
                <a16:creationId xmlns:a16="http://schemas.microsoft.com/office/drawing/2014/main" id="{D0EECF23-324E-022E-BB51-E2BEB3FCC1DA}"/>
              </a:ext>
            </a:extLst>
          </xdr:cNvPr>
          <xdr:cNvSpPr/>
        </xdr:nvSpPr>
        <xdr:spPr>
          <a:xfrm>
            <a:off x="6079737" y="1195572"/>
            <a:ext cx="949969" cy="1053186"/>
          </a:xfrm>
          <a:prstGeom prst="roundRect">
            <a:avLst>
              <a:gd name="adj" fmla="val 20347"/>
            </a:avLst>
          </a:prstGeom>
          <a:solidFill>
            <a:schemeClr val="accent4">
              <a:lumMod val="50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xdr:txBody>
      </xdr:sp>
      <xdr:sp macro="" textlink="">
        <xdr:nvSpPr>
          <xdr:cNvPr id="94" name="TextBox 93">
            <a:extLst>
              <a:ext uri="{FF2B5EF4-FFF2-40B4-BE49-F238E27FC236}">
                <a16:creationId xmlns:a16="http://schemas.microsoft.com/office/drawing/2014/main" id="{C83B1872-8F06-2C92-3D02-CCE1C9BB959F}"/>
              </a:ext>
            </a:extLst>
          </xdr:cNvPr>
          <xdr:cNvSpPr txBox="1"/>
        </xdr:nvSpPr>
        <xdr:spPr>
          <a:xfrm>
            <a:off x="7042549" y="1448939"/>
            <a:ext cx="1925894" cy="323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n>
                  <a:noFill/>
                </a:ln>
                <a:solidFill>
                  <a:schemeClr val="accent4">
                    <a:lumMod val="50000"/>
                  </a:schemeClr>
                </a:solidFill>
              </a:rPr>
              <a:t>AVERAGE</a:t>
            </a:r>
            <a:r>
              <a:rPr lang="en-IN" sz="1600" b="1" baseline="0">
                <a:ln>
                  <a:noFill/>
                </a:ln>
                <a:solidFill>
                  <a:schemeClr val="accent4">
                    <a:lumMod val="50000"/>
                  </a:schemeClr>
                </a:solidFill>
              </a:rPr>
              <a:t> SALES</a:t>
            </a:r>
            <a:endParaRPr lang="en-IN" sz="1600" b="1">
              <a:ln>
                <a:noFill/>
              </a:ln>
              <a:solidFill>
                <a:schemeClr val="accent4">
                  <a:lumMod val="50000"/>
                </a:schemeClr>
              </a:solidFill>
            </a:endParaRPr>
          </a:p>
        </xdr:txBody>
      </xdr:sp>
      <xdr:sp macro="" textlink="'Data sheet'!N8">
        <xdr:nvSpPr>
          <xdr:cNvPr id="95" name="TextBox 94">
            <a:extLst>
              <a:ext uri="{FF2B5EF4-FFF2-40B4-BE49-F238E27FC236}">
                <a16:creationId xmlns:a16="http://schemas.microsoft.com/office/drawing/2014/main" id="{89912FFD-DBC4-FF2C-6784-2F36F34DA103}"/>
              </a:ext>
            </a:extLst>
          </xdr:cNvPr>
          <xdr:cNvSpPr txBox="1"/>
        </xdr:nvSpPr>
        <xdr:spPr>
          <a:xfrm>
            <a:off x="7032870" y="1735970"/>
            <a:ext cx="1934746" cy="323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712F2B-01B6-4A43-AA38-B8F5627D5876}" type="TxLink">
              <a:rPr lang="en-US" sz="2000" b="1" i="0" u="none" strike="noStrike" cap="none" spc="0">
                <a:ln w="0">
                  <a:noFill/>
                </a:ln>
                <a:solidFill>
                  <a:schemeClr val="accent4">
                    <a:lumMod val="50000"/>
                  </a:schemeClr>
                </a:solidFill>
                <a:effectLst>
                  <a:outerShdw blurRad="38100" dist="19050" dir="2700000" algn="tl" rotWithShape="0">
                    <a:schemeClr val="dk1">
                      <a:alpha val="40000"/>
                    </a:schemeClr>
                  </a:outerShdw>
                </a:effectLst>
                <a:latin typeface="Aptos Narrow"/>
              </a:rPr>
              <a:pPr algn="ctr"/>
              <a:t> 5,89,622.20 </a:t>
            </a:fld>
            <a:endParaRPr lang="en-US" sz="2000" b="1" cap="none" spc="0">
              <a:ln w="0">
                <a:noFill/>
              </a:ln>
              <a:solidFill>
                <a:schemeClr val="accent4">
                  <a:lumMod val="50000"/>
                </a:schemeClr>
              </a:solidFill>
              <a:effectLst>
                <a:outerShdw blurRad="38100" dist="19050" dir="2700000" algn="tl" rotWithShape="0">
                  <a:schemeClr val="dk1">
                    <a:alpha val="40000"/>
                  </a:schemeClr>
                </a:outerShdw>
              </a:effectLst>
            </a:endParaRPr>
          </a:p>
        </xdr:txBody>
      </xdr:sp>
    </xdr:grpSp>
    <xdr:clientData/>
  </xdr:twoCellAnchor>
  <xdr:twoCellAnchor>
    <xdr:from>
      <xdr:col>24</xdr:col>
      <xdr:colOff>505509</xdr:colOff>
      <xdr:row>7</xdr:row>
      <xdr:rowOff>139608</xdr:rowOff>
    </xdr:from>
    <xdr:to>
      <xdr:col>30</xdr:col>
      <xdr:colOff>526412</xdr:colOff>
      <xdr:row>13</xdr:row>
      <xdr:rowOff>122235</xdr:rowOff>
    </xdr:to>
    <xdr:grpSp>
      <xdr:nvGrpSpPr>
        <xdr:cNvPr id="70" name="Group 69">
          <a:extLst>
            <a:ext uri="{FF2B5EF4-FFF2-40B4-BE49-F238E27FC236}">
              <a16:creationId xmlns:a16="http://schemas.microsoft.com/office/drawing/2014/main" id="{4A8DA9C8-0B22-2E65-931A-4C990522209D}"/>
            </a:ext>
          </a:extLst>
        </xdr:cNvPr>
        <xdr:cNvGrpSpPr/>
      </xdr:nvGrpSpPr>
      <xdr:grpSpPr>
        <a:xfrm>
          <a:off x="14903298" y="1543292"/>
          <a:ext cx="3630377" cy="1185785"/>
          <a:chOff x="15192444" y="1430092"/>
          <a:chExt cx="3708000" cy="1088756"/>
        </a:xfrm>
      </xdr:grpSpPr>
      <xdr:sp macro="" textlink="">
        <xdr:nvSpPr>
          <xdr:cNvPr id="23" name="Rectangle: Rounded Corners 22">
            <a:extLst>
              <a:ext uri="{FF2B5EF4-FFF2-40B4-BE49-F238E27FC236}">
                <a16:creationId xmlns:a16="http://schemas.microsoft.com/office/drawing/2014/main" id="{0755A5BC-BDD3-C029-CB23-40FB766795C2}"/>
              </a:ext>
            </a:extLst>
          </xdr:cNvPr>
          <xdr:cNvSpPr/>
        </xdr:nvSpPr>
        <xdr:spPr>
          <a:xfrm>
            <a:off x="15192444" y="1430092"/>
            <a:ext cx="3708000" cy="1088756"/>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1">
              <a:ln>
                <a:noFill/>
              </a:ln>
            </a:endParaRPr>
          </a:p>
          <a:p>
            <a:pPr algn="l"/>
            <a:endParaRPr lang="en-IN" sz="1100" b="1">
              <a:ln>
                <a:noFill/>
              </a:ln>
            </a:endParaRPr>
          </a:p>
        </xdr:txBody>
      </xdr:sp>
      <xdr:sp macro="" textlink="">
        <xdr:nvSpPr>
          <xdr:cNvPr id="32" name="TextBox 31">
            <a:extLst>
              <a:ext uri="{FF2B5EF4-FFF2-40B4-BE49-F238E27FC236}">
                <a16:creationId xmlns:a16="http://schemas.microsoft.com/office/drawing/2014/main" id="{92C6C7C3-6097-7E88-3C7E-6FD95E572115}"/>
              </a:ext>
            </a:extLst>
          </xdr:cNvPr>
          <xdr:cNvSpPr txBox="1"/>
        </xdr:nvSpPr>
        <xdr:spPr>
          <a:xfrm>
            <a:off x="16436185" y="1655330"/>
            <a:ext cx="2438923" cy="325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n>
                  <a:noFill/>
                </a:ln>
                <a:solidFill>
                  <a:schemeClr val="accent4">
                    <a:lumMod val="50000"/>
                  </a:schemeClr>
                </a:solidFill>
              </a:rPr>
              <a:t>HIGHEST</a:t>
            </a:r>
            <a:r>
              <a:rPr lang="en-IN" sz="1600" b="1" baseline="0">
                <a:ln>
                  <a:noFill/>
                </a:ln>
                <a:solidFill>
                  <a:schemeClr val="accent4">
                    <a:lumMod val="50000"/>
                  </a:schemeClr>
                </a:solidFill>
              </a:rPr>
              <a:t> SALES PERSON</a:t>
            </a:r>
            <a:endParaRPr lang="en-IN" sz="1600" b="1">
              <a:ln>
                <a:noFill/>
              </a:ln>
              <a:solidFill>
                <a:schemeClr val="accent4">
                  <a:lumMod val="50000"/>
                </a:schemeClr>
              </a:solidFill>
            </a:endParaRPr>
          </a:p>
        </xdr:txBody>
      </xdr:sp>
      <xdr:sp macro="" textlink="'Data sheet'!C20">
        <xdr:nvSpPr>
          <xdr:cNvPr id="33" name="TextBox 32">
            <a:extLst>
              <a:ext uri="{FF2B5EF4-FFF2-40B4-BE49-F238E27FC236}">
                <a16:creationId xmlns:a16="http://schemas.microsoft.com/office/drawing/2014/main" id="{151E669D-78E2-6E30-B704-1CC97A7A5475}"/>
              </a:ext>
            </a:extLst>
          </xdr:cNvPr>
          <xdr:cNvSpPr txBox="1"/>
        </xdr:nvSpPr>
        <xdr:spPr>
          <a:xfrm>
            <a:off x="16423896" y="1953560"/>
            <a:ext cx="2474468" cy="325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CC4A60-856A-4D07-90D6-20E85B54CA56}" type="TxLink">
              <a:rPr lang="en-US" sz="2400" b="1" i="0" u="none" strike="noStrike" cap="none" spc="0">
                <a:ln w="0">
                  <a:noFill/>
                </a:ln>
                <a:solidFill>
                  <a:schemeClr val="accent4">
                    <a:lumMod val="50000"/>
                  </a:schemeClr>
                </a:solidFill>
                <a:effectLst>
                  <a:outerShdw blurRad="38100" dist="19050" dir="2700000" algn="tl" rotWithShape="0">
                    <a:schemeClr val="dk1">
                      <a:alpha val="40000"/>
                    </a:schemeClr>
                  </a:outerShdw>
                </a:effectLst>
                <a:latin typeface="Aptos Narrow"/>
              </a:rPr>
              <a:pPr algn="ctr"/>
              <a:t>Ramesh  </a:t>
            </a:fld>
            <a:endParaRPr lang="en-US" sz="2400" b="1" cap="none" spc="0">
              <a:ln w="0">
                <a:noFill/>
              </a:ln>
              <a:solidFill>
                <a:schemeClr val="accent4">
                  <a:lumMod val="50000"/>
                </a:schemeClr>
              </a:solidFill>
              <a:effectLst>
                <a:outerShdw blurRad="38100" dist="19050" dir="2700000" algn="tl" rotWithShape="0">
                  <a:schemeClr val="dk1">
                    <a:alpha val="40000"/>
                  </a:schemeClr>
                </a:outerShdw>
              </a:effectLst>
            </a:endParaRPr>
          </a:p>
        </xdr:txBody>
      </xdr:sp>
    </xdr:grpSp>
    <xdr:clientData/>
  </xdr:twoCellAnchor>
  <xdr:twoCellAnchor editAs="oneCell">
    <xdr:from>
      <xdr:col>31</xdr:col>
      <xdr:colOff>4563</xdr:colOff>
      <xdr:row>87</xdr:row>
      <xdr:rowOff>24972</xdr:rowOff>
    </xdr:from>
    <xdr:to>
      <xdr:col>36</xdr:col>
      <xdr:colOff>36768</xdr:colOff>
      <xdr:row>123</xdr:row>
      <xdr:rowOff>196166</xdr:rowOff>
    </xdr:to>
    <mc:AlternateContent xmlns:mc="http://schemas.openxmlformats.org/markup-compatibility/2006">
      <mc:Choice xmlns:a14="http://schemas.microsoft.com/office/drawing/2010/main" Requires="a14">
        <xdr:graphicFrame macro="">
          <xdr:nvGraphicFramePr>
            <xdr:cNvPr id="30" name="Sales Peson 2">
              <a:extLst>
                <a:ext uri="{FF2B5EF4-FFF2-40B4-BE49-F238E27FC236}">
                  <a16:creationId xmlns:a16="http://schemas.microsoft.com/office/drawing/2014/main" id="{BB86E8EE-4397-4999-B125-2753DAE7CA32}"/>
                </a:ext>
              </a:extLst>
            </xdr:cNvPr>
            <xdr:cNvGraphicFramePr/>
          </xdr:nvGraphicFramePr>
          <xdr:xfrm>
            <a:off x="0" y="0"/>
            <a:ext cx="0" cy="0"/>
          </xdr:xfrm>
          <a:graphic>
            <a:graphicData uri="http://schemas.microsoft.com/office/drawing/2010/slicer">
              <sle:slicer xmlns:sle="http://schemas.microsoft.com/office/drawing/2010/slicer" name="Sales Peson 2"/>
            </a:graphicData>
          </a:graphic>
        </xdr:graphicFrame>
      </mc:Choice>
      <mc:Fallback>
        <xdr:sp macro="" textlink="">
          <xdr:nvSpPr>
            <xdr:cNvPr id="0" name=""/>
            <xdr:cNvSpPr>
              <a:spLocks noTextEdit="1"/>
            </xdr:cNvSpPr>
          </xdr:nvSpPr>
          <xdr:spPr>
            <a:xfrm>
              <a:off x="18613405" y="17470761"/>
              <a:ext cx="3040100" cy="73749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36</xdr:col>
      <xdr:colOff>158151</xdr:colOff>
      <xdr:row>7</xdr:row>
      <xdr:rowOff>61451</xdr:rowOff>
    </xdr:to>
    <xdr:sp macro="" textlink="">
      <xdr:nvSpPr>
        <xdr:cNvPr id="2" name="Rectangle: Rounded Corners 1">
          <a:extLst>
            <a:ext uri="{FF2B5EF4-FFF2-40B4-BE49-F238E27FC236}">
              <a16:creationId xmlns:a16="http://schemas.microsoft.com/office/drawing/2014/main" id="{197B071F-3F5F-FDBD-9E04-1ABA461FE8FE}"/>
            </a:ext>
          </a:extLst>
        </xdr:cNvPr>
        <xdr:cNvSpPr/>
      </xdr:nvSpPr>
      <xdr:spPr>
        <a:xfrm>
          <a:off x="0" y="0"/>
          <a:ext cx="21867962" cy="1369791"/>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xdr:txBody>
    </xdr:sp>
    <xdr:clientData/>
  </xdr:twoCellAnchor>
  <xdr:twoCellAnchor>
    <xdr:from>
      <xdr:col>12</xdr:col>
      <xdr:colOff>286079</xdr:colOff>
      <xdr:row>7</xdr:row>
      <xdr:rowOff>134835</xdr:rowOff>
    </xdr:from>
    <xdr:to>
      <xdr:col>18</xdr:col>
      <xdr:colOff>343854</xdr:colOff>
      <xdr:row>13</xdr:row>
      <xdr:rowOff>117812</xdr:rowOff>
    </xdr:to>
    <xdr:grpSp>
      <xdr:nvGrpSpPr>
        <xdr:cNvPr id="59" name="Group 58">
          <a:extLst>
            <a:ext uri="{FF2B5EF4-FFF2-40B4-BE49-F238E27FC236}">
              <a16:creationId xmlns:a16="http://schemas.microsoft.com/office/drawing/2014/main" id="{EE430426-E0EF-ECAE-63E1-B519C7514BAC}"/>
            </a:ext>
          </a:extLst>
        </xdr:cNvPr>
        <xdr:cNvGrpSpPr/>
      </xdr:nvGrpSpPr>
      <xdr:grpSpPr>
        <a:xfrm>
          <a:off x="7505026" y="1538519"/>
          <a:ext cx="3627144" cy="1186135"/>
          <a:chOff x="6079737" y="1181748"/>
          <a:chExt cx="2891489" cy="1080256"/>
        </a:xfrm>
      </xdr:grpSpPr>
      <xdr:sp macro="" textlink="">
        <xdr:nvSpPr>
          <xdr:cNvPr id="43" name="Rectangle: Rounded Corners 42">
            <a:extLst>
              <a:ext uri="{FF2B5EF4-FFF2-40B4-BE49-F238E27FC236}">
                <a16:creationId xmlns:a16="http://schemas.microsoft.com/office/drawing/2014/main" id="{F84257E2-45B7-4C82-B047-D31F31249407}"/>
              </a:ext>
            </a:extLst>
          </xdr:cNvPr>
          <xdr:cNvSpPr/>
        </xdr:nvSpPr>
        <xdr:spPr>
          <a:xfrm>
            <a:off x="6081586" y="1181748"/>
            <a:ext cx="2889640" cy="1080256"/>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a:p>
            <a:pPr algn="l"/>
            <a:endParaRPr lang="en-IN" sz="1100">
              <a:ln>
                <a:noFill/>
              </a:ln>
            </a:endParaRPr>
          </a:p>
        </xdr:txBody>
      </xdr:sp>
      <xdr:sp macro="" textlink="">
        <xdr:nvSpPr>
          <xdr:cNvPr id="44" name="Rectangle: Rounded Corners 43">
            <a:extLst>
              <a:ext uri="{FF2B5EF4-FFF2-40B4-BE49-F238E27FC236}">
                <a16:creationId xmlns:a16="http://schemas.microsoft.com/office/drawing/2014/main" id="{9F2FA0DE-F2BC-1D90-B6ED-3991C16D13C4}"/>
              </a:ext>
            </a:extLst>
          </xdr:cNvPr>
          <xdr:cNvSpPr/>
        </xdr:nvSpPr>
        <xdr:spPr>
          <a:xfrm>
            <a:off x="6079737" y="1195572"/>
            <a:ext cx="949969" cy="1053186"/>
          </a:xfrm>
          <a:prstGeom prst="roundRect">
            <a:avLst>
              <a:gd name="adj" fmla="val 20347"/>
            </a:avLst>
          </a:prstGeom>
          <a:solidFill>
            <a:schemeClr val="accent4">
              <a:lumMod val="50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xdr:txBody>
      </xdr:sp>
      <xdr:sp macro="" textlink="">
        <xdr:nvSpPr>
          <xdr:cNvPr id="45" name="TextBox 44">
            <a:extLst>
              <a:ext uri="{FF2B5EF4-FFF2-40B4-BE49-F238E27FC236}">
                <a16:creationId xmlns:a16="http://schemas.microsoft.com/office/drawing/2014/main" id="{3E613449-248D-1566-9F64-304F9B0114BC}"/>
              </a:ext>
            </a:extLst>
          </xdr:cNvPr>
          <xdr:cNvSpPr txBox="1"/>
        </xdr:nvSpPr>
        <xdr:spPr>
          <a:xfrm>
            <a:off x="7042549" y="1448939"/>
            <a:ext cx="1925894" cy="323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n>
                  <a:noFill/>
                </a:ln>
                <a:solidFill>
                  <a:schemeClr val="accent4">
                    <a:lumMod val="50000"/>
                  </a:schemeClr>
                </a:solidFill>
              </a:rPr>
              <a:t>UNITS</a:t>
            </a:r>
            <a:r>
              <a:rPr lang="en-IN" sz="1600" b="1" baseline="0">
                <a:ln>
                  <a:noFill/>
                </a:ln>
                <a:solidFill>
                  <a:schemeClr val="accent4">
                    <a:lumMod val="50000"/>
                  </a:schemeClr>
                </a:solidFill>
              </a:rPr>
              <a:t> SOLD</a:t>
            </a:r>
            <a:endParaRPr lang="en-IN" sz="1600" b="1">
              <a:ln>
                <a:noFill/>
              </a:ln>
              <a:solidFill>
                <a:schemeClr val="accent4">
                  <a:lumMod val="50000"/>
                </a:schemeClr>
              </a:solidFill>
            </a:endParaRPr>
          </a:p>
        </xdr:txBody>
      </xdr:sp>
      <xdr:sp macro="" textlink="'Data sheet'!N4">
        <xdr:nvSpPr>
          <xdr:cNvPr id="46" name="TextBox 45">
            <a:extLst>
              <a:ext uri="{FF2B5EF4-FFF2-40B4-BE49-F238E27FC236}">
                <a16:creationId xmlns:a16="http://schemas.microsoft.com/office/drawing/2014/main" id="{1C352681-2C35-4865-A131-F4D1E7F1A406}"/>
              </a:ext>
            </a:extLst>
          </xdr:cNvPr>
          <xdr:cNvSpPr txBox="1"/>
        </xdr:nvSpPr>
        <xdr:spPr>
          <a:xfrm>
            <a:off x="7032870" y="1735970"/>
            <a:ext cx="1896859" cy="323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9E3D6E-A74F-4283-A95B-D96635304DEB}" type="TxLink">
              <a:rPr lang="en-US" sz="2000" b="1" i="0" u="none" strike="noStrike" cap="none" spc="0">
                <a:ln w="0">
                  <a:noFill/>
                </a:ln>
                <a:solidFill>
                  <a:schemeClr val="accent4">
                    <a:lumMod val="50000"/>
                  </a:schemeClr>
                </a:solidFill>
                <a:effectLst>
                  <a:outerShdw blurRad="38100" dist="19050" dir="2700000" algn="tl" rotWithShape="0">
                    <a:schemeClr val="dk1">
                      <a:alpha val="40000"/>
                    </a:schemeClr>
                  </a:outerShdw>
                </a:effectLst>
                <a:latin typeface="Aptos Narrow"/>
              </a:rPr>
              <a:pPr algn="ctr"/>
              <a:t>272</a:t>
            </a:fld>
            <a:endParaRPr lang="en-US" sz="2000" b="1" cap="none" spc="0">
              <a:ln w="0">
                <a:noFill/>
              </a:ln>
              <a:solidFill>
                <a:schemeClr val="accent4">
                  <a:lumMod val="50000"/>
                </a:schemeClr>
              </a:solidFill>
              <a:effectLst>
                <a:outerShdw blurRad="38100" dist="19050" dir="2700000" algn="tl" rotWithShape="0">
                  <a:schemeClr val="dk1">
                    <a:alpha val="40000"/>
                  </a:schemeClr>
                </a:outerShdw>
              </a:effectLst>
            </a:endParaRPr>
          </a:p>
        </xdr:txBody>
      </xdr:sp>
    </xdr:grpSp>
    <xdr:clientData/>
  </xdr:twoCellAnchor>
  <xdr:twoCellAnchor>
    <xdr:from>
      <xdr:col>18</xdr:col>
      <xdr:colOff>416912</xdr:colOff>
      <xdr:row>7</xdr:row>
      <xdr:rowOff>152423</xdr:rowOff>
    </xdr:from>
    <xdr:to>
      <xdr:col>24</xdr:col>
      <xdr:colOff>437815</xdr:colOff>
      <xdr:row>13</xdr:row>
      <xdr:rowOff>135051</xdr:rowOff>
    </xdr:to>
    <xdr:grpSp>
      <xdr:nvGrpSpPr>
        <xdr:cNvPr id="57" name="Group 56">
          <a:extLst>
            <a:ext uri="{FF2B5EF4-FFF2-40B4-BE49-F238E27FC236}">
              <a16:creationId xmlns:a16="http://schemas.microsoft.com/office/drawing/2014/main" id="{3CB9E145-FC98-C586-8C4A-28195BCED510}"/>
            </a:ext>
          </a:extLst>
        </xdr:cNvPr>
        <xdr:cNvGrpSpPr/>
      </xdr:nvGrpSpPr>
      <xdr:grpSpPr>
        <a:xfrm>
          <a:off x="11205228" y="1556107"/>
          <a:ext cx="3630376" cy="1185786"/>
          <a:chOff x="9098795" y="1197790"/>
          <a:chExt cx="2889437" cy="1079907"/>
        </a:xfrm>
      </xdr:grpSpPr>
      <xdr:sp macro="" textlink="">
        <xdr:nvSpPr>
          <xdr:cNvPr id="48" name="Rectangle: Rounded Corners 47">
            <a:extLst>
              <a:ext uri="{FF2B5EF4-FFF2-40B4-BE49-F238E27FC236}">
                <a16:creationId xmlns:a16="http://schemas.microsoft.com/office/drawing/2014/main" id="{AF176F57-0AE3-36FF-21CB-0B24611B65DD}"/>
              </a:ext>
            </a:extLst>
          </xdr:cNvPr>
          <xdr:cNvSpPr/>
        </xdr:nvSpPr>
        <xdr:spPr>
          <a:xfrm>
            <a:off x="9100650" y="1197790"/>
            <a:ext cx="2887582" cy="1079907"/>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a:p>
            <a:pPr algn="l"/>
            <a:endParaRPr lang="en-IN" sz="1100">
              <a:ln>
                <a:noFill/>
              </a:ln>
            </a:endParaRPr>
          </a:p>
        </xdr:txBody>
      </xdr:sp>
      <xdr:sp macro="" textlink="">
        <xdr:nvSpPr>
          <xdr:cNvPr id="49" name="Rectangle: Rounded Corners 48">
            <a:extLst>
              <a:ext uri="{FF2B5EF4-FFF2-40B4-BE49-F238E27FC236}">
                <a16:creationId xmlns:a16="http://schemas.microsoft.com/office/drawing/2014/main" id="{96F41F9B-6C9D-DB79-A1E5-E7AFAC9BCBD4}"/>
              </a:ext>
            </a:extLst>
          </xdr:cNvPr>
          <xdr:cNvSpPr/>
        </xdr:nvSpPr>
        <xdr:spPr>
          <a:xfrm>
            <a:off x="9098795" y="1211610"/>
            <a:ext cx="949292" cy="1052846"/>
          </a:xfrm>
          <a:prstGeom prst="roundRect">
            <a:avLst>
              <a:gd name="adj" fmla="val 20347"/>
            </a:avLst>
          </a:prstGeom>
          <a:solidFill>
            <a:schemeClr val="accent4">
              <a:lumMod val="50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xdr:txBody>
      </xdr:sp>
      <xdr:sp macro="" textlink="">
        <xdr:nvSpPr>
          <xdr:cNvPr id="50" name="TextBox 49">
            <a:extLst>
              <a:ext uri="{FF2B5EF4-FFF2-40B4-BE49-F238E27FC236}">
                <a16:creationId xmlns:a16="http://schemas.microsoft.com/office/drawing/2014/main" id="{8F2753AF-AFF4-EB23-D51A-741423466C78}"/>
              </a:ext>
            </a:extLst>
          </xdr:cNvPr>
          <xdr:cNvSpPr txBox="1"/>
        </xdr:nvSpPr>
        <xdr:spPr>
          <a:xfrm>
            <a:off x="10060927" y="1430822"/>
            <a:ext cx="1914851" cy="323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n>
                  <a:noFill/>
                </a:ln>
                <a:solidFill>
                  <a:schemeClr val="accent4">
                    <a:lumMod val="50000"/>
                  </a:schemeClr>
                </a:solidFill>
              </a:rPr>
              <a:t>PROFIT</a:t>
            </a:r>
          </a:p>
        </xdr:txBody>
      </xdr:sp>
      <xdr:sp macro="" textlink="'Data sheet'!N6">
        <xdr:nvSpPr>
          <xdr:cNvPr id="51" name="TextBox 50">
            <a:extLst>
              <a:ext uri="{FF2B5EF4-FFF2-40B4-BE49-F238E27FC236}">
                <a16:creationId xmlns:a16="http://schemas.microsoft.com/office/drawing/2014/main" id="{157A3F39-AACE-B5FF-98CE-239EA2914038}"/>
              </a:ext>
            </a:extLst>
          </xdr:cNvPr>
          <xdr:cNvSpPr txBox="1"/>
        </xdr:nvSpPr>
        <xdr:spPr>
          <a:xfrm>
            <a:off x="10063534" y="1717004"/>
            <a:ext cx="1924522" cy="323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2F49BB-6F4C-48B4-BCC8-3B9CB4DC3D7F}" type="TxLink">
              <a:rPr lang="en-US" sz="2000" b="1" i="0" u="none" strike="noStrike" cap="none" spc="0">
                <a:ln w="0">
                  <a:noFill/>
                </a:ln>
                <a:solidFill>
                  <a:schemeClr val="accent4">
                    <a:lumMod val="50000"/>
                  </a:schemeClr>
                </a:solidFill>
                <a:effectLst>
                  <a:outerShdw blurRad="38100" dist="19050" dir="2700000" algn="tl" rotWithShape="0">
                    <a:schemeClr val="dk1">
                      <a:alpha val="40000"/>
                    </a:schemeClr>
                  </a:outerShdw>
                </a:effectLst>
                <a:latin typeface="Aptos Narrow"/>
              </a:rPr>
              <a:pPr algn="ctr"/>
              <a:t> 30,90,708.00 </a:t>
            </a:fld>
            <a:endParaRPr lang="en-US" sz="2000" b="1" cap="none" spc="0">
              <a:ln w="0">
                <a:noFill/>
              </a:ln>
              <a:solidFill>
                <a:schemeClr val="accent4">
                  <a:lumMod val="50000"/>
                </a:schemeClr>
              </a:solidFill>
              <a:effectLst>
                <a:outerShdw blurRad="38100" dist="19050" dir="2700000" algn="tl" rotWithShape="0">
                  <a:schemeClr val="dk1">
                    <a:alpha val="40000"/>
                  </a:schemeClr>
                </a:outerShdw>
              </a:effectLst>
            </a:endParaRPr>
          </a:p>
        </xdr:txBody>
      </xdr:sp>
    </xdr:grpSp>
    <xdr:clientData/>
  </xdr:twoCellAnchor>
  <xdr:twoCellAnchor editAs="oneCell">
    <xdr:from>
      <xdr:col>19</xdr:col>
      <xdr:colOff>206290</xdr:colOff>
      <xdr:row>10</xdr:row>
      <xdr:rowOff>6099</xdr:rowOff>
    </xdr:from>
    <xdr:to>
      <xdr:col>19</xdr:col>
      <xdr:colOff>566290</xdr:colOff>
      <xdr:row>12</xdr:row>
      <xdr:rowOff>2004</xdr:rowOff>
    </xdr:to>
    <xdr:pic>
      <xdr:nvPicPr>
        <xdr:cNvPr id="62" name="Graphic 52" descr="Bar graph with upward trend with solid fill">
          <a:extLst>
            <a:ext uri="{FF2B5EF4-FFF2-40B4-BE49-F238E27FC236}">
              <a16:creationId xmlns:a16="http://schemas.microsoft.com/office/drawing/2014/main" id="{78E72A2F-5CFB-59B6-EA97-02CB12128A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845225" y="1849647"/>
          <a:ext cx="360000" cy="361689"/>
        </a:xfrm>
        <a:prstGeom prst="rect">
          <a:avLst/>
        </a:prstGeom>
      </xdr:spPr>
    </xdr:pic>
    <xdr:clientData/>
  </xdr:twoCellAnchor>
  <xdr:twoCellAnchor editAs="oneCell">
    <xdr:from>
      <xdr:col>0</xdr:col>
      <xdr:colOff>502383</xdr:colOff>
      <xdr:row>9</xdr:row>
      <xdr:rowOff>180377</xdr:rowOff>
    </xdr:from>
    <xdr:to>
      <xdr:col>1</xdr:col>
      <xdr:colOff>254712</xdr:colOff>
      <xdr:row>12</xdr:row>
      <xdr:rowOff>174</xdr:rowOff>
    </xdr:to>
    <xdr:pic>
      <xdr:nvPicPr>
        <xdr:cNvPr id="61" name="Graphic 54" descr="Rupee with solid fill">
          <a:extLst>
            <a:ext uri="{FF2B5EF4-FFF2-40B4-BE49-F238E27FC236}">
              <a16:creationId xmlns:a16="http://schemas.microsoft.com/office/drawing/2014/main" id="{4C0DD6CD-F548-648E-8A4D-B405D569A1B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02383" y="1813234"/>
          <a:ext cx="357091" cy="355836"/>
        </a:xfrm>
        <a:prstGeom prst="rect">
          <a:avLst/>
        </a:prstGeom>
      </xdr:spPr>
    </xdr:pic>
    <xdr:clientData/>
  </xdr:twoCellAnchor>
  <xdr:twoCellAnchor editAs="oneCell">
    <xdr:from>
      <xdr:col>7</xdr:col>
      <xdr:colOff>9176</xdr:colOff>
      <xdr:row>10</xdr:row>
      <xdr:rowOff>1751</xdr:rowOff>
    </xdr:from>
    <xdr:to>
      <xdr:col>7</xdr:col>
      <xdr:colOff>366267</xdr:colOff>
      <xdr:row>12</xdr:row>
      <xdr:rowOff>4463</xdr:rowOff>
    </xdr:to>
    <xdr:pic>
      <xdr:nvPicPr>
        <xdr:cNvPr id="60" name="Graphic 56" descr="Coins with solid fill">
          <a:extLst>
            <a:ext uri="{FF2B5EF4-FFF2-40B4-BE49-F238E27FC236}">
              <a16:creationId xmlns:a16="http://schemas.microsoft.com/office/drawing/2014/main" id="{19DF03DB-B238-2B6E-491E-065ACD73F42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242509" y="1816037"/>
          <a:ext cx="357091" cy="357322"/>
        </a:xfrm>
        <a:prstGeom prst="rect">
          <a:avLst/>
        </a:prstGeom>
      </xdr:spPr>
    </xdr:pic>
    <xdr:clientData/>
  </xdr:twoCellAnchor>
  <xdr:twoCellAnchor editAs="oneCell">
    <xdr:from>
      <xdr:col>36</xdr:col>
      <xdr:colOff>390879</xdr:colOff>
      <xdr:row>14</xdr:row>
      <xdr:rowOff>150087</xdr:rowOff>
    </xdr:from>
    <xdr:to>
      <xdr:col>37</xdr:col>
      <xdr:colOff>152962</xdr:colOff>
      <xdr:row>16</xdr:row>
      <xdr:rowOff>143066</xdr:rowOff>
    </xdr:to>
    <xdr:pic>
      <xdr:nvPicPr>
        <xdr:cNvPr id="58" name="Graphic 58" descr="Good Inventory with solid fill">
          <a:extLst>
            <a:ext uri="{FF2B5EF4-FFF2-40B4-BE49-F238E27FC236}">
              <a16:creationId xmlns:a16="http://schemas.microsoft.com/office/drawing/2014/main" id="{66BD7362-4918-989C-A977-6F67470BBBC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2126022" y="2690087"/>
          <a:ext cx="366845" cy="355836"/>
        </a:xfrm>
        <a:prstGeom prst="rect">
          <a:avLst/>
        </a:prstGeom>
      </xdr:spPr>
    </xdr:pic>
    <xdr:clientData/>
  </xdr:twoCellAnchor>
  <xdr:twoCellAnchor>
    <xdr:from>
      <xdr:col>0</xdr:col>
      <xdr:colOff>28937</xdr:colOff>
      <xdr:row>0</xdr:row>
      <xdr:rowOff>1</xdr:rowOff>
    </xdr:from>
    <xdr:to>
      <xdr:col>36</xdr:col>
      <xdr:colOff>186906</xdr:colOff>
      <xdr:row>7</xdr:row>
      <xdr:rowOff>48381</xdr:rowOff>
    </xdr:to>
    <xdr:sp macro="" textlink="">
      <xdr:nvSpPr>
        <xdr:cNvPr id="63" name="TextBox 62">
          <a:extLst>
            <a:ext uri="{FF2B5EF4-FFF2-40B4-BE49-F238E27FC236}">
              <a16:creationId xmlns:a16="http://schemas.microsoft.com/office/drawing/2014/main" id="{C9C477EF-00A7-A89F-EF6D-A07E31184890}"/>
            </a:ext>
          </a:extLst>
        </xdr:cNvPr>
        <xdr:cNvSpPr txBox="1"/>
      </xdr:nvSpPr>
      <xdr:spPr>
        <a:xfrm>
          <a:off x="28937" y="1"/>
          <a:ext cx="21867780" cy="135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ln>
                <a:noFill/>
              </a:ln>
              <a:solidFill>
                <a:schemeClr val="accent4">
                  <a:lumMod val="50000"/>
                </a:schemeClr>
              </a:solidFill>
            </a:rPr>
            <a:t>SALES DASHBOARD - 2025</a:t>
          </a:r>
        </a:p>
      </xdr:txBody>
    </xdr:sp>
    <xdr:clientData/>
  </xdr:twoCellAnchor>
  <xdr:twoCellAnchor>
    <xdr:from>
      <xdr:col>0</xdr:col>
      <xdr:colOff>37211</xdr:colOff>
      <xdr:row>14</xdr:row>
      <xdr:rowOff>24579</xdr:rowOff>
    </xdr:from>
    <xdr:to>
      <xdr:col>18</xdr:col>
      <xdr:colOff>245807</xdr:colOff>
      <xdr:row>45</xdr:row>
      <xdr:rowOff>57509</xdr:rowOff>
    </xdr:to>
    <xdr:sp macro="" textlink="">
      <xdr:nvSpPr>
        <xdr:cNvPr id="67" name="Rectangle: Rounded Corners 66">
          <a:extLst>
            <a:ext uri="{FF2B5EF4-FFF2-40B4-BE49-F238E27FC236}">
              <a16:creationId xmlns:a16="http://schemas.microsoft.com/office/drawing/2014/main" id="{DCF82824-5305-4E9F-5B46-12B0890FF039}"/>
            </a:ext>
          </a:extLst>
        </xdr:cNvPr>
        <xdr:cNvSpPr>
          <a:spLocks/>
        </xdr:cNvSpPr>
      </xdr:nvSpPr>
      <xdr:spPr>
        <a:xfrm>
          <a:off x="37211" y="2641258"/>
          <a:ext cx="11049124" cy="5827006"/>
        </a:xfrm>
        <a:prstGeom prst="roundRect">
          <a:avLst>
            <a:gd name="adj" fmla="val 2712"/>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xdr:txBody>
    </xdr:sp>
    <xdr:clientData/>
  </xdr:twoCellAnchor>
  <xdr:twoCellAnchor>
    <xdr:from>
      <xdr:col>0</xdr:col>
      <xdr:colOff>48227</xdr:colOff>
      <xdr:row>15</xdr:row>
      <xdr:rowOff>51710</xdr:rowOff>
    </xdr:from>
    <xdr:to>
      <xdr:col>18</xdr:col>
      <xdr:colOff>233515</xdr:colOff>
      <xdr:row>19</xdr:row>
      <xdr:rowOff>0</xdr:rowOff>
    </xdr:to>
    <xdr:sp macro="" textlink="">
      <xdr:nvSpPr>
        <xdr:cNvPr id="68" name="TextBox 67">
          <a:extLst>
            <a:ext uri="{FF2B5EF4-FFF2-40B4-BE49-F238E27FC236}">
              <a16:creationId xmlns:a16="http://schemas.microsoft.com/office/drawing/2014/main" id="{BC1C83BD-FD2A-5238-0272-B935155F5C9B}"/>
            </a:ext>
          </a:extLst>
        </xdr:cNvPr>
        <xdr:cNvSpPr txBox="1"/>
      </xdr:nvSpPr>
      <xdr:spPr>
        <a:xfrm>
          <a:off x="48227" y="2817033"/>
          <a:ext cx="11209707" cy="685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4">
                  <a:lumMod val="50000"/>
                </a:schemeClr>
              </a:solidFill>
            </a:rPr>
            <a:t>Unit</a:t>
          </a:r>
          <a:r>
            <a:rPr lang="en-IN" sz="2400" b="1" baseline="0">
              <a:solidFill>
                <a:schemeClr val="accent4">
                  <a:lumMod val="50000"/>
                </a:schemeClr>
              </a:solidFill>
            </a:rPr>
            <a:t> Sold by Product</a:t>
          </a:r>
          <a:endParaRPr lang="en-IN" sz="2400" b="1">
            <a:solidFill>
              <a:schemeClr val="accent4">
                <a:lumMod val="50000"/>
              </a:schemeClr>
            </a:solidFill>
          </a:endParaRPr>
        </a:p>
      </xdr:txBody>
    </xdr:sp>
    <xdr:clientData/>
  </xdr:twoCellAnchor>
  <xdr:twoCellAnchor>
    <xdr:from>
      <xdr:col>21</xdr:col>
      <xdr:colOff>466002</xdr:colOff>
      <xdr:row>11</xdr:row>
      <xdr:rowOff>136452</xdr:rowOff>
    </xdr:from>
    <xdr:to>
      <xdr:col>25</xdr:col>
      <xdr:colOff>306514</xdr:colOff>
      <xdr:row>13</xdr:row>
      <xdr:rowOff>141768</xdr:rowOff>
    </xdr:to>
    <xdr:sp macro="" textlink="">
      <xdr:nvSpPr>
        <xdr:cNvPr id="76" name="TextBox 75">
          <a:extLst>
            <a:ext uri="{FF2B5EF4-FFF2-40B4-BE49-F238E27FC236}">
              <a16:creationId xmlns:a16="http://schemas.microsoft.com/office/drawing/2014/main" id="{0A645944-45D0-AD48-2382-EC62E6B8E7A9}"/>
            </a:ext>
          </a:extLst>
        </xdr:cNvPr>
        <xdr:cNvSpPr txBox="1"/>
      </xdr:nvSpPr>
      <xdr:spPr>
        <a:xfrm>
          <a:off x="13333970" y="2164355"/>
          <a:ext cx="2298576" cy="374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800" b="0">
            <a:solidFill>
              <a:schemeClr val="accent4">
                <a:lumMod val="50000"/>
              </a:schemeClr>
            </a:solidFill>
          </a:endParaRPr>
        </a:p>
      </xdr:txBody>
    </xdr:sp>
    <xdr:clientData/>
  </xdr:twoCellAnchor>
  <xdr:twoCellAnchor>
    <xdr:from>
      <xdr:col>18</xdr:col>
      <xdr:colOff>319550</xdr:colOff>
      <xdr:row>14</xdr:row>
      <xdr:rowOff>49161</xdr:rowOff>
    </xdr:from>
    <xdr:to>
      <xdr:col>30</xdr:col>
      <xdr:colOff>528484</xdr:colOff>
      <xdr:row>45</xdr:row>
      <xdr:rowOff>57509</xdr:rowOff>
    </xdr:to>
    <xdr:sp macro="" textlink="">
      <xdr:nvSpPr>
        <xdr:cNvPr id="9" name="Rectangle: Rounded Corners 8">
          <a:extLst>
            <a:ext uri="{FF2B5EF4-FFF2-40B4-BE49-F238E27FC236}">
              <a16:creationId xmlns:a16="http://schemas.microsoft.com/office/drawing/2014/main" id="{5E109FC2-6185-B093-B972-B0676178B32F}"/>
            </a:ext>
          </a:extLst>
        </xdr:cNvPr>
        <xdr:cNvSpPr>
          <a:spLocks/>
        </xdr:cNvSpPr>
      </xdr:nvSpPr>
      <xdr:spPr>
        <a:xfrm>
          <a:off x="11160078" y="2665840"/>
          <a:ext cx="7455123" cy="5802424"/>
        </a:xfrm>
        <a:prstGeom prst="roundRect">
          <a:avLst>
            <a:gd name="adj" fmla="val 2126"/>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xdr:txBody>
    </xdr:sp>
    <xdr:clientData/>
  </xdr:twoCellAnchor>
  <xdr:twoCellAnchor>
    <xdr:from>
      <xdr:col>18</xdr:col>
      <xdr:colOff>331840</xdr:colOff>
      <xdr:row>15</xdr:row>
      <xdr:rowOff>62344</xdr:rowOff>
    </xdr:from>
    <xdr:to>
      <xdr:col>30</xdr:col>
      <xdr:colOff>516194</xdr:colOff>
      <xdr:row>18</xdr:row>
      <xdr:rowOff>172065</xdr:rowOff>
    </xdr:to>
    <xdr:sp macro="" textlink="">
      <xdr:nvSpPr>
        <xdr:cNvPr id="10" name="TextBox 9">
          <a:extLst>
            <a:ext uri="{FF2B5EF4-FFF2-40B4-BE49-F238E27FC236}">
              <a16:creationId xmlns:a16="http://schemas.microsoft.com/office/drawing/2014/main" id="{5F71B88B-37CF-86CD-2470-157F501839D8}"/>
            </a:ext>
          </a:extLst>
        </xdr:cNvPr>
        <xdr:cNvSpPr txBox="1"/>
      </xdr:nvSpPr>
      <xdr:spPr>
        <a:xfrm>
          <a:off x="11356259" y="2827667"/>
          <a:ext cx="7558548" cy="662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4">
                  <a:lumMod val="50000"/>
                </a:schemeClr>
              </a:solidFill>
            </a:rPr>
            <a:t>Total</a:t>
          </a:r>
          <a:r>
            <a:rPr lang="en-IN" sz="2400" b="1" baseline="0">
              <a:solidFill>
                <a:schemeClr val="accent4">
                  <a:lumMod val="50000"/>
                </a:schemeClr>
              </a:solidFill>
            </a:rPr>
            <a:t> Sales by State </a:t>
          </a:r>
          <a:endParaRPr lang="en-IN" sz="2400" b="1">
            <a:solidFill>
              <a:schemeClr val="accent4">
                <a:lumMod val="50000"/>
              </a:schemeClr>
            </a:solidFill>
          </a:endParaRPr>
        </a:p>
      </xdr:txBody>
    </xdr:sp>
    <xdr:clientData/>
  </xdr:twoCellAnchor>
  <xdr:twoCellAnchor>
    <xdr:from>
      <xdr:col>0</xdr:col>
      <xdr:colOff>38199</xdr:colOff>
      <xdr:row>45</xdr:row>
      <xdr:rowOff>125411</xdr:rowOff>
    </xdr:from>
    <xdr:to>
      <xdr:col>15</xdr:col>
      <xdr:colOff>248857</xdr:colOff>
      <xdr:row>77</xdr:row>
      <xdr:rowOff>143774</xdr:rowOff>
    </xdr:to>
    <xdr:sp macro="" textlink="">
      <xdr:nvSpPr>
        <xdr:cNvPr id="11" name="Rectangle: Rounded Corners 10">
          <a:extLst>
            <a:ext uri="{FF2B5EF4-FFF2-40B4-BE49-F238E27FC236}">
              <a16:creationId xmlns:a16="http://schemas.microsoft.com/office/drawing/2014/main" id="{D3E709EC-A9B7-16E7-B026-4767BED6CAAE}"/>
            </a:ext>
          </a:extLst>
        </xdr:cNvPr>
        <xdr:cNvSpPr>
          <a:spLocks/>
        </xdr:cNvSpPr>
      </xdr:nvSpPr>
      <xdr:spPr>
        <a:xfrm>
          <a:off x="38199" y="8536166"/>
          <a:ext cx="9268394" cy="5999344"/>
        </a:xfrm>
        <a:prstGeom prst="roundRect">
          <a:avLst>
            <a:gd name="adj" fmla="val 1893"/>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xdr:txBody>
    </xdr:sp>
    <xdr:clientData/>
  </xdr:twoCellAnchor>
  <xdr:twoCellAnchor>
    <xdr:from>
      <xdr:col>0</xdr:col>
      <xdr:colOff>38582</xdr:colOff>
      <xdr:row>47</xdr:row>
      <xdr:rowOff>106862</xdr:rowOff>
    </xdr:from>
    <xdr:to>
      <xdr:col>15</xdr:col>
      <xdr:colOff>233516</xdr:colOff>
      <xdr:row>51</xdr:row>
      <xdr:rowOff>31843</xdr:rowOff>
    </xdr:to>
    <xdr:sp macro="" textlink="">
      <xdr:nvSpPr>
        <xdr:cNvPr id="12" name="TextBox 11">
          <a:extLst>
            <a:ext uri="{FF2B5EF4-FFF2-40B4-BE49-F238E27FC236}">
              <a16:creationId xmlns:a16="http://schemas.microsoft.com/office/drawing/2014/main" id="{C4CBE907-A521-4445-51E5-9A7ABB505B38}"/>
            </a:ext>
          </a:extLst>
        </xdr:cNvPr>
        <xdr:cNvSpPr txBox="1"/>
      </xdr:nvSpPr>
      <xdr:spPr>
        <a:xfrm>
          <a:off x="38582" y="8891428"/>
          <a:ext cx="9252670" cy="672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4">
                  <a:lumMod val="50000"/>
                </a:schemeClr>
              </a:solidFill>
            </a:rPr>
            <a:t>Total</a:t>
          </a:r>
          <a:r>
            <a:rPr lang="en-IN" sz="2400" b="1" baseline="0">
              <a:solidFill>
                <a:schemeClr val="accent4">
                  <a:lumMod val="50000"/>
                </a:schemeClr>
              </a:solidFill>
            </a:rPr>
            <a:t> Sales by City</a:t>
          </a:r>
          <a:endParaRPr lang="en-IN" sz="2400" b="1">
            <a:solidFill>
              <a:schemeClr val="accent4">
                <a:lumMod val="50000"/>
              </a:schemeClr>
            </a:solidFill>
          </a:endParaRPr>
        </a:p>
      </xdr:txBody>
    </xdr:sp>
    <xdr:clientData/>
  </xdr:twoCellAnchor>
  <xdr:twoCellAnchor>
    <xdr:from>
      <xdr:col>15</xdr:col>
      <xdr:colOff>307258</xdr:colOff>
      <xdr:row>45</xdr:row>
      <xdr:rowOff>125626</xdr:rowOff>
    </xdr:from>
    <xdr:to>
      <xdr:col>30</xdr:col>
      <xdr:colOff>554787</xdr:colOff>
      <xdr:row>77</xdr:row>
      <xdr:rowOff>143774</xdr:rowOff>
    </xdr:to>
    <xdr:sp macro="" textlink="">
      <xdr:nvSpPr>
        <xdr:cNvPr id="13" name="Rectangle: Rounded Corners 12">
          <a:extLst>
            <a:ext uri="{FF2B5EF4-FFF2-40B4-BE49-F238E27FC236}">
              <a16:creationId xmlns:a16="http://schemas.microsoft.com/office/drawing/2014/main" id="{0F655443-950D-6FA5-8784-F88C5AD2861E}"/>
            </a:ext>
          </a:extLst>
        </xdr:cNvPr>
        <xdr:cNvSpPr>
          <a:spLocks/>
        </xdr:cNvSpPr>
      </xdr:nvSpPr>
      <xdr:spPr>
        <a:xfrm>
          <a:off x="9364994" y="8536381"/>
          <a:ext cx="9276510" cy="5999129"/>
        </a:xfrm>
        <a:prstGeom prst="roundRect">
          <a:avLst>
            <a:gd name="adj" fmla="val 1876"/>
          </a:avLst>
        </a:prstGeom>
        <a:solidFill>
          <a:schemeClr val="lt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xdr:txBody>
    </xdr:sp>
    <xdr:clientData/>
  </xdr:twoCellAnchor>
  <xdr:twoCellAnchor>
    <xdr:from>
      <xdr:col>15</xdr:col>
      <xdr:colOff>282677</xdr:colOff>
      <xdr:row>47</xdr:row>
      <xdr:rowOff>117495</xdr:rowOff>
    </xdr:from>
    <xdr:to>
      <xdr:col>30</xdr:col>
      <xdr:colOff>553063</xdr:colOff>
      <xdr:row>51</xdr:row>
      <xdr:rowOff>42476</xdr:rowOff>
    </xdr:to>
    <xdr:sp macro="" textlink="">
      <xdr:nvSpPr>
        <xdr:cNvPr id="14" name="TextBox 13">
          <a:extLst>
            <a:ext uri="{FF2B5EF4-FFF2-40B4-BE49-F238E27FC236}">
              <a16:creationId xmlns:a16="http://schemas.microsoft.com/office/drawing/2014/main" id="{C0122D90-85B9-2257-84D5-F778263443CB}"/>
            </a:ext>
          </a:extLst>
        </xdr:cNvPr>
        <xdr:cNvSpPr txBox="1"/>
      </xdr:nvSpPr>
      <xdr:spPr>
        <a:xfrm>
          <a:off x="9340413" y="8902061"/>
          <a:ext cx="9299367" cy="672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4">
                  <a:lumMod val="50000"/>
                </a:schemeClr>
              </a:solidFill>
            </a:rPr>
            <a:t>Total</a:t>
          </a:r>
          <a:r>
            <a:rPr lang="en-IN" sz="2400" b="1" baseline="0">
              <a:solidFill>
                <a:schemeClr val="accent4">
                  <a:lumMod val="50000"/>
                </a:schemeClr>
              </a:solidFill>
            </a:rPr>
            <a:t> Sales by Region </a:t>
          </a:r>
          <a:endParaRPr lang="en-IN" sz="2400" b="1">
            <a:solidFill>
              <a:schemeClr val="accent4">
                <a:lumMod val="50000"/>
              </a:schemeClr>
            </a:solidFill>
          </a:endParaRPr>
        </a:p>
      </xdr:txBody>
    </xdr:sp>
    <xdr:clientData/>
  </xdr:twoCellAnchor>
  <xdr:twoCellAnchor>
    <xdr:from>
      <xdr:col>0</xdr:col>
      <xdr:colOff>0</xdr:colOff>
      <xdr:row>79</xdr:row>
      <xdr:rowOff>158323</xdr:rowOff>
    </xdr:from>
    <xdr:to>
      <xdr:col>12</xdr:col>
      <xdr:colOff>51208</xdr:colOff>
      <xdr:row>120</xdr:row>
      <xdr:rowOff>40105</xdr:rowOff>
    </xdr:to>
    <xdr:sp macro="" textlink="">
      <xdr:nvSpPr>
        <xdr:cNvPr id="15" name="Rectangle: Rounded Corners 14">
          <a:extLst>
            <a:ext uri="{FF2B5EF4-FFF2-40B4-BE49-F238E27FC236}">
              <a16:creationId xmlns:a16="http://schemas.microsoft.com/office/drawing/2014/main" id="{4BA1CCBB-33BA-2A0E-C28A-ECC389B4A337}"/>
            </a:ext>
          </a:extLst>
        </xdr:cNvPr>
        <xdr:cNvSpPr>
          <a:spLocks/>
        </xdr:cNvSpPr>
      </xdr:nvSpPr>
      <xdr:spPr>
        <a:xfrm>
          <a:off x="0" y="15999902"/>
          <a:ext cx="7270155" cy="8103361"/>
        </a:xfrm>
        <a:prstGeom prst="roundRect">
          <a:avLst>
            <a:gd name="adj" fmla="val 2683"/>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xdr:txBody>
    </xdr:sp>
    <xdr:clientData/>
  </xdr:twoCellAnchor>
  <xdr:twoCellAnchor>
    <xdr:from>
      <xdr:col>0</xdr:col>
      <xdr:colOff>38581</xdr:colOff>
      <xdr:row>79</xdr:row>
      <xdr:rowOff>156089</xdr:rowOff>
    </xdr:from>
    <xdr:to>
      <xdr:col>11</xdr:col>
      <xdr:colOff>598025</xdr:colOff>
      <xdr:row>83</xdr:row>
      <xdr:rowOff>78518</xdr:rowOff>
    </xdr:to>
    <xdr:sp macro="" textlink="">
      <xdr:nvSpPr>
        <xdr:cNvPr id="16" name="TextBox 15">
          <a:extLst>
            <a:ext uri="{FF2B5EF4-FFF2-40B4-BE49-F238E27FC236}">
              <a16:creationId xmlns:a16="http://schemas.microsoft.com/office/drawing/2014/main" id="{0843ECDC-EB09-41B5-87DB-301BFE8B5974}"/>
            </a:ext>
          </a:extLst>
        </xdr:cNvPr>
        <xdr:cNvSpPr txBox="1"/>
      </xdr:nvSpPr>
      <xdr:spPr>
        <a:xfrm>
          <a:off x="38581" y="14921636"/>
          <a:ext cx="7201784" cy="67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4">
                  <a:lumMod val="50000"/>
                </a:schemeClr>
              </a:solidFill>
            </a:rPr>
            <a:t>Unit</a:t>
          </a:r>
          <a:r>
            <a:rPr lang="en-IN" sz="2400" b="1" baseline="0">
              <a:solidFill>
                <a:schemeClr val="accent4">
                  <a:lumMod val="50000"/>
                </a:schemeClr>
              </a:solidFill>
            </a:rPr>
            <a:t> Sold by Sales Person</a:t>
          </a:r>
          <a:endParaRPr lang="en-IN" sz="2400" b="1">
            <a:solidFill>
              <a:schemeClr val="accent4">
                <a:lumMod val="50000"/>
              </a:schemeClr>
            </a:solidFill>
          </a:endParaRPr>
        </a:p>
      </xdr:txBody>
    </xdr:sp>
    <xdr:clientData/>
  </xdr:twoCellAnchor>
  <xdr:twoCellAnchor>
    <xdr:from>
      <xdr:col>12</xdr:col>
      <xdr:colOff>170793</xdr:colOff>
      <xdr:row>78</xdr:row>
      <xdr:rowOff>45785</xdr:rowOff>
    </xdr:from>
    <xdr:to>
      <xdr:col>30</xdr:col>
      <xdr:colOff>577645</xdr:colOff>
      <xdr:row>120</xdr:row>
      <xdr:rowOff>40105</xdr:rowOff>
    </xdr:to>
    <xdr:sp macro="" textlink="">
      <xdr:nvSpPr>
        <xdr:cNvPr id="17" name="Rectangle: Rounded Corners 16">
          <a:extLst>
            <a:ext uri="{FF2B5EF4-FFF2-40B4-BE49-F238E27FC236}">
              <a16:creationId xmlns:a16="http://schemas.microsoft.com/office/drawing/2014/main" id="{01336F48-E20E-EE2E-4FBA-0BA858351554}"/>
            </a:ext>
          </a:extLst>
        </xdr:cNvPr>
        <xdr:cNvSpPr>
          <a:spLocks/>
        </xdr:cNvSpPr>
      </xdr:nvSpPr>
      <xdr:spPr>
        <a:xfrm>
          <a:off x="7389740" y="15686838"/>
          <a:ext cx="11195168" cy="8416425"/>
        </a:xfrm>
        <a:prstGeom prst="roundRect">
          <a:avLst>
            <a:gd name="adj" fmla="val 1628"/>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ln>
              <a:noFill/>
            </a:ln>
          </a:endParaRPr>
        </a:p>
      </xdr:txBody>
    </xdr:sp>
    <xdr:clientData/>
  </xdr:twoCellAnchor>
  <xdr:twoCellAnchor>
    <xdr:from>
      <xdr:col>12</xdr:col>
      <xdr:colOff>38578</xdr:colOff>
      <xdr:row>79</xdr:row>
      <xdr:rowOff>129309</xdr:rowOff>
    </xdr:from>
    <xdr:to>
      <xdr:col>30</xdr:col>
      <xdr:colOff>575093</xdr:colOff>
      <xdr:row>83</xdr:row>
      <xdr:rowOff>51738</xdr:rowOff>
    </xdr:to>
    <xdr:sp macro="" textlink="">
      <xdr:nvSpPr>
        <xdr:cNvPr id="18" name="TextBox 17">
          <a:extLst>
            <a:ext uri="{FF2B5EF4-FFF2-40B4-BE49-F238E27FC236}">
              <a16:creationId xmlns:a16="http://schemas.microsoft.com/office/drawing/2014/main" id="{9D93687E-F60F-7603-A6D5-97B9BBA1FF50}"/>
            </a:ext>
          </a:extLst>
        </xdr:cNvPr>
        <xdr:cNvSpPr txBox="1"/>
      </xdr:nvSpPr>
      <xdr:spPr>
        <a:xfrm>
          <a:off x="7284767" y="14894856"/>
          <a:ext cx="11377043" cy="67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accent4">
                  <a:lumMod val="50000"/>
                </a:schemeClr>
              </a:solidFill>
            </a:rPr>
            <a:t>Total</a:t>
          </a:r>
          <a:r>
            <a:rPr lang="en-IN" sz="2400" b="1" baseline="0">
              <a:solidFill>
                <a:schemeClr val="accent4">
                  <a:lumMod val="50000"/>
                </a:schemeClr>
              </a:solidFill>
            </a:rPr>
            <a:t> Sales by Product</a:t>
          </a:r>
          <a:endParaRPr lang="en-IN" sz="2400" b="1">
            <a:solidFill>
              <a:schemeClr val="accent4">
                <a:lumMod val="50000"/>
              </a:schemeClr>
            </a:solidFill>
          </a:endParaRPr>
        </a:p>
      </xdr:txBody>
    </xdr:sp>
    <xdr:clientData/>
  </xdr:twoCellAnchor>
  <xdr:twoCellAnchor>
    <xdr:from>
      <xdr:col>0</xdr:col>
      <xdr:colOff>98323</xdr:colOff>
      <xdr:row>19</xdr:row>
      <xdr:rowOff>60961</xdr:rowOff>
    </xdr:from>
    <xdr:to>
      <xdr:col>18</xdr:col>
      <xdr:colOff>159775</xdr:colOff>
      <xdr:row>44</xdr:row>
      <xdr:rowOff>86264</xdr:rowOff>
    </xdr:to>
    <xdr:graphicFrame macro="">
      <xdr:nvGraphicFramePr>
        <xdr:cNvPr id="19" name="Chart 18">
          <a:extLst>
            <a:ext uri="{FF2B5EF4-FFF2-40B4-BE49-F238E27FC236}">
              <a16:creationId xmlns:a16="http://schemas.microsoft.com/office/drawing/2014/main" id="{3A47D678-92C2-47CA-B44D-CAC2C0EDB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208752</xdr:colOff>
      <xdr:row>52</xdr:row>
      <xdr:rowOff>118925</xdr:rowOff>
    </xdr:from>
    <xdr:to>
      <xdr:col>14</xdr:col>
      <xdr:colOff>602225</xdr:colOff>
      <xdr:row>77</xdr:row>
      <xdr:rowOff>14378</xdr:rowOff>
    </xdr:to>
    <xdr:graphicFrame macro="">
      <xdr:nvGraphicFramePr>
        <xdr:cNvPr id="20" name="Chart 19">
          <a:extLst>
            <a:ext uri="{FF2B5EF4-FFF2-40B4-BE49-F238E27FC236}">
              <a16:creationId xmlns:a16="http://schemas.microsoft.com/office/drawing/2014/main" id="{8E3B01CD-CB05-47BF-A9D8-C879039EA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479323</xdr:colOff>
      <xdr:row>19</xdr:row>
      <xdr:rowOff>50800</xdr:rowOff>
    </xdr:from>
    <xdr:to>
      <xdr:col>30</xdr:col>
      <xdr:colOff>336754</xdr:colOff>
      <xdr:row>44</xdr:row>
      <xdr:rowOff>158151</xdr:rowOff>
    </xdr:to>
    <xdr:graphicFrame macro="">
      <xdr:nvGraphicFramePr>
        <xdr:cNvPr id="22" name="Chart 21">
          <a:extLst>
            <a:ext uri="{FF2B5EF4-FFF2-40B4-BE49-F238E27FC236}">
              <a16:creationId xmlns:a16="http://schemas.microsoft.com/office/drawing/2014/main" id="{73A923F9-2776-422C-8D7B-5D28C7617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553063</xdr:colOff>
      <xdr:row>52</xdr:row>
      <xdr:rowOff>97384</xdr:rowOff>
    </xdr:from>
    <xdr:to>
      <xdr:col>30</xdr:col>
      <xdr:colOff>294967</xdr:colOff>
      <xdr:row>77</xdr:row>
      <xdr:rowOff>28755</xdr:rowOff>
    </xdr:to>
    <xdr:graphicFrame macro="">
      <xdr:nvGraphicFramePr>
        <xdr:cNvPr id="29" name="Chart 22">
          <a:extLst>
            <a:ext uri="{FF2B5EF4-FFF2-40B4-BE49-F238E27FC236}">
              <a16:creationId xmlns:a16="http://schemas.microsoft.com/office/drawing/2014/main" id="{39C3E75C-C5EF-4B87-B116-810947E6C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135194</xdr:colOff>
      <xdr:row>84</xdr:row>
      <xdr:rowOff>158530</xdr:rowOff>
    </xdr:from>
    <xdr:to>
      <xdr:col>11</xdr:col>
      <xdr:colOff>459828</xdr:colOff>
      <xdr:row>117</xdr:row>
      <xdr:rowOff>40106</xdr:rowOff>
    </xdr:to>
    <xdr:graphicFrame macro="">
      <xdr:nvGraphicFramePr>
        <xdr:cNvPr id="24" name="Chart 23">
          <a:extLst>
            <a:ext uri="{FF2B5EF4-FFF2-40B4-BE49-F238E27FC236}">
              <a16:creationId xmlns:a16="http://schemas.microsoft.com/office/drawing/2014/main" id="{D0CB254A-9C07-41D4-824C-7575455A3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30</xdr:col>
      <xdr:colOff>592008</xdr:colOff>
      <xdr:row>46</xdr:row>
      <xdr:rowOff>82755</xdr:rowOff>
    </xdr:from>
    <xdr:to>
      <xdr:col>36</xdr:col>
      <xdr:colOff>57510</xdr:colOff>
      <xdr:row>56</xdr:row>
      <xdr:rowOff>853</xdr:rowOff>
    </xdr:to>
    <mc:AlternateContent xmlns:mc="http://schemas.openxmlformats.org/markup-compatibility/2006">
      <mc:Choice xmlns:a14="http://schemas.microsoft.com/office/drawing/2010/main" Requires="a14">
        <xdr:graphicFrame macro="">
          <xdr:nvGraphicFramePr>
            <xdr:cNvPr id="26" name="Region 2">
              <a:extLst>
                <a:ext uri="{FF2B5EF4-FFF2-40B4-BE49-F238E27FC236}">
                  <a16:creationId xmlns:a16="http://schemas.microsoft.com/office/drawing/2014/main" id="{1BC9D4F3-F69F-4A65-859E-7472A0C84B9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8599271" y="9306966"/>
              <a:ext cx="3074976" cy="19233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593003</xdr:colOff>
      <xdr:row>7</xdr:row>
      <xdr:rowOff>150970</xdr:rowOff>
    </xdr:from>
    <xdr:to>
      <xdr:col>36</xdr:col>
      <xdr:colOff>21359</xdr:colOff>
      <xdr:row>26</xdr:row>
      <xdr:rowOff>80212</xdr:rowOff>
    </xdr:to>
    <mc:AlternateContent xmlns:mc="http://schemas.openxmlformats.org/markup-compatibility/2006" xmlns:a14="http://schemas.microsoft.com/office/drawing/2010/main">
      <mc:Choice Requires="a14">
        <xdr:graphicFrame macro="">
          <xdr:nvGraphicFramePr>
            <xdr:cNvPr id="27" name="State 1">
              <a:extLst>
                <a:ext uri="{FF2B5EF4-FFF2-40B4-BE49-F238E27FC236}">
                  <a16:creationId xmlns:a16="http://schemas.microsoft.com/office/drawing/2014/main" id="{4FBECDC6-85C1-4F5B-A063-C7D5F59A9432}"/>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8991616" y="1441454"/>
              <a:ext cx="2819330" cy="3228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591439</xdr:colOff>
      <xdr:row>26</xdr:row>
      <xdr:rowOff>148698</xdr:rowOff>
    </xdr:from>
    <xdr:to>
      <xdr:col>36</xdr:col>
      <xdr:colOff>19795</xdr:colOff>
      <xdr:row>45</xdr:row>
      <xdr:rowOff>160422</xdr:rowOff>
    </xdr:to>
    <mc:AlternateContent xmlns:mc="http://schemas.openxmlformats.org/markup-compatibility/2006">
      <mc:Choice xmlns:a14="http://schemas.microsoft.com/office/drawing/2010/main" Requires="a14">
        <xdr:graphicFrame macro="">
          <xdr:nvGraphicFramePr>
            <xdr:cNvPr id="28" name="Location 1">
              <a:extLst>
                <a:ext uri="{FF2B5EF4-FFF2-40B4-BE49-F238E27FC236}">
                  <a16:creationId xmlns:a16="http://schemas.microsoft.com/office/drawing/2014/main" id="{B7EBCAD7-8408-464A-8C06-CB68C75A79F5}"/>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18598702" y="5362382"/>
              <a:ext cx="3037830" cy="3821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600011</xdr:colOff>
      <xdr:row>57</xdr:row>
      <xdr:rowOff>29642</xdr:rowOff>
    </xdr:from>
    <xdr:to>
      <xdr:col>36</xdr:col>
      <xdr:colOff>28367</xdr:colOff>
      <xdr:row>85</xdr:row>
      <xdr:rowOff>120316</xdr:rowOff>
    </xdr:to>
    <mc:AlternateContent xmlns:mc="http://schemas.openxmlformats.org/markup-compatibility/2006">
      <mc:Choice xmlns:a14="http://schemas.microsoft.com/office/drawing/2010/main" Requires="a14">
        <xdr:graphicFrame macro="">
          <xdr:nvGraphicFramePr>
            <xdr:cNvPr id="31" name="Product 2">
              <a:extLst>
                <a:ext uri="{FF2B5EF4-FFF2-40B4-BE49-F238E27FC236}">
                  <a16:creationId xmlns:a16="http://schemas.microsoft.com/office/drawing/2014/main" id="{58ED01B3-5113-4B8A-9661-4A811741AA6C}"/>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18607274" y="11459642"/>
              <a:ext cx="3037830" cy="57054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354724</xdr:colOff>
      <xdr:row>83</xdr:row>
      <xdr:rowOff>7379</xdr:rowOff>
    </xdr:from>
    <xdr:to>
      <xdr:col>30</xdr:col>
      <xdr:colOff>442453</xdr:colOff>
      <xdr:row>118</xdr:row>
      <xdr:rowOff>160421</xdr:rowOff>
    </xdr:to>
    <xdr:graphicFrame macro="">
      <xdr:nvGraphicFramePr>
        <xdr:cNvPr id="3" name="Chart 2">
          <a:extLst>
            <a:ext uri="{FF2B5EF4-FFF2-40B4-BE49-F238E27FC236}">
              <a16:creationId xmlns:a16="http://schemas.microsoft.com/office/drawing/2014/main" id="{CC72AAD8-A359-4F79-9898-A74172255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24</xdr:col>
      <xdr:colOff>514637</xdr:colOff>
      <xdr:row>7</xdr:row>
      <xdr:rowOff>142898</xdr:rowOff>
    </xdr:from>
    <xdr:to>
      <xdr:col>26</xdr:col>
      <xdr:colOff>502405</xdr:colOff>
      <xdr:row>13</xdr:row>
      <xdr:rowOff>98103</xdr:rowOff>
    </xdr:to>
    <xdr:sp macro="" textlink="">
      <xdr:nvSpPr>
        <xdr:cNvPr id="52" name="Rectangle: Rounded Corners 51">
          <a:extLst>
            <a:ext uri="{FF2B5EF4-FFF2-40B4-BE49-F238E27FC236}">
              <a16:creationId xmlns:a16="http://schemas.microsoft.com/office/drawing/2014/main" id="{44009968-A7EB-DA5A-A3B9-907D36B1D073}"/>
            </a:ext>
          </a:extLst>
        </xdr:cNvPr>
        <xdr:cNvSpPr/>
      </xdr:nvSpPr>
      <xdr:spPr>
        <a:xfrm>
          <a:off x="15226153" y="1433382"/>
          <a:ext cx="1216800" cy="1061334"/>
        </a:xfrm>
        <a:prstGeom prst="roundRect">
          <a:avLst/>
        </a:prstGeom>
        <a:solidFill>
          <a:schemeClr val="accent4">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editAs="oneCell">
    <xdr:from>
      <xdr:col>25</xdr:col>
      <xdr:colOff>292946</xdr:colOff>
      <xdr:row>9</xdr:row>
      <xdr:rowOff>170127</xdr:rowOff>
    </xdr:from>
    <xdr:to>
      <xdr:col>26</xdr:col>
      <xdr:colOff>38430</xdr:colOff>
      <xdr:row>11</xdr:row>
      <xdr:rowOff>163596</xdr:rowOff>
    </xdr:to>
    <xdr:pic>
      <xdr:nvPicPr>
        <xdr:cNvPr id="36" name="Graphic 35" descr="Priorities with solid fill">
          <a:extLst>
            <a:ext uri="{FF2B5EF4-FFF2-40B4-BE49-F238E27FC236}">
              <a16:creationId xmlns:a16="http://schemas.microsoft.com/office/drawing/2014/main" id="{D0DB51CC-1B65-FE7C-2DF7-405E68460DB3}"/>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5618978" y="1829321"/>
          <a:ext cx="360000" cy="362178"/>
        </a:xfrm>
        <a:prstGeom prst="rect">
          <a:avLst/>
        </a:prstGeom>
      </xdr:spPr>
    </xdr:pic>
    <xdr:clientData/>
  </xdr:twoCellAnchor>
  <xdr:twoCellAnchor editAs="oneCell">
    <xdr:from>
      <xdr:col>19</xdr:col>
      <xdr:colOff>218580</xdr:colOff>
      <xdr:row>9</xdr:row>
      <xdr:rowOff>178163</xdr:rowOff>
    </xdr:from>
    <xdr:to>
      <xdr:col>19</xdr:col>
      <xdr:colOff>578580</xdr:colOff>
      <xdr:row>11</xdr:row>
      <xdr:rowOff>171143</xdr:rowOff>
    </xdr:to>
    <xdr:pic>
      <xdr:nvPicPr>
        <xdr:cNvPr id="72" name="Graphic 52" descr="Bar graph with upward trend with solid fill">
          <a:extLst>
            <a:ext uri="{FF2B5EF4-FFF2-40B4-BE49-F238E27FC236}">
              <a16:creationId xmlns:a16="http://schemas.microsoft.com/office/drawing/2014/main" id="{FBE0D4A5-2973-0A80-DC0C-3A6E1F1496D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857515" y="1837357"/>
          <a:ext cx="360000" cy="361689"/>
        </a:xfrm>
        <a:prstGeom prst="rect">
          <a:avLst/>
        </a:prstGeom>
      </xdr:spPr>
    </xdr:pic>
    <xdr:clientData/>
  </xdr:twoCellAnchor>
  <xdr:twoCellAnchor editAs="oneCell">
    <xdr:from>
      <xdr:col>13</xdr:col>
      <xdr:colOff>59562</xdr:colOff>
      <xdr:row>9</xdr:row>
      <xdr:rowOff>174276</xdr:rowOff>
    </xdr:from>
    <xdr:to>
      <xdr:col>13</xdr:col>
      <xdr:colOff>426407</xdr:colOff>
      <xdr:row>11</xdr:row>
      <xdr:rowOff>167255</xdr:rowOff>
    </xdr:to>
    <xdr:pic>
      <xdr:nvPicPr>
        <xdr:cNvPr id="85" name="Graphic 58" descr="Good Inventory with solid fill">
          <a:extLst>
            <a:ext uri="{FF2B5EF4-FFF2-40B4-BE49-F238E27FC236}">
              <a16:creationId xmlns:a16="http://schemas.microsoft.com/office/drawing/2014/main" id="{3F419BCC-7E17-896E-9430-5D26BB0B1DA1}"/>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7921467" y="1807133"/>
          <a:ext cx="366845" cy="3558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23</xdr:row>
      <xdr:rowOff>76200</xdr:rowOff>
    </xdr:from>
    <xdr:to>
      <xdr:col>8</xdr:col>
      <xdr:colOff>525780</xdr:colOff>
      <xdr:row>38</xdr:row>
      <xdr:rowOff>76200</xdr:rowOff>
    </xdr:to>
    <xdr:graphicFrame macro="">
      <xdr:nvGraphicFramePr>
        <xdr:cNvPr id="3" name="Chart 2">
          <a:extLst>
            <a:ext uri="{FF2B5EF4-FFF2-40B4-BE49-F238E27FC236}">
              <a16:creationId xmlns:a16="http://schemas.microsoft.com/office/drawing/2014/main" id="{30FF8D8B-5075-5C94-8CBE-4E7AEFD13C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266700</xdr:colOff>
      <xdr:row>19</xdr:row>
      <xdr:rowOff>57150</xdr:rowOff>
    </xdr:from>
    <xdr:to>
      <xdr:col>14</xdr:col>
      <xdr:colOff>312420</xdr:colOff>
      <xdr:row>34</xdr:row>
      <xdr:rowOff>57150</xdr:rowOff>
    </xdr:to>
    <xdr:graphicFrame macro="">
      <xdr:nvGraphicFramePr>
        <xdr:cNvPr id="8" name="Chart 7">
          <a:extLst>
            <a:ext uri="{FF2B5EF4-FFF2-40B4-BE49-F238E27FC236}">
              <a16:creationId xmlns:a16="http://schemas.microsoft.com/office/drawing/2014/main" id="{C42A4D5F-F9F9-75E6-D44D-3E09FE64D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36</xdr:row>
      <xdr:rowOff>26670</xdr:rowOff>
    </xdr:from>
    <xdr:to>
      <xdr:col>7</xdr:col>
      <xdr:colOff>731520</xdr:colOff>
      <xdr:row>51</xdr:row>
      <xdr:rowOff>26670</xdr:rowOff>
    </xdr:to>
    <xdr:graphicFrame macro="">
      <xdr:nvGraphicFramePr>
        <xdr:cNvPr id="9" name="Chart 8">
          <a:extLst>
            <a:ext uri="{FF2B5EF4-FFF2-40B4-BE49-F238E27FC236}">
              <a16:creationId xmlns:a16="http://schemas.microsoft.com/office/drawing/2014/main" id="{3531C46F-CBD7-415F-D739-84D598FBA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175260</xdr:colOff>
      <xdr:row>51</xdr:row>
      <xdr:rowOff>80010</xdr:rowOff>
    </xdr:from>
    <xdr:to>
      <xdr:col>7</xdr:col>
      <xdr:colOff>716280</xdr:colOff>
      <xdr:row>66</xdr:row>
      <xdr:rowOff>80010</xdr:rowOff>
    </xdr:to>
    <xdr:graphicFrame macro="">
      <xdr:nvGraphicFramePr>
        <xdr:cNvPr id="10" name="Chart 9">
          <a:extLst>
            <a:ext uri="{FF2B5EF4-FFF2-40B4-BE49-F238E27FC236}">
              <a16:creationId xmlns:a16="http://schemas.microsoft.com/office/drawing/2014/main" id="{C41186B3-DFC7-4CA5-47DD-FDBE93E74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289560</xdr:colOff>
      <xdr:row>67</xdr:row>
      <xdr:rowOff>148590</xdr:rowOff>
    </xdr:from>
    <xdr:to>
      <xdr:col>7</xdr:col>
      <xdr:colOff>830580</xdr:colOff>
      <xdr:row>82</xdr:row>
      <xdr:rowOff>148590</xdr:rowOff>
    </xdr:to>
    <xdr:graphicFrame macro="">
      <xdr:nvGraphicFramePr>
        <xdr:cNvPr id="11" name="Chart 10">
          <a:extLst>
            <a:ext uri="{FF2B5EF4-FFF2-40B4-BE49-F238E27FC236}">
              <a16:creationId xmlns:a16="http://schemas.microsoft.com/office/drawing/2014/main" id="{6A514C3D-3CF6-E5D1-3819-80CCD225A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60960</xdr:colOff>
      <xdr:row>3</xdr:row>
      <xdr:rowOff>160020</xdr:rowOff>
    </xdr:from>
    <xdr:to>
      <xdr:col>10</xdr:col>
      <xdr:colOff>1043940</xdr:colOff>
      <xdr:row>18</xdr:row>
      <xdr:rowOff>160020</xdr:rowOff>
    </xdr:to>
    <xdr:graphicFrame macro="">
      <xdr:nvGraphicFramePr>
        <xdr:cNvPr id="2" name="Chart 1">
          <a:extLst>
            <a:ext uri="{FF2B5EF4-FFF2-40B4-BE49-F238E27FC236}">
              <a16:creationId xmlns:a16="http://schemas.microsoft.com/office/drawing/2014/main" id="{B1EEAD8B-4948-506C-6DC7-52296ED2B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78.486270601854" createdVersion="8" refreshedVersion="8" minRefreshableVersion="3" recordCount="15" xr:uid="{2C7D0090-EEEE-43E3-9F61-0BEAA6CB93FF}">
  <cacheSource type="worksheet">
    <worksheetSource name="Table2"/>
  </cacheSource>
  <cacheFields count="11">
    <cacheField name="Date " numFmtId="14">
      <sharedItems containsSemiMixedTypes="0" containsNonDate="0" containsDate="1" containsString="0" minDate="2025-01-12T00:00:00" maxDate="2025-12-12T00:00:00"/>
    </cacheField>
    <cacheField name="Sales Peson" numFmtId="0">
      <sharedItems count="40">
        <s v="Priya  "/>
        <s v="Kamala"/>
        <s v="Aisha  "/>
        <s v="Ramesh  "/>
        <s v="Meena  "/>
        <s v="Velu"/>
        <s v="Hari"/>
        <s v="Jagan"/>
        <s v="Sudan"/>
        <s v="Sudev"/>
        <s v="Selvam"/>
        <s v="Venu"/>
        <s v="Kannan"/>
        <s v="Narain"/>
        <s v="Prabha"/>
        <s v="Karthik  " u="1"/>
        <s v="Arjun  " u="1"/>
        <s v="Kavya  " u="1"/>
        <s v="Deepa  " u="1"/>
        <s v="Rohit  " u="1"/>
        <s v="Nisha  " u="1"/>
        <s v="Akash  " u="1"/>
        <s v="Shruti  " u="1"/>
        <s v="Ashwin  " u="1"/>
        <s v="Sneha  " u="1"/>
        <s v="Daniel  " u="1"/>
        <s v="Suresh  " u="1"/>
        <s v="Rahul  " u="1"/>
        <s v="Vivek  " u="1"/>
        <s v="Anjali  " u="1"/>
        <s v="Divya  " u="1"/>
        <s v="Hari  " u="1"/>
        <s v="Manoj  " u="1"/>
        <s v="Swathi  " u="1"/>
        <s v="Lakshmi  " u="1"/>
        <s v="Varun  " u="1"/>
        <s v="Sanjay  " u="1"/>
        <s v="Bhavana  " u="1"/>
        <s v="Neha  " u="1"/>
        <s v="Rajesh  " u="1"/>
      </sharedItems>
    </cacheField>
    <cacheField name="Location" numFmtId="0">
      <sharedItems count="6">
        <s v="Chennai"/>
        <s v="Mumbai"/>
        <s v="Bengalure"/>
        <s v="Hyderabad"/>
        <s v="Pune"/>
        <s v="Kolkata"/>
      </sharedItems>
    </cacheField>
    <cacheField name="Region" numFmtId="0">
      <sharedItems count="4">
        <s v="East  "/>
        <s v="South  "/>
        <s v="North  "/>
        <s v="West  "/>
      </sharedItems>
    </cacheField>
    <cacheField name="State" numFmtId="0">
      <sharedItems count="5">
        <s v="Tamilnadu"/>
        <s v="Maharastra"/>
        <s v="Karnataka"/>
        <s v="Telengana"/>
        <s v="West Bengal"/>
      </sharedItems>
    </cacheField>
    <cacheField name="Product" numFmtId="0">
      <sharedItems count="14">
        <s v="Laptop  "/>
        <s v="Smartphone  "/>
        <s v="Printer  "/>
        <s v="Monitor  "/>
        <s v="Home Theatre"/>
        <s v="Router  "/>
        <s v="Smart Tv"/>
        <s v="Tablet  "/>
        <s v="Play Station "/>
        <s v="Smart Watch" u="1"/>
        <s v="Washin Machine  " u="1"/>
        <s v="AC" u="1"/>
        <s v="Refrigirator" u="1"/>
        <s v="Keyboard  " u="1"/>
      </sharedItems>
    </cacheField>
    <cacheField name="Unit Sold" numFmtId="0">
      <sharedItems containsSemiMixedTypes="0" containsString="0" containsNumber="1" containsInteger="1" minValue="6" maxValue="40"/>
    </cacheField>
    <cacheField name="Unit Price" numFmtId="6">
      <sharedItems containsSemiMixedTypes="0" containsString="0" containsNumber="1" containsInteger="1" minValue="6800" maxValue="57250"/>
    </cacheField>
    <cacheField name="Cost of Goods" numFmtId="6">
      <sharedItems containsSemiMixedTypes="0" containsString="0" containsNumber="1" containsInteger="1" minValue="3965" maxValue="41736"/>
    </cacheField>
    <cacheField name="Total Sales" numFmtId="6">
      <sharedItems containsSemiMixedTypes="0" containsString="0" containsNumber="1" containsInteger="1" minValue="61200" maxValue="1800000"/>
    </cacheField>
    <cacheField name="Profit" numFmtId="6">
      <sharedItems containsString="0" containsBlank="1" containsNumber="1" containsInteger="1" minValue="9468" maxValue="1411004"/>
    </cacheField>
  </cacheFields>
  <extLst>
    <ext xmlns:x14="http://schemas.microsoft.com/office/spreadsheetml/2009/9/main" uri="{725AE2AE-9491-48be-B2B4-4EB974FC3084}">
      <x14:pivotCacheDefinition pivotCacheId="10822569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d v="2025-01-12T00:00:00"/>
    <x v="0"/>
    <x v="0"/>
    <x v="0"/>
    <x v="0"/>
    <x v="0"/>
    <n v="15"/>
    <n v="34999"/>
    <n v="20500"/>
    <n v="524985"/>
    <n v="217485"/>
  </r>
  <r>
    <d v="2025-03-28T00:00:00"/>
    <x v="1"/>
    <x v="1"/>
    <x v="1"/>
    <x v="1"/>
    <x v="1"/>
    <n v="16"/>
    <n v="12450"/>
    <n v="10000"/>
    <n v="199200"/>
    <n v="39200"/>
  </r>
  <r>
    <d v="2025-02-05T00:00:00"/>
    <x v="2"/>
    <x v="2"/>
    <x v="2"/>
    <x v="2"/>
    <x v="2"/>
    <n v="8"/>
    <n v="8999"/>
    <n v="6250"/>
    <n v="71992"/>
    <n v="21992"/>
  </r>
  <r>
    <d v="2025-07-14T00:00:00"/>
    <x v="3"/>
    <x v="2"/>
    <x v="3"/>
    <x v="2"/>
    <x v="3"/>
    <n v="40"/>
    <n v="45000"/>
    <n v="40560"/>
    <n v="1800000"/>
    <n v="177600"/>
  </r>
  <r>
    <d v="2025-04-09T00:00:00"/>
    <x v="4"/>
    <x v="0"/>
    <x v="1"/>
    <x v="0"/>
    <x v="0"/>
    <n v="12"/>
    <n v="30750"/>
    <n v="29550"/>
    <n v="369000"/>
    <n v="14400"/>
  </r>
  <r>
    <d v="2025-06-22T00:00:00"/>
    <x v="5"/>
    <x v="3"/>
    <x v="0"/>
    <x v="3"/>
    <x v="4"/>
    <n v="17"/>
    <n v="37300"/>
    <n v="15120"/>
    <n v="634100"/>
    <n v="377060"/>
  </r>
  <r>
    <d v="2025-08-03T00:00:00"/>
    <x v="6"/>
    <x v="4"/>
    <x v="2"/>
    <x v="1"/>
    <x v="4"/>
    <n v="25"/>
    <n v="15499"/>
    <n v="3965"/>
    <n v="387475"/>
    <n v="288350"/>
  </r>
  <r>
    <d v="2025-05-17T00:00:00"/>
    <x v="7"/>
    <x v="5"/>
    <x v="3"/>
    <x v="4"/>
    <x v="5"/>
    <n v="10"/>
    <n v="9850"/>
    <n v="6847"/>
    <n v="98500"/>
    <n v="30030"/>
  </r>
  <r>
    <d v="2025-10-06T00:00:00"/>
    <x v="8"/>
    <x v="5"/>
    <x v="0"/>
    <x v="4"/>
    <x v="1"/>
    <n v="19"/>
    <n v="14999"/>
    <n v="12847"/>
    <n v="284981"/>
    <n v="40888"/>
  </r>
  <r>
    <d v="2025-09-25T00:00:00"/>
    <x v="9"/>
    <x v="1"/>
    <x v="1"/>
    <x v="1"/>
    <x v="6"/>
    <n v="6"/>
    <n v="48000"/>
    <n v="25847"/>
    <n v="288000"/>
    <n v="132918"/>
  </r>
  <r>
    <d v="2025-12-11T00:00:00"/>
    <x v="10"/>
    <x v="1"/>
    <x v="2"/>
    <x v="1"/>
    <x v="3"/>
    <n v="28"/>
    <n v="57250"/>
    <n v="6857"/>
    <n v="1603000"/>
    <n v="1411004"/>
  </r>
  <r>
    <d v="2025-02-19T00:00:00"/>
    <x v="11"/>
    <x v="4"/>
    <x v="3"/>
    <x v="1"/>
    <x v="7"/>
    <n v="14"/>
    <n v="17100"/>
    <n v="10089"/>
    <n v="239400"/>
    <n v="98154"/>
  </r>
  <r>
    <d v="2025-11-04T00:00:00"/>
    <x v="12"/>
    <x v="2"/>
    <x v="0"/>
    <x v="2"/>
    <x v="5"/>
    <n v="9"/>
    <n v="6800"/>
    <n v="5748"/>
    <n v="61200"/>
    <n v="9468"/>
  </r>
  <r>
    <d v="2025-07-23T00:00:00"/>
    <x v="13"/>
    <x v="3"/>
    <x v="3"/>
    <x v="3"/>
    <x v="8"/>
    <n v="33"/>
    <n v="40500"/>
    <n v="36837"/>
    <n v="1336500"/>
    <n v="120879"/>
  </r>
  <r>
    <d v="2025-05-16T00:00:00"/>
    <x v="14"/>
    <x v="0"/>
    <x v="3"/>
    <x v="0"/>
    <x v="8"/>
    <n v="20"/>
    <n v="47500"/>
    <n v="41736"/>
    <n v="9500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1784CB-90EB-4173-A1A7-6F198730C037}"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T8" firstHeaderRow="1" firstDataRow="1" firstDataCol="1"/>
  <pivotFields count="11">
    <pivotField numFmtId="14" showAll="0"/>
    <pivotField showAll="0">
      <items count="41">
        <item x="2"/>
        <item m="1" x="21"/>
        <item m="1" x="29"/>
        <item m="1" x="16"/>
        <item m="1" x="23"/>
        <item m="1" x="37"/>
        <item m="1" x="25"/>
        <item m="1" x="18"/>
        <item m="1" x="30"/>
        <item x="6"/>
        <item m="1" x="31"/>
        <item x="7"/>
        <item x="1"/>
        <item x="12"/>
        <item m="1" x="15"/>
        <item m="1" x="17"/>
        <item m="1" x="34"/>
        <item m="1" x="32"/>
        <item x="4"/>
        <item x="13"/>
        <item m="1" x="38"/>
        <item m="1" x="20"/>
        <item x="14"/>
        <item x="0"/>
        <item m="1" x="27"/>
        <item m="1" x="39"/>
        <item x="3"/>
        <item m="1" x="19"/>
        <item m="1" x="36"/>
        <item x="10"/>
        <item m="1" x="22"/>
        <item m="1" x="24"/>
        <item x="8"/>
        <item x="9"/>
        <item m="1" x="26"/>
        <item m="1" x="33"/>
        <item m="1" x="35"/>
        <item x="5"/>
        <item x="11"/>
        <item m="1" x="28"/>
        <item t="default"/>
      </items>
    </pivotField>
    <pivotField showAll="0">
      <items count="7">
        <item x="2"/>
        <item x="0"/>
        <item x="3"/>
        <item x="5"/>
        <item x="1"/>
        <item x="4"/>
        <item t="default"/>
      </items>
    </pivotField>
    <pivotField axis="axisRow" showAll="0">
      <items count="5">
        <item x="0"/>
        <item x="2"/>
        <item x="1"/>
        <item x="3"/>
        <item t="default"/>
      </items>
    </pivotField>
    <pivotField showAll="0">
      <items count="6">
        <item x="2"/>
        <item x="1"/>
        <item x="0"/>
        <item x="3"/>
        <item x="4"/>
        <item t="default"/>
      </items>
    </pivotField>
    <pivotField showAll="0">
      <items count="15">
        <item m="1" x="11"/>
        <item x="4"/>
        <item m="1" x="13"/>
        <item x="0"/>
        <item x="3"/>
        <item x="8"/>
        <item x="2"/>
        <item m="1" x="12"/>
        <item x="5"/>
        <item x="6"/>
        <item m="1" x="9"/>
        <item x="1"/>
        <item x="7"/>
        <item m="1" x="10"/>
        <item t="default"/>
      </items>
    </pivotField>
    <pivotField showAll="0"/>
    <pivotField numFmtId="6" showAll="0"/>
    <pivotField numFmtId="6" showAll="0"/>
    <pivotField dataField="1" numFmtId="6" showAll="0"/>
    <pivotField numFmtId="6" showAll="0"/>
  </pivotFields>
  <rowFields count="1">
    <field x="3"/>
  </rowFields>
  <rowItems count="5">
    <i>
      <x/>
    </i>
    <i>
      <x v="1"/>
    </i>
    <i>
      <x v="2"/>
    </i>
    <i>
      <x v="3"/>
    </i>
    <i t="grand">
      <x/>
    </i>
  </rowItems>
  <colItems count="1">
    <i/>
  </colItems>
  <dataFields count="1">
    <dataField name="Sum of Total Sales" fld="9"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28824D-6630-477C-8308-BA4A15A2581B}"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0:B47" firstHeaderRow="1" firstDataRow="1" firstDataCol="1"/>
  <pivotFields count="11">
    <pivotField numFmtId="14" showAll="0"/>
    <pivotField showAll="0">
      <items count="41">
        <item x="2"/>
        <item m="1" x="21"/>
        <item m="1" x="29"/>
        <item m="1" x="16"/>
        <item m="1" x="23"/>
        <item m="1" x="37"/>
        <item m="1" x="25"/>
        <item m="1" x="18"/>
        <item m="1" x="30"/>
        <item x="6"/>
        <item m="1" x="31"/>
        <item x="7"/>
        <item x="1"/>
        <item x="12"/>
        <item m="1" x="15"/>
        <item m="1" x="17"/>
        <item m="1" x="34"/>
        <item m="1" x="32"/>
        <item x="4"/>
        <item x="13"/>
        <item m="1" x="38"/>
        <item m="1" x="20"/>
        <item x="14"/>
        <item x="0"/>
        <item m="1" x="27"/>
        <item m="1" x="39"/>
        <item x="3"/>
        <item m="1" x="19"/>
        <item m="1" x="36"/>
        <item x="10"/>
        <item m="1" x="22"/>
        <item m="1" x="24"/>
        <item x="8"/>
        <item x="9"/>
        <item m="1" x="26"/>
        <item m="1" x="33"/>
        <item m="1" x="35"/>
        <item x="5"/>
        <item x="11"/>
        <item m="1" x="28"/>
        <item t="default"/>
      </items>
    </pivotField>
    <pivotField axis="axisRow" showAll="0">
      <items count="7">
        <item x="2"/>
        <item x="0"/>
        <item x="3"/>
        <item x="5"/>
        <item x="1"/>
        <item x="4"/>
        <item t="default"/>
      </items>
    </pivotField>
    <pivotField showAll="0">
      <items count="5">
        <item x="0"/>
        <item x="2"/>
        <item x="1"/>
        <item x="3"/>
        <item t="default"/>
      </items>
    </pivotField>
    <pivotField showAll="0">
      <items count="6">
        <item x="2"/>
        <item x="1"/>
        <item x="0"/>
        <item x="3"/>
        <item x="4"/>
        <item t="default"/>
      </items>
    </pivotField>
    <pivotField showAll="0">
      <items count="15">
        <item m="1" x="11"/>
        <item x="4"/>
        <item m="1" x="13"/>
        <item x="0"/>
        <item x="3"/>
        <item x="8"/>
        <item x="2"/>
        <item m="1" x="12"/>
        <item x="5"/>
        <item x="6"/>
        <item m="1" x="9"/>
        <item x="1"/>
        <item x="7"/>
        <item m="1" x="10"/>
        <item t="default"/>
      </items>
    </pivotField>
    <pivotField showAll="0"/>
    <pivotField numFmtId="6" showAll="0"/>
    <pivotField numFmtId="6" showAll="0"/>
    <pivotField dataField="1" numFmtId="6" showAll="0"/>
    <pivotField numFmtId="6" showAll="0"/>
  </pivotFields>
  <rowFields count="1">
    <field x="2"/>
  </rowFields>
  <rowItems count="7">
    <i>
      <x/>
    </i>
    <i>
      <x v="1"/>
    </i>
    <i>
      <x v="2"/>
    </i>
    <i>
      <x v="3"/>
    </i>
    <i>
      <x v="4"/>
    </i>
    <i>
      <x v="5"/>
    </i>
    <i t="grand">
      <x/>
    </i>
  </rowItems>
  <colItems count="1">
    <i/>
  </colItems>
  <dataFields count="1">
    <dataField name="Sum of Total Sales" fld="9" baseField="0" baseItem="0" numFmtId="164"/>
  </dataFields>
  <formats count="1">
    <format dxfId="24">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0"/>
          </reference>
        </references>
      </pivotArea>
    </chartFormat>
    <chartFormat chart="2" format="10">
      <pivotArea type="data" outline="0" fieldPosition="0">
        <references count="2">
          <reference field="4294967294" count="1" selected="0">
            <x v="0"/>
          </reference>
          <reference field="2" count="1" selected="0">
            <x v="1"/>
          </reference>
        </references>
      </pivotArea>
    </chartFormat>
    <chartFormat chart="2" format="11">
      <pivotArea type="data" outline="0" fieldPosition="0">
        <references count="2">
          <reference field="4294967294" count="1" selected="0">
            <x v="0"/>
          </reference>
          <reference field="2" count="1" selected="0">
            <x v="2"/>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2" format="13">
      <pivotArea type="data" outline="0" fieldPosition="0">
        <references count="2">
          <reference field="4294967294" count="1" selected="0">
            <x v="0"/>
          </reference>
          <reference field="2" count="1" selected="0">
            <x v="4"/>
          </reference>
        </references>
      </pivotArea>
    </chartFormat>
    <chartFormat chart="2" format="14">
      <pivotArea type="data" outline="0" fieldPosition="0">
        <references count="2">
          <reference field="4294967294" count="1" selected="0">
            <x v="0"/>
          </reference>
          <reference field="2" count="1" selected="0">
            <x v="5"/>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111336-CED7-4C42-A26E-DF8D548D0B74}"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11">
    <pivotField numFmtId="14" showAll="0"/>
    <pivotField showAll="0">
      <items count="41">
        <item x="2"/>
        <item m="1" x="21"/>
        <item m="1" x="29"/>
        <item m="1" x="16"/>
        <item m="1" x="23"/>
        <item m="1" x="37"/>
        <item m="1" x="25"/>
        <item m="1" x="18"/>
        <item m="1" x="30"/>
        <item x="6"/>
        <item m="1" x="31"/>
        <item x="7"/>
        <item x="1"/>
        <item x="12"/>
        <item m="1" x="15"/>
        <item m="1" x="17"/>
        <item m="1" x="34"/>
        <item m="1" x="32"/>
        <item x="4"/>
        <item x="13"/>
        <item m="1" x="38"/>
        <item m="1" x="20"/>
        <item x="14"/>
        <item x="0"/>
        <item m="1" x="27"/>
        <item m="1" x="39"/>
        <item x="3"/>
        <item m="1" x="19"/>
        <item m="1" x="36"/>
        <item x="10"/>
        <item m="1" x="22"/>
        <item m="1" x="24"/>
        <item x="8"/>
        <item x="9"/>
        <item m="1" x="26"/>
        <item m="1" x="33"/>
        <item m="1" x="35"/>
        <item x="5"/>
        <item x="11"/>
        <item m="1" x="28"/>
        <item t="default"/>
      </items>
    </pivotField>
    <pivotField showAll="0">
      <items count="7">
        <item x="2"/>
        <item x="0"/>
        <item x="3"/>
        <item x="5"/>
        <item x="1"/>
        <item x="4"/>
        <item t="default"/>
      </items>
    </pivotField>
    <pivotField axis="axisRow" showAll="0">
      <items count="5">
        <item x="0"/>
        <item x="2"/>
        <item x="1"/>
        <item x="3"/>
        <item t="default"/>
      </items>
    </pivotField>
    <pivotField showAll="0">
      <items count="6">
        <item x="2"/>
        <item x="1"/>
        <item x="0"/>
        <item x="3"/>
        <item x="4"/>
        <item t="default"/>
      </items>
    </pivotField>
    <pivotField showAll="0">
      <items count="15">
        <item m="1" x="11"/>
        <item x="4"/>
        <item m="1" x="13"/>
        <item x="0"/>
        <item x="3"/>
        <item x="8"/>
        <item x="2"/>
        <item m="1" x="12"/>
        <item x="5"/>
        <item x="6"/>
        <item m="1" x="9"/>
        <item x="1"/>
        <item x="7"/>
        <item m="1" x="10"/>
        <item t="default"/>
      </items>
    </pivotField>
    <pivotField showAll="0"/>
    <pivotField numFmtId="6" showAll="0"/>
    <pivotField numFmtId="6" showAll="0"/>
    <pivotField dataField="1" numFmtId="6" showAll="0"/>
    <pivotField numFmtId="6" showAll="0"/>
  </pivotFields>
  <rowFields count="1">
    <field x="3"/>
  </rowFields>
  <rowItems count="5">
    <i>
      <x/>
    </i>
    <i>
      <x v="1"/>
    </i>
    <i>
      <x v="2"/>
    </i>
    <i>
      <x v="3"/>
    </i>
    <i t="grand">
      <x/>
    </i>
  </rowItems>
  <colItems count="1">
    <i/>
  </colItems>
  <dataFields count="1">
    <dataField name="Sum of Total Sales" fld="9" baseField="0" baseItem="0" numFmtId="164"/>
  </dataFields>
  <formats count="1">
    <format dxfId="25">
      <pivotArea outline="0" collapsedLevelsAreSubtotals="1" fieldPosition="0"/>
    </format>
  </format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1"/>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3"/>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3" count="1" selected="0">
            <x v="3"/>
          </reference>
        </references>
      </pivotArea>
    </chartFormat>
    <chartFormat chart="5" format="17">
      <pivotArea type="data" outline="0" fieldPosition="0">
        <references count="2">
          <reference field="4294967294" count="1" selected="0">
            <x v="0"/>
          </reference>
          <reference field="3" count="1" selected="0">
            <x v="2"/>
          </reference>
        </references>
      </pivotArea>
    </chartFormat>
    <chartFormat chart="5" format="18">
      <pivotArea type="data" outline="0" fieldPosition="0">
        <references count="2">
          <reference field="4294967294" count="1" selected="0">
            <x v="0"/>
          </reference>
          <reference field="3" count="1" selected="0">
            <x v="1"/>
          </reference>
        </references>
      </pivotArea>
    </chartFormat>
    <chartFormat chart="5" format="19">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608EE0-C455-408F-96A8-2843021C9C1F}"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2:B38" firstHeaderRow="1" firstDataRow="1" firstDataCol="1"/>
  <pivotFields count="11">
    <pivotField numFmtId="14" showAll="0"/>
    <pivotField axis="axisRow" showAll="0">
      <items count="41">
        <item x="2"/>
        <item m="1" x="21"/>
        <item m="1" x="29"/>
        <item m="1" x="16"/>
        <item m="1" x="23"/>
        <item m="1" x="37"/>
        <item m="1" x="25"/>
        <item m="1" x="18"/>
        <item m="1" x="30"/>
        <item x="6"/>
        <item m="1" x="31"/>
        <item x="7"/>
        <item x="1"/>
        <item x="12"/>
        <item m="1" x="15"/>
        <item m="1" x="17"/>
        <item m="1" x="34"/>
        <item m="1" x="32"/>
        <item x="4"/>
        <item x="13"/>
        <item m="1" x="38"/>
        <item m="1" x="20"/>
        <item x="0"/>
        <item m="1" x="27"/>
        <item m="1" x="39"/>
        <item x="3"/>
        <item m="1" x="19"/>
        <item m="1" x="36"/>
        <item x="10"/>
        <item m="1" x="22"/>
        <item m="1" x="24"/>
        <item x="8"/>
        <item x="9"/>
        <item m="1" x="26"/>
        <item m="1" x="33"/>
        <item m="1" x="35"/>
        <item x="5"/>
        <item x="11"/>
        <item m="1" x="28"/>
        <item x="14"/>
        <item t="default"/>
      </items>
    </pivotField>
    <pivotField showAll="0">
      <items count="7">
        <item x="2"/>
        <item x="0"/>
        <item x="3"/>
        <item x="5"/>
        <item x="1"/>
        <item x="4"/>
        <item t="default"/>
      </items>
    </pivotField>
    <pivotField showAll="0">
      <items count="5">
        <item x="0"/>
        <item x="2"/>
        <item x="1"/>
        <item x="3"/>
        <item t="default"/>
      </items>
    </pivotField>
    <pivotField showAll="0">
      <items count="6">
        <item x="2"/>
        <item x="1"/>
        <item x="0"/>
        <item x="3"/>
        <item x="4"/>
        <item t="default"/>
      </items>
    </pivotField>
    <pivotField showAll="0">
      <items count="15">
        <item m="1" x="11"/>
        <item x="4"/>
        <item m="1" x="13"/>
        <item x="0"/>
        <item x="3"/>
        <item x="8"/>
        <item x="2"/>
        <item m="1" x="12"/>
        <item x="5"/>
        <item x="6"/>
        <item m="1" x="9"/>
        <item x="1"/>
        <item x="7"/>
        <item m="1" x="10"/>
        <item t="default"/>
      </items>
    </pivotField>
    <pivotField showAll="0"/>
    <pivotField numFmtId="6" showAll="0"/>
    <pivotField numFmtId="6" showAll="0"/>
    <pivotField dataField="1" numFmtId="6" showAll="0"/>
    <pivotField numFmtId="6" showAll="0"/>
  </pivotFields>
  <rowFields count="1">
    <field x="1"/>
  </rowFields>
  <rowItems count="16">
    <i>
      <x/>
    </i>
    <i>
      <x v="9"/>
    </i>
    <i>
      <x v="11"/>
    </i>
    <i>
      <x v="12"/>
    </i>
    <i>
      <x v="13"/>
    </i>
    <i>
      <x v="18"/>
    </i>
    <i>
      <x v="19"/>
    </i>
    <i>
      <x v="22"/>
    </i>
    <i>
      <x v="25"/>
    </i>
    <i>
      <x v="28"/>
    </i>
    <i>
      <x v="31"/>
    </i>
    <i>
      <x v="32"/>
    </i>
    <i>
      <x v="36"/>
    </i>
    <i>
      <x v="37"/>
    </i>
    <i>
      <x v="39"/>
    </i>
    <i t="grand">
      <x/>
    </i>
  </rowItems>
  <colItems count="1">
    <i/>
  </colItems>
  <dataFields count="1">
    <dataField name="Sum of Total Sales" fld="9" baseField="0" baseItem="0" numFmtId="164"/>
  </dataFields>
  <formats count="1">
    <format dxfId="26">
      <pivotArea outline="0" collapsedLevelsAreSubtotals="1" fieldPosition="0"/>
    </format>
  </formats>
  <chartFormats count="3">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1" count="1" selected="0">
            <x v="3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79F1AE-7303-4DFC-8999-D070C26AF20E}"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1:B71" firstHeaderRow="1" firstDataRow="1" firstDataCol="1"/>
  <pivotFields count="11">
    <pivotField numFmtId="14" showAll="0"/>
    <pivotField showAll="0">
      <items count="41">
        <item x="2"/>
        <item m="1" x="21"/>
        <item m="1" x="29"/>
        <item m="1" x="16"/>
        <item m="1" x="23"/>
        <item m="1" x="37"/>
        <item m="1" x="25"/>
        <item m="1" x="18"/>
        <item m="1" x="30"/>
        <item x="6"/>
        <item m="1" x="31"/>
        <item x="7"/>
        <item x="1"/>
        <item x="12"/>
        <item m="1" x="15"/>
        <item m="1" x="17"/>
        <item m="1" x="34"/>
        <item m="1" x="32"/>
        <item x="4"/>
        <item x="13"/>
        <item m="1" x="38"/>
        <item m="1" x="20"/>
        <item x="14"/>
        <item x="0"/>
        <item m="1" x="27"/>
        <item m="1" x="39"/>
        <item x="3"/>
        <item m="1" x="19"/>
        <item m="1" x="36"/>
        <item x="10"/>
        <item m="1" x="22"/>
        <item m="1" x="24"/>
        <item x="8"/>
        <item x="9"/>
        <item m="1" x="26"/>
        <item m="1" x="33"/>
        <item m="1" x="35"/>
        <item x="5"/>
        <item x="11"/>
        <item m="1" x="28"/>
        <item t="default"/>
      </items>
    </pivotField>
    <pivotField showAll="0">
      <items count="7">
        <item x="2"/>
        <item x="0"/>
        <item x="3"/>
        <item x="5"/>
        <item x="1"/>
        <item x="4"/>
        <item t="default"/>
      </items>
    </pivotField>
    <pivotField showAll="0">
      <items count="5">
        <item x="0"/>
        <item x="2"/>
        <item x="1"/>
        <item x="3"/>
        <item t="default"/>
      </items>
    </pivotField>
    <pivotField showAll="0">
      <items count="6">
        <item x="2"/>
        <item x="1"/>
        <item x="0"/>
        <item x="3"/>
        <item x="4"/>
        <item t="default"/>
      </items>
    </pivotField>
    <pivotField axis="axisRow" showAll="0">
      <items count="15">
        <item m="1" x="13"/>
        <item x="0"/>
        <item x="3"/>
        <item x="2"/>
        <item x="5"/>
        <item x="1"/>
        <item x="7"/>
        <item m="1" x="10"/>
        <item m="1" x="11"/>
        <item x="4"/>
        <item x="6"/>
        <item m="1" x="12"/>
        <item x="8"/>
        <item m="1" x="9"/>
        <item t="default"/>
      </items>
    </pivotField>
    <pivotField dataField="1" showAll="0"/>
    <pivotField numFmtId="6" showAll="0"/>
    <pivotField numFmtId="6" showAll="0"/>
    <pivotField numFmtId="6" showAll="0"/>
    <pivotField numFmtId="6" showAll="0"/>
  </pivotFields>
  <rowFields count="1">
    <field x="5"/>
  </rowFields>
  <rowItems count="10">
    <i>
      <x v="1"/>
    </i>
    <i>
      <x v="2"/>
    </i>
    <i>
      <x v="3"/>
    </i>
    <i>
      <x v="4"/>
    </i>
    <i>
      <x v="5"/>
    </i>
    <i>
      <x v="6"/>
    </i>
    <i>
      <x v="9"/>
    </i>
    <i>
      <x v="10"/>
    </i>
    <i>
      <x v="12"/>
    </i>
    <i t="grand">
      <x/>
    </i>
  </rowItems>
  <colItems count="1">
    <i/>
  </colItems>
  <dataFields count="1">
    <dataField name="Sum of Unit Sold" fld="6" baseField="0" baseItem="0" numFmtId="2"/>
  </dataFields>
  <formats count="1">
    <format dxfId="27">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5" count="1" selected="0">
            <x v="10"/>
          </reference>
        </references>
      </pivotArea>
    </chartFormat>
    <chartFormat chart="6" format="4">
      <pivotArea type="data" outline="0" fieldPosition="0">
        <references count="2">
          <reference field="4294967294" count="1" selected="0">
            <x v="0"/>
          </reference>
          <reference field="5" count="1" selected="0">
            <x v="6"/>
          </reference>
        </references>
      </pivotArea>
    </chartFormat>
    <chartFormat chart="6" format="5">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14260D-61D1-452A-8A0F-8F10F8C87893}"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0:B56" firstHeaderRow="1" firstDataRow="1" firstDataCol="1"/>
  <pivotFields count="11">
    <pivotField numFmtId="14" showAll="0"/>
    <pivotField showAll="0">
      <items count="41">
        <item x="2"/>
        <item m="1" x="21"/>
        <item m="1" x="29"/>
        <item m="1" x="16"/>
        <item m="1" x="23"/>
        <item m="1" x="37"/>
        <item m="1" x="25"/>
        <item m="1" x="18"/>
        <item m="1" x="30"/>
        <item x="6"/>
        <item m="1" x="31"/>
        <item x="7"/>
        <item x="1"/>
        <item x="12"/>
        <item m="1" x="15"/>
        <item m="1" x="17"/>
        <item m="1" x="34"/>
        <item m="1" x="32"/>
        <item x="4"/>
        <item x="13"/>
        <item m="1" x="38"/>
        <item m="1" x="20"/>
        <item x="14"/>
        <item x="0"/>
        <item m="1" x="27"/>
        <item m="1" x="39"/>
        <item x="3"/>
        <item m="1" x="19"/>
        <item m="1" x="36"/>
        <item x="10"/>
        <item m="1" x="22"/>
        <item m="1" x="24"/>
        <item x="8"/>
        <item x="9"/>
        <item m="1" x="26"/>
        <item m="1" x="33"/>
        <item m="1" x="35"/>
        <item x="5"/>
        <item x="11"/>
        <item m="1" x="28"/>
        <item t="default"/>
      </items>
    </pivotField>
    <pivotField showAll="0">
      <items count="7">
        <item x="2"/>
        <item x="0"/>
        <item x="3"/>
        <item x="5"/>
        <item x="1"/>
        <item x="4"/>
        <item t="default"/>
      </items>
    </pivotField>
    <pivotField showAll="0">
      <items count="5">
        <item x="0"/>
        <item x="2"/>
        <item x="1"/>
        <item x="3"/>
        <item t="default"/>
      </items>
    </pivotField>
    <pivotField axis="axisRow" showAll="0">
      <items count="6">
        <item x="2"/>
        <item x="1"/>
        <item x="0"/>
        <item x="3"/>
        <item x="4"/>
        <item t="default"/>
      </items>
    </pivotField>
    <pivotField showAll="0">
      <items count="15">
        <item m="1" x="11"/>
        <item x="4"/>
        <item m="1" x="13"/>
        <item x="0"/>
        <item x="3"/>
        <item x="8"/>
        <item x="2"/>
        <item m="1" x="12"/>
        <item x="5"/>
        <item x="6"/>
        <item m="1" x="9"/>
        <item x="1"/>
        <item x="7"/>
        <item m="1" x="10"/>
        <item t="default"/>
      </items>
    </pivotField>
    <pivotField showAll="0"/>
    <pivotField numFmtId="6" showAll="0"/>
    <pivotField numFmtId="6" showAll="0"/>
    <pivotField dataField="1" numFmtId="6" showAll="0"/>
    <pivotField numFmtId="6" showAll="0"/>
  </pivotFields>
  <rowFields count="1">
    <field x="4"/>
  </rowFields>
  <rowItems count="6">
    <i>
      <x/>
    </i>
    <i>
      <x v="1"/>
    </i>
    <i>
      <x v="2"/>
    </i>
    <i>
      <x v="3"/>
    </i>
    <i>
      <x v="4"/>
    </i>
    <i t="grand">
      <x/>
    </i>
  </rowItems>
  <colItems count="1">
    <i/>
  </colItems>
  <dataFields count="1">
    <dataField name="Sum of Total Sales" fld="9" baseField="0" baseItem="0" numFmtId="165"/>
  </dataFields>
  <formats count="1">
    <format dxfId="28">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3"/>
          </reference>
        </references>
      </pivotArea>
    </chartFormat>
    <chartFormat chart="2" format="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986AB6-13BE-4CF1-86E4-B92E316C554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9:B19" firstHeaderRow="1" firstDataRow="1" firstDataCol="1"/>
  <pivotFields count="11">
    <pivotField numFmtId="14" showAll="0"/>
    <pivotField showAll="0">
      <items count="41">
        <item x="2"/>
        <item m="1" x="21"/>
        <item m="1" x="29"/>
        <item m="1" x="16"/>
        <item m="1" x="23"/>
        <item m="1" x="37"/>
        <item m="1" x="25"/>
        <item m="1" x="18"/>
        <item m="1" x="30"/>
        <item x="6"/>
        <item m="1" x="31"/>
        <item x="7"/>
        <item x="1"/>
        <item x="12"/>
        <item m="1" x="15"/>
        <item m="1" x="17"/>
        <item m="1" x="34"/>
        <item m="1" x="32"/>
        <item x="4"/>
        <item x="13"/>
        <item m="1" x="38"/>
        <item m="1" x="20"/>
        <item x="14"/>
        <item x="0"/>
        <item m="1" x="27"/>
        <item m="1" x="39"/>
        <item x="3"/>
        <item m="1" x="19"/>
        <item m="1" x="36"/>
        <item x="10"/>
        <item m="1" x="22"/>
        <item m="1" x="24"/>
        <item x="8"/>
        <item x="9"/>
        <item m="1" x="26"/>
        <item m="1" x="33"/>
        <item m="1" x="35"/>
        <item x="5"/>
        <item x="11"/>
        <item m="1" x="28"/>
        <item t="default"/>
      </items>
    </pivotField>
    <pivotField showAll="0">
      <items count="7">
        <item x="2"/>
        <item x="0"/>
        <item x="3"/>
        <item x="5"/>
        <item x="1"/>
        <item x="4"/>
        <item t="default"/>
      </items>
    </pivotField>
    <pivotField showAll="0">
      <items count="5">
        <item x="0"/>
        <item x="2"/>
        <item x="1"/>
        <item x="3"/>
        <item t="default"/>
      </items>
    </pivotField>
    <pivotField showAll="0">
      <items count="6">
        <item x="2"/>
        <item x="1"/>
        <item x="0"/>
        <item x="3"/>
        <item x="4"/>
        <item t="default"/>
      </items>
    </pivotField>
    <pivotField axis="axisRow" showAll="0">
      <items count="15">
        <item m="1" x="11"/>
        <item x="4"/>
        <item m="1" x="13"/>
        <item x="0"/>
        <item x="3"/>
        <item x="2"/>
        <item m="1" x="12"/>
        <item x="5"/>
        <item x="6"/>
        <item x="1"/>
        <item x="7"/>
        <item m="1" x="10"/>
        <item x="8"/>
        <item m="1" x="9"/>
        <item t="default"/>
      </items>
    </pivotField>
    <pivotField showAll="0"/>
    <pivotField numFmtId="6" showAll="0"/>
    <pivotField numFmtId="6" showAll="0"/>
    <pivotField dataField="1" numFmtId="6" showAll="0"/>
    <pivotField numFmtId="6" showAll="0"/>
  </pivotFields>
  <rowFields count="1">
    <field x="5"/>
  </rowFields>
  <rowItems count="10">
    <i>
      <x v="1"/>
    </i>
    <i>
      <x v="3"/>
    </i>
    <i>
      <x v="4"/>
    </i>
    <i>
      <x v="5"/>
    </i>
    <i>
      <x v="7"/>
    </i>
    <i>
      <x v="8"/>
    </i>
    <i>
      <x v="9"/>
    </i>
    <i>
      <x v="10"/>
    </i>
    <i>
      <x v="12"/>
    </i>
    <i t="grand">
      <x/>
    </i>
  </rowItems>
  <colItems count="1">
    <i/>
  </colItems>
  <dataFields count="1">
    <dataField name="Sum of Total Sales" fld="9" baseField="0" baseItem="0" numFmtId="164"/>
  </dataFields>
  <formats count="1">
    <format dxfId="29">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son1" xr10:uid="{5E1EE369-30E7-4867-AA8F-581BBA93A2F4}" sourceName="Sales Peson">
  <pivotTables>
    <pivotTable tabId="13" name="PivotTable10"/>
    <pivotTable tabId="13" name="PivotTable11"/>
    <pivotTable tabId="13" name="PivotTable12"/>
    <pivotTable tabId="13" name="PivotTable13"/>
    <pivotTable tabId="13" name="PivotTable14"/>
    <pivotTable tabId="13" name="PivotTable8"/>
    <pivotTable tabId="13" name="PivotTable1"/>
  </pivotTables>
  <data>
    <tabular pivotCacheId="1082256918">
      <items count="40">
        <i x="2" s="1"/>
        <i x="6" s="1"/>
        <i x="7" s="1"/>
        <i x="1" s="1"/>
        <i x="12" s="1"/>
        <i x="4" s="1"/>
        <i x="13" s="1"/>
        <i x="14" s="1"/>
        <i x="0" s="1"/>
        <i x="3" s="1"/>
        <i x="10" s="1"/>
        <i x="8" s="1"/>
        <i x="9" s="1"/>
        <i x="5" s="1"/>
        <i x="11" s="1"/>
        <i x="21" s="1" nd="1"/>
        <i x="29" s="1" nd="1"/>
        <i x="16" s="1" nd="1"/>
        <i x="23" s="1" nd="1"/>
        <i x="37" s="1" nd="1"/>
        <i x="25" s="1" nd="1"/>
        <i x="18" s="1" nd="1"/>
        <i x="30" s="1" nd="1"/>
        <i x="31" s="1" nd="1"/>
        <i x="15" s="1" nd="1"/>
        <i x="17" s="1" nd="1"/>
        <i x="34" s="1" nd="1"/>
        <i x="32" s="1" nd="1"/>
        <i x="38" s="1" nd="1"/>
        <i x="20" s="1" nd="1"/>
        <i x="27" s="1" nd="1"/>
        <i x="39" s="1" nd="1"/>
        <i x="19" s="1" nd="1"/>
        <i x="36" s="1" nd="1"/>
        <i x="22" s="1" nd="1"/>
        <i x="24" s="1" nd="1"/>
        <i x="26" s="1" nd="1"/>
        <i x="33" s="1" nd="1"/>
        <i x="35" s="1" nd="1"/>
        <i x="28"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B6997980-7320-4BA5-88C9-38AD2A4293E0}" sourceName="Location">
  <pivotTables>
    <pivotTable tabId="13" name="PivotTable11"/>
    <pivotTable tabId="13" name="PivotTable10"/>
    <pivotTable tabId="13" name="PivotTable12"/>
    <pivotTable tabId="13" name="PivotTable13"/>
    <pivotTable tabId="13" name="PivotTable14"/>
    <pivotTable tabId="13" name="PivotTable8"/>
    <pivotTable tabId="13" name="PivotTable1"/>
  </pivotTables>
  <data>
    <tabular pivotCacheId="1082256918">
      <items count="6">
        <i x="2" s="1"/>
        <i x="0" s="1"/>
        <i x="3" s="1"/>
        <i x="5"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77ADACA-2CCF-44E1-A6E5-6609185F484E}" sourceName="State">
  <pivotTables>
    <pivotTable tabId="13" name="PivotTable12"/>
    <pivotTable tabId="13" name="PivotTable10"/>
    <pivotTable tabId="13" name="PivotTable11"/>
    <pivotTable tabId="13" name="PivotTable13"/>
    <pivotTable tabId="13" name="PivotTable14"/>
    <pivotTable tabId="13" name="PivotTable8"/>
    <pivotTable tabId="13" name="PivotTable1"/>
  </pivotTables>
  <data>
    <tabular pivotCacheId="1082256918">
      <items count="5">
        <i x="2" s="1"/>
        <i x="1" s="1"/>
        <i x="0"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5EB9C65A-1376-4E0F-8529-00AEC488D7D0}" sourceName="Region">
  <pivotTables>
    <pivotTable tabId="13" name="PivotTable8"/>
    <pivotTable tabId="13" name="PivotTable10"/>
    <pivotTable tabId="13" name="PivotTable11"/>
    <pivotTable tabId="13" name="PivotTable12"/>
    <pivotTable tabId="13" name="PivotTable13"/>
    <pivotTable tabId="13" name="PivotTable14"/>
    <pivotTable tabId="13" name="PivotTable1"/>
  </pivotTables>
  <data>
    <tabular pivotCacheId="1082256918">
      <items count="4">
        <i x="0"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00EBEB8-AD71-4B58-8F6B-40407FD8988C}" sourceName="Product">
  <pivotTables>
    <pivotTable tabId="13" name="PivotTable10"/>
    <pivotTable tabId="13" name="PivotTable11"/>
    <pivotTable tabId="13" name="PivotTable12"/>
    <pivotTable tabId="13" name="PivotTable13"/>
    <pivotTable tabId="13" name="PivotTable14"/>
    <pivotTable tabId="13" name="PivotTable8"/>
    <pivotTable tabId="13" name="PivotTable1"/>
  </pivotTables>
  <data>
    <tabular pivotCacheId="1082256918">
      <items count="14">
        <i x="4" s="1"/>
        <i x="0" s="1"/>
        <i x="3" s="1"/>
        <i x="8" s="1"/>
        <i x="2" s="1"/>
        <i x="5" s="1"/>
        <i x="6" s="1"/>
        <i x="1" s="1"/>
        <i x="7" s="1"/>
        <i x="11" s="1" nd="1"/>
        <i x="13" s="1" nd="1"/>
        <i x="12" s="1" nd="1"/>
        <i x="9" s="1" nd="1"/>
        <i x="1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son 2" xr10:uid="{CC71816B-7F21-4A7C-9901-60B0192258F7}" cache="Slicer_Sales_Peson1" caption="Sales Peson" style="Slicer Style 1" rowHeight="360000"/>
  <slicer name="Location 1" xr10:uid="{89552E95-2258-41F2-8325-A5124F7925B3}" cache="Slicer_Location" caption="City" style="Slicer Style 1" rowHeight="432000"/>
  <slicer name="State 1" xr10:uid="{4206316D-93B6-4E1A-9025-9E61F1F69BC0}" cache="Slicer_State" caption="State" style="Slicer Style 1" rowHeight="540000"/>
  <slicer name="Region 2" xr10:uid="{3ABF1F5C-E2D4-4681-9A8A-02340152CCB1}" cache="Slicer_Region1" caption="Region" columnCount="2" style="Slicer Style 1" rowHeight="540000"/>
  <slicer name="Product 2" xr10:uid="{CA7B818A-3AAA-41F7-8975-6976881A1323}" cache="Slicer_Product1" caption="Product" style="Slicer Style 1" rowHeight="54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CA5039-6D85-4692-AA86-45F0FF420818}" name="Table2" displayName="Table2" ref="A1:K16" totalsRowShown="0" headerRowDxfId="23">
  <autoFilter ref="A1:K16" xr:uid="{78CA5039-6D85-4692-AA86-45F0FF420818}"/>
  <tableColumns count="11">
    <tableColumn id="1" xr3:uid="{AC920316-893D-4AE3-9F80-FAFDF1198669}" name="Date " dataDxfId="22"/>
    <tableColumn id="2" xr3:uid="{45BE2E98-34F3-4546-B5C3-F2AFA677F726}" name="Sales Peson"/>
    <tableColumn id="5" xr3:uid="{330E25EA-EAF8-4D6D-A98C-85CDF80B165B}" name="Location"/>
    <tableColumn id="3" xr3:uid="{929805B0-3E72-4B09-A55C-C11E14A08271}" name="Region"/>
    <tableColumn id="12" xr3:uid="{8B253A0E-CBC5-484B-AA3A-C437824F8514}" name="State"/>
    <tableColumn id="4" xr3:uid="{9867DFFD-10D0-4AA9-AA2E-834EBC8C3709}" name="Product"/>
    <tableColumn id="10" xr3:uid="{C7A720B9-603E-4722-9BEB-5D4242CE4091}" name="Unit Sold"/>
    <tableColumn id="6" xr3:uid="{9C0365AE-3187-4047-B959-B8FDBDA286F1}" name="Unit Price" dataDxfId="21"/>
    <tableColumn id="7" xr3:uid="{48641737-8A49-4AF5-BD10-852CD88ABE5D}" name="Cost of Goods" dataDxfId="20"/>
    <tableColumn id="8" xr3:uid="{3B728683-25E6-49BA-98E2-12FEBA87BE8A}" name="Total Sales" dataDxfId="19">
      <calculatedColumnFormula>PRODUCT(G2:H2)</calculatedColumnFormula>
    </tableColumn>
    <tableColumn id="11" xr3:uid="{931D9A8E-3A86-4BB0-BF77-53DC38D9F093}" name="Profit" dataDxfId="18">
      <calculatedColumnFormula>J2-(I2*G2)</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B2E399-3DE4-455C-B65A-B7A01DE8B472}" name="Table24" displayName="Table24" ref="A1:I30" totalsRowShown="0" headerRowDxfId="17">
  <autoFilter ref="A1:I30" xr:uid="{C3B2E399-3DE4-455C-B65A-B7A01DE8B472}"/>
  <tableColumns count="9">
    <tableColumn id="1" xr3:uid="{7049FCE8-8B4C-4F7E-A62F-F4D0B01E39C1}" name="Date " dataDxfId="16"/>
    <tableColumn id="2" xr3:uid="{BBABE35B-AF6F-48FD-8FA8-6B75B2F5393D}" name="Sales Peson"/>
    <tableColumn id="3" xr3:uid="{EE31E7EE-B9B5-4622-B709-3549AC192239}" name="Region"/>
    <tableColumn id="4" xr3:uid="{DD6320CD-2FD2-459E-8843-F85DF68A34A8}" name="Product"/>
    <tableColumn id="10" xr3:uid="{25C67613-1C10-4D82-BC10-7946BC071082}" name="Unit Sold"/>
    <tableColumn id="6" xr3:uid="{05FCF66B-1CC6-493C-933B-8ABF34A91F42}" name="Unit Price" dataDxfId="15"/>
    <tableColumn id="7" xr3:uid="{78FCB5ED-8159-4471-B526-356347F3B504}" name="Cost of Goods" dataDxfId="14"/>
    <tableColumn id="8" xr3:uid="{5D3EEA79-D532-4D84-AEDE-12AC95DEB3F1}" name="Total Sales" dataDxfId="13"/>
    <tableColumn id="11" xr3:uid="{4EAB862E-4B3F-4C2A-9908-E30391813220}" name="Profit" dataDxfId="12">
      <calculatedColumnFormula>H2-(G2*E2)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E607-6BA0-44D9-ACC6-FFB78735F9EF}">
  <dimension ref="X68"/>
  <sheetViews>
    <sheetView showGridLines="0" showRowColHeaders="0" tabSelected="1" zoomScale="19" zoomScaleNormal="19" workbookViewId="0">
      <selection activeCell="AP27" sqref="AP27"/>
      <extLst>
        <ext xmlns:xlsdti="http://schemas.microsoft.com/office/spreadsheetml/2023/showDataTypeIcons" uri="{77bfe23e-c014-4d31-8a63-9c772dbf06b6}">
          <xlsdti:showDataTypeIcons visible="0"/>
        </ext>
      </extLst>
    </sheetView>
  </sheetViews>
  <sheetFormatPr defaultRowHeight="14.4" x14ac:dyDescent="0.3"/>
  <cols>
    <col min="18" max="18" width="8.33203125" customWidth="1"/>
  </cols>
  <sheetData>
    <row r="68" spans="24:24" x14ac:dyDescent="0.3">
      <c r="X68"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AE1A3-6D5A-457B-A25A-2C1DE53EBE0F}">
  <dimension ref="A3:T71"/>
  <sheetViews>
    <sheetView topLeftCell="A31" zoomScale="88" zoomScaleNormal="88" workbookViewId="0">
      <selection activeCell="K54" sqref="K54"/>
    </sheetView>
  </sheetViews>
  <sheetFormatPr defaultRowHeight="14.4" x14ac:dyDescent="0.3"/>
  <cols>
    <col min="1" max="1" width="12.6640625" bestFit="1" customWidth="1"/>
    <col min="2" max="2" width="16.109375" bestFit="1" customWidth="1"/>
    <col min="4" max="4" width="15" bestFit="1" customWidth="1"/>
    <col min="5" max="5" width="16.109375" bestFit="1" customWidth="1"/>
    <col min="7" max="7" width="12.44140625" bestFit="1" customWidth="1"/>
    <col min="8" max="8" width="16.109375" bestFit="1" customWidth="1"/>
    <col min="10" max="10" width="12.44140625" bestFit="1" customWidth="1"/>
    <col min="11" max="11" width="16.109375" bestFit="1" customWidth="1"/>
    <col min="13" max="13" width="12.44140625" bestFit="1" customWidth="1"/>
    <col min="14" max="14" width="16.109375" bestFit="1" customWidth="1"/>
    <col min="16" max="16" width="12.44140625" bestFit="1" customWidth="1"/>
    <col min="17" max="18" width="14.6640625" bestFit="1" customWidth="1"/>
    <col min="19" max="19" width="12.6640625" bestFit="1" customWidth="1"/>
    <col min="20" max="20" width="16.109375" bestFit="1" customWidth="1"/>
  </cols>
  <sheetData>
    <row r="3" spans="1:20" x14ac:dyDescent="0.3">
      <c r="A3" s="5" t="s">
        <v>35</v>
      </c>
      <c r="B3" t="s">
        <v>36</v>
      </c>
      <c r="S3" s="5" t="s">
        <v>35</v>
      </c>
      <c r="T3" t="s">
        <v>36</v>
      </c>
    </row>
    <row r="4" spans="1:20" x14ac:dyDescent="0.3">
      <c r="A4" s="6" t="s">
        <v>19</v>
      </c>
      <c r="B4" s="7">
        <v>1505266</v>
      </c>
      <c r="S4" s="6" t="s">
        <v>19</v>
      </c>
      <c r="T4" s="2">
        <v>1505266</v>
      </c>
    </row>
    <row r="5" spans="1:20" x14ac:dyDescent="0.3">
      <c r="A5" s="6" t="s">
        <v>21</v>
      </c>
      <c r="B5" s="7">
        <v>2062467</v>
      </c>
      <c r="S5" s="6" t="s">
        <v>21</v>
      </c>
      <c r="T5" s="2">
        <v>2062467</v>
      </c>
    </row>
    <row r="6" spans="1:20" x14ac:dyDescent="0.3">
      <c r="A6" s="6" t="s">
        <v>20</v>
      </c>
      <c r="B6" s="7">
        <v>856200</v>
      </c>
      <c r="S6" s="6" t="s">
        <v>20</v>
      </c>
      <c r="T6" s="2">
        <v>856200</v>
      </c>
    </row>
    <row r="7" spans="1:20" x14ac:dyDescent="0.3">
      <c r="A7" s="6" t="s">
        <v>22</v>
      </c>
      <c r="B7" s="7">
        <v>4424400</v>
      </c>
      <c r="S7" s="6" t="s">
        <v>22</v>
      </c>
      <c r="T7" s="2">
        <v>4424400</v>
      </c>
    </row>
    <row r="8" spans="1:20" x14ac:dyDescent="0.3">
      <c r="A8" s="6" t="s">
        <v>30</v>
      </c>
      <c r="B8" s="7">
        <v>8848333</v>
      </c>
      <c r="S8" s="6" t="s">
        <v>30</v>
      </c>
      <c r="T8" s="2">
        <v>8848333</v>
      </c>
    </row>
    <row r="9" spans="1:20" x14ac:dyDescent="0.3">
      <c r="A9" s="5" t="s">
        <v>35</v>
      </c>
      <c r="B9" t="s">
        <v>36</v>
      </c>
    </row>
    <row r="10" spans="1:20" x14ac:dyDescent="0.3">
      <c r="A10" s="6" t="s">
        <v>62</v>
      </c>
      <c r="B10" s="7">
        <v>1021575</v>
      </c>
    </row>
    <row r="11" spans="1:20" x14ac:dyDescent="0.3">
      <c r="A11" s="6" t="s">
        <v>23</v>
      </c>
      <c r="B11" s="7">
        <v>893985</v>
      </c>
    </row>
    <row r="12" spans="1:20" x14ac:dyDescent="0.3">
      <c r="A12" s="6" t="s">
        <v>26</v>
      </c>
      <c r="B12" s="7">
        <v>3403000</v>
      </c>
    </row>
    <row r="13" spans="1:20" x14ac:dyDescent="0.3">
      <c r="A13" s="6" t="s">
        <v>25</v>
      </c>
      <c r="B13" s="7">
        <v>71992</v>
      </c>
    </row>
    <row r="14" spans="1:20" x14ac:dyDescent="0.3">
      <c r="A14" s="6" t="s">
        <v>27</v>
      </c>
      <c r="B14" s="7">
        <v>159700</v>
      </c>
    </row>
    <row r="15" spans="1:20" x14ac:dyDescent="0.3">
      <c r="A15" s="6" t="s">
        <v>63</v>
      </c>
      <c r="B15" s="7">
        <v>288000</v>
      </c>
    </row>
    <row r="16" spans="1:20" x14ac:dyDescent="0.3">
      <c r="A16" s="6" t="s">
        <v>24</v>
      </c>
      <c r="B16" s="7">
        <v>484181</v>
      </c>
    </row>
    <row r="17" spans="1:2" x14ac:dyDescent="0.3">
      <c r="A17" s="6" t="s">
        <v>28</v>
      </c>
      <c r="B17" s="7">
        <v>239400</v>
      </c>
    </row>
    <row r="18" spans="1:2" x14ac:dyDescent="0.3">
      <c r="A18" s="6" t="s">
        <v>64</v>
      </c>
      <c r="B18" s="7">
        <v>2286500</v>
      </c>
    </row>
    <row r="19" spans="1:2" x14ac:dyDescent="0.3">
      <c r="A19" s="6" t="s">
        <v>30</v>
      </c>
      <c r="B19" s="7">
        <v>8848333</v>
      </c>
    </row>
    <row r="22" spans="1:2" x14ac:dyDescent="0.3">
      <c r="A22" s="5" t="s">
        <v>35</v>
      </c>
      <c r="B22" t="s">
        <v>36</v>
      </c>
    </row>
    <row r="23" spans="1:2" x14ac:dyDescent="0.3">
      <c r="A23" s="6" t="s">
        <v>8</v>
      </c>
      <c r="B23" s="7">
        <v>71992</v>
      </c>
    </row>
    <row r="24" spans="1:2" x14ac:dyDescent="0.3">
      <c r="A24" s="6" t="s">
        <v>40</v>
      </c>
      <c r="B24" s="7">
        <v>387475</v>
      </c>
    </row>
    <row r="25" spans="1:2" x14ac:dyDescent="0.3">
      <c r="A25" s="6" t="s">
        <v>47</v>
      </c>
      <c r="B25" s="7">
        <v>98500</v>
      </c>
    </row>
    <row r="26" spans="1:2" x14ac:dyDescent="0.3">
      <c r="A26" s="6" t="s">
        <v>38</v>
      </c>
      <c r="B26" s="7">
        <v>199200</v>
      </c>
    </row>
    <row r="27" spans="1:2" x14ac:dyDescent="0.3">
      <c r="A27" s="6" t="s">
        <v>45</v>
      </c>
      <c r="B27" s="7">
        <v>61200</v>
      </c>
    </row>
    <row r="28" spans="1:2" x14ac:dyDescent="0.3">
      <c r="A28" s="6" t="s">
        <v>10</v>
      </c>
      <c r="B28" s="7">
        <v>369000</v>
      </c>
    </row>
    <row r="29" spans="1:2" x14ac:dyDescent="0.3">
      <c r="A29" s="6" t="s">
        <v>46</v>
      </c>
      <c r="B29" s="7">
        <v>1336500</v>
      </c>
    </row>
    <row r="30" spans="1:2" x14ac:dyDescent="0.3">
      <c r="A30" s="6" t="s">
        <v>7</v>
      </c>
      <c r="B30" s="7">
        <v>524985</v>
      </c>
    </row>
    <row r="31" spans="1:2" x14ac:dyDescent="0.3">
      <c r="A31" s="6" t="s">
        <v>9</v>
      </c>
      <c r="B31" s="7">
        <v>1800000</v>
      </c>
    </row>
    <row r="32" spans="1:2" x14ac:dyDescent="0.3">
      <c r="A32" s="6" t="s">
        <v>43</v>
      </c>
      <c r="B32" s="7">
        <v>1603000</v>
      </c>
    </row>
    <row r="33" spans="1:2" x14ac:dyDescent="0.3">
      <c r="A33" s="6" t="s">
        <v>41</v>
      </c>
      <c r="B33" s="7">
        <v>284981</v>
      </c>
    </row>
    <row r="34" spans="1:2" x14ac:dyDescent="0.3">
      <c r="A34" s="6" t="s">
        <v>42</v>
      </c>
      <c r="B34" s="7">
        <v>288000</v>
      </c>
    </row>
    <row r="35" spans="1:2" x14ac:dyDescent="0.3">
      <c r="A35" s="6" t="s">
        <v>39</v>
      </c>
      <c r="B35" s="7">
        <v>634100</v>
      </c>
    </row>
    <row r="36" spans="1:2" x14ac:dyDescent="0.3">
      <c r="A36" s="6" t="s">
        <v>44</v>
      </c>
      <c r="B36" s="7">
        <v>239400</v>
      </c>
    </row>
    <row r="37" spans="1:2" x14ac:dyDescent="0.3">
      <c r="A37" s="6" t="s">
        <v>61</v>
      </c>
      <c r="B37" s="7">
        <v>950000</v>
      </c>
    </row>
    <row r="38" spans="1:2" x14ac:dyDescent="0.3">
      <c r="A38" s="6" t="s">
        <v>30</v>
      </c>
      <c r="B38" s="7">
        <v>8848333</v>
      </c>
    </row>
    <row r="40" spans="1:2" x14ac:dyDescent="0.3">
      <c r="A40" s="5" t="s">
        <v>35</v>
      </c>
      <c r="B40" t="s">
        <v>36</v>
      </c>
    </row>
    <row r="41" spans="1:2" x14ac:dyDescent="0.3">
      <c r="A41" s="6" t="s">
        <v>51</v>
      </c>
      <c r="B41" s="7">
        <v>1933192</v>
      </c>
    </row>
    <row r="42" spans="1:2" x14ac:dyDescent="0.3">
      <c r="A42" s="6" t="s">
        <v>49</v>
      </c>
      <c r="B42" s="7">
        <v>1843985</v>
      </c>
    </row>
    <row r="43" spans="1:2" x14ac:dyDescent="0.3">
      <c r="A43" s="6" t="s">
        <v>52</v>
      </c>
      <c r="B43" s="7">
        <v>1970600</v>
      </c>
    </row>
    <row r="44" spans="1:2" x14ac:dyDescent="0.3">
      <c r="A44" s="6" t="s">
        <v>54</v>
      </c>
      <c r="B44" s="7">
        <v>383481</v>
      </c>
    </row>
    <row r="45" spans="1:2" x14ac:dyDescent="0.3">
      <c r="A45" s="6" t="s">
        <v>50</v>
      </c>
      <c r="B45" s="7">
        <v>2090200</v>
      </c>
    </row>
    <row r="46" spans="1:2" x14ac:dyDescent="0.3">
      <c r="A46" s="6" t="s">
        <v>53</v>
      </c>
      <c r="B46" s="7">
        <v>626875</v>
      </c>
    </row>
    <row r="47" spans="1:2" x14ac:dyDescent="0.3">
      <c r="A47" s="6" t="s">
        <v>30</v>
      </c>
      <c r="B47" s="7">
        <v>8848333</v>
      </c>
    </row>
    <row r="50" spans="1:2" x14ac:dyDescent="0.3">
      <c r="A50" s="5" t="s">
        <v>35</v>
      </c>
      <c r="B50" t="s">
        <v>36</v>
      </c>
    </row>
    <row r="51" spans="1:2" x14ac:dyDescent="0.3">
      <c r="A51" s="6" t="s">
        <v>58</v>
      </c>
      <c r="B51" s="8">
        <v>1933192</v>
      </c>
    </row>
    <row r="52" spans="1:2" x14ac:dyDescent="0.3">
      <c r="A52" s="6" t="s">
        <v>57</v>
      </c>
      <c r="B52" s="8">
        <v>2717075</v>
      </c>
    </row>
    <row r="53" spans="1:2" x14ac:dyDescent="0.3">
      <c r="A53" s="6" t="s">
        <v>56</v>
      </c>
      <c r="B53" s="8">
        <v>1843985</v>
      </c>
    </row>
    <row r="54" spans="1:2" x14ac:dyDescent="0.3">
      <c r="A54" s="6" t="s">
        <v>59</v>
      </c>
      <c r="B54" s="8">
        <v>1970600</v>
      </c>
    </row>
    <row r="55" spans="1:2" x14ac:dyDescent="0.3">
      <c r="A55" s="6" t="s">
        <v>60</v>
      </c>
      <c r="B55" s="8">
        <v>383481</v>
      </c>
    </row>
    <row r="56" spans="1:2" x14ac:dyDescent="0.3">
      <c r="A56" s="6" t="s">
        <v>30</v>
      </c>
      <c r="B56" s="8">
        <v>8848333</v>
      </c>
    </row>
    <row r="61" spans="1:2" x14ac:dyDescent="0.3">
      <c r="A61" s="5" t="s">
        <v>35</v>
      </c>
      <c r="B61" t="s">
        <v>37</v>
      </c>
    </row>
    <row r="62" spans="1:2" x14ac:dyDescent="0.3">
      <c r="A62" s="6" t="s">
        <v>23</v>
      </c>
      <c r="B62" s="9">
        <v>27</v>
      </c>
    </row>
    <row r="63" spans="1:2" x14ac:dyDescent="0.3">
      <c r="A63" s="6" t="s">
        <v>26</v>
      </c>
      <c r="B63" s="9">
        <v>68</v>
      </c>
    </row>
    <row r="64" spans="1:2" x14ac:dyDescent="0.3">
      <c r="A64" s="6" t="s">
        <v>25</v>
      </c>
      <c r="B64" s="9">
        <v>8</v>
      </c>
    </row>
    <row r="65" spans="1:2" x14ac:dyDescent="0.3">
      <c r="A65" s="6" t="s">
        <v>27</v>
      </c>
      <c r="B65" s="9">
        <v>19</v>
      </c>
    </row>
    <row r="66" spans="1:2" x14ac:dyDescent="0.3">
      <c r="A66" s="6" t="s">
        <v>24</v>
      </c>
      <c r="B66" s="9">
        <v>35</v>
      </c>
    </row>
    <row r="67" spans="1:2" x14ac:dyDescent="0.3">
      <c r="A67" s="6" t="s">
        <v>28</v>
      </c>
      <c r="B67" s="9">
        <v>14</v>
      </c>
    </row>
    <row r="68" spans="1:2" x14ac:dyDescent="0.3">
      <c r="A68" s="6" t="s">
        <v>62</v>
      </c>
      <c r="B68" s="9">
        <v>42</v>
      </c>
    </row>
    <row r="69" spans="1:2" x14ac:dyDescent="0.3">
      <c r="A69" s="6" t="s">
        <v>63</v>
      </c>
      <c r="B69" s="9">
        <v>6</v>
      </c>
    </row>
    <row r="70" spans="1:2" x14ac:dyDescent="0.3">
      <c r="A70" s="6" t="s">
        <v>64</v>
      </c>
      <c r="B70" s="9">
        <v>53</v>
      </c>
    </row>
    <row r="71" spans="1:2" x14ac:dyDescent="0.3">
      <c r="A71" s="6" t="s">
        <v>30</v>
      </c>
      <c r="B71" s="9">
        <v>272</v>
      </c>
    </row>
  </sheetData>
  <pageMargins left="0.7" right="0.7" top="0.75" bottom="0.75" header="0.3" footer="0.3"/>
  <pageSetup orientation="portrait"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25642-AEE9-4C6D-8997-E60445B17569}">
  <dimension ref="A1:N20"/>
  <sheetViews>
    <sheetView workbookViewId="0">
      <selection activeCell="L20" sqref="L20"/>
    </sheetView>
  </sheetViews>
  <sheetFormatPr defaultRowHeight="14.4" x14ac:dyDescent="0.3"/>
  <cols>
    <col min="1" max="1" width="10.33203125" bestFit="1" customWidth="1"/>
    <col min="2" max="2" width="13.109375" bestFit="1" customWidth="1"/>
    <col min="3" max="3" width="10.33203125" bestFit="1" customWidth="1"/>
    <col min="4" max="4" width="8.77734375" bestFit="1" customWidth="1"/>
    <col min="5" max="5" width="10.88671875" bestFit="1" customWidth="1"/>
    <col min="6" max="6" width="15" bestFit="1" customWidth="1"/>
    <col min="7" max="7" width="10.77734375" bestFit="1" customWidth="1"/>
    <col min="8" max="8" width="11.33203125" bestFit="1" customWidth="1"/>
    <col min="9" max="9" width="14.5546875" bestFit="1" customWidth="1"/>
    <col min="10" max="10" width="12.21875" bestFit="1" customWidth="1"/>
    <col min="11" max="11" width="10.44140625" bestFit="1" customWidth="1"/>
    <col min="12" max="12" width="12.21875" bestFit="1" customWidth="1"/>
    <col min="13" max="13" width="12.6640625" bestFit="1" customWidth="1"/>
    <col min="14" max="14" width="14" bestFit="1" customWidth="1"/>
    <col min="16" max="16" width="12.109375" bestFit="1" customWidth="1"/>
  </cols>
  <sheetData>
    <row r="1" spans="1:14" x14ac:dyDescent="0.3">
      <c r="A1" s="3" t="s">
        <v>0</v>
      </c>
      <c r="B1" s="3" t="s">
        <v>1</v>
      </c>
      <c r="C1" s="3" t="s">
        <v>48</v>
      </c>
      <c r="D1" s="3" t="s">
        <v>2</v>
      </c>
      <c r="E1" s="3" t="s">
        <v>55</v>
      </c>
      <c r="F1" s="3" t="s">
        <v>3</v>
      </c>
      <c r="G1" s="3" t="s">
        <v>31</v>
      </c>
      <c r="H1" s="3" t="s">
        <v>4</v>
      </c>
      <c r="I1" s="3" t="s">
        <v>5</v>
      </c>
      <c r="J1" s="3" t="s">
        <v>6</v>
      </c>
      <c r="K1" s="3" t="s">
        <v>34</v>
      </c>
      <c r="N1" s="4" t="s">
        <v>30</v>
      </c>
    </row>
    <row r="2" spans="1:14" x14ac:dyDescent="0.3">
      <c r="A2" s="1">
        <v>45669</v>
      </c>
      <c r="B2" t="s">
        <v>7</v>
      </c>
      <c r="C2" t="s">
        <v>49</v>
      </c>
      <c r="D2" t="s">
        <v>19</v>
      </c>
      <c r="E2" t="s">
        <v>56</v>
      </c>
      <c r="F2" t="s">
        <v>23</v>
      </c>
      <c r="G2">
        <v>15</v>
      </c>
      <c r="H2" s="2">
        <v>34999</v>
      </c>
      <c r="I2" s="2">
        <v>20500</v>
      </c>
      <c r="J2" s="2">
        <f t="shared" ref="J2:J15" si="0">PRODUCT(G2:H2)</f>
        <v>524985</v>
      </c>
      <c r="K2" s="2">
        <f>J2-(I2*G2)</f>
        <v>217485</v>
      </c>
      <c r="N2" s="13">
        <f>SUM(J2:J16)</f>
        <v>8844333</v>
      </c>
    </row>
    <row r="3" spans="1:14" x14ac:dyDescent="0.3">
      <c r="A3" s="1">
        <v>45744</v>
      </c>
      <c r="B3" t="s">
        <v>38</v>
      </c>
      <c r="C3" t="s">
        <v>50</v>
      </c>
      <c r="D3" t="s">
        <v>20</v>
      </c>
      <c r="E3" t="s">
        <v>57</v>
      </c>
      <c r="F3" t="s">
        <v>24</v>
      </c>
      <c r="G3">
        <v>16</v>
      </c>
      <c r="H3" s="2">
        <v>12450</v>
      </c>
      <c r="I3" s="2">
        <v>10000</v>
      </c>
      <c r="J3" s="2">
        <f t="shared" si="0"/>
        <v>199200</v>
      </c>
      <c r="K3" s="2">
        <f>J3-(I3*G3)</f>
        <v>39200</v>
      </c>
      <c r="N3" s="4" t="s">
        <v>31</v>
      </c>
    </row>
    <row r="4" spans="1:14" x14ac:dyDescent="0.3">
      <c r="A4" s="1">
        <v>45693</v>
      </c>
      <c r="B4" t="s">
        <v>8</v>
      </c>
      <c r="C4" t="s">
        <v>51</v>
      </c>
      <c r="D4" t="s">
        <v>21</v>
      </c>
      <c r="E4" t="s">
        <v>58</v>
      </c>
      <c r="F4" t="s">
        <v>25</v>
      </c>
      <c r="G4">
        <v>8</v>
      </c>
      <c r="H4" s="2">
        <v>8999</v>
      </c>
      <c r="I4" s="2">
        <v>6250</v>
      </c>
      <c r="J4" s="2">
        <f t="shared" si="0"/>
        <v>71992</v>
      </c>
      <c r="K4" s="2">
        <f t="shared" ref="K4:K14" si="1">J4-(I4*G4)</f>
        <v>21992</v>
      </c>
      <c r="N4" s="11">
        <f>SUM(G2:G16)</f>
        <v>272</v>
      </c>
    </row>
    <row r="5" spans="1:14" x14ac:dyDescent="0.3">
      <c r="A5" s="1">
        <v>45852</v>
      </c>
      <c r="B5" t="s">
        <v>9</v>
      </c>
      <c r="C5" t="s">
        <v>51</v>
      </c>
      <c r="D5" t="s">
        <v>22</v>
      </c>
      <c r="E5" t="s">
        <v>58</v>
      </c>
      <c r="F5" t="s">
        <v>26</v>
      </c>
      <c r="G5">
        <v>40</v>
      </c>
      <c r="H5" s="2">
        <v>45000</v>
      </c>
      <c r="I5" s="2">
        <v>40560</v>
      </c>
      <c r="J5" s="2">
        <f>PRODUCT(G5:H5)</f>
        <v>1800000</v>
      </c>
      <c r="K5" s="2">
        <f t="shared" si="1"/>
        <v>177600</v>
      </c>
      <c r="N5" s="4" t="s">
        <v>32</v>
      </c>
    </row>
    <row r="6" spans="1:14" x14ac:dyDescent="0.3">
      <c r="A6" s="1">
        <v>45756</v>
      </c>
      <c r="B6" t="s">
        <v>10</v>
      </c>
      <c r="C6" t="s">
        <v>49</v>
      </c>
      <c r="D6" t="s">
        <v>20</v>
      </c>
      <c r="E6" t="s">
        <v>56</v>
      </c>
      <c r="F6" t="s">
        <v>23</v>
      </c>
      <c r="G6">
        <v>12</v>
      </c>
      <c r="H6" s="2">
        <v>30750</v>
      </c>
      <c r="I6" s="2">
        <v>29550</v>
      </c>
      <c r="J6" s="2">
        <f t="shared" si="0"/>
        <v>369000</v>
      </c>
      <c r="K6" s="2">
        <f t="shared" si="1"/>
        <v>14400</v>
      </c>
      <c r="N6" s="10">
        <f>SUM(K2:K16)</f>
        <v>3090708</v>
      </c>
    </row>
    <row r="7" spans="1:14" x14ac:dyDescent="0.3">
      <c r="A7" s="1">
        <v>45830</v>
      </c>
      <c r="B7" t="s">
        <v>39</v>
      </c>
      <c r="C7" t="s">
        <v>52</v>
      </c>
      <c r="D7" t="s">
        <v>19</v>
      </c>
      <c r="E7" t="s">
        <v>59</v>
      </c>
      <c r="F7" t="s">
        <v>62</v>
      </c>
      <c r="G7">
        <v>17</v>
      </c>
      <c r="H7" s="2">
        <v>37300</v>
      </c>
      <c r="I7" s="2">
        <v>15120</v>
      </c>
      <c r="J7" s="2">
        <f t="shared" si="0"/>
        <v>634100</v>
      </c>
      <c r="K7" s="2">
        <f t="shared" si="1"/>
        <v>377060</v>
      </c>
      <c r="N7" s="4" t="s">
        <v>33</v>
      </c>
    </row>
    <row r="8" spans="1:14" x14ac:dyDescent="0.3">
      <c r="A8" s="1">
        <v>45872</v>
      </c>
      <c r="B8" t="s">
        <v>40</v>
      </c>
      <c r="C8" t="s">
        <v>53</v>
      </c>
      <c r="D8" t="s">
        <v>21</v>
      </c>
      <c r="E8" t="s">
        <v>57</v>
      </c>
      <c r="F8" t="s">
        <v>62</v>
      </c>
      <c r="G8">
        <v>25</v>
      </c>
      <c r="H8" s="2">
        <v>15499</v>
      </c>
      <c r="I8" s="2">
        <v>3965</v>
      </c>
      <c r="J8" s="2">
        <f t="shared" si="0"/>
        <v>387475</v>
      </c>
      <c r="K8" s="2">
        <f t="shared" si="1"/>
        <v>288350</v>
      </c>
      <c r="N8" s="10">
        <f>AVERAGE(J2:J16)</f>
        <v>589622.19999999995</v>
      </c>
    </row>
    <row r="9" spans="1:14" x14ac:dyDescent="0.3">
      <c r="A9" s="1">
        <v>45794</v>
      </c>
      <c r="B9" t="s">
        <v>47</v>
      </c>
      <c r="C9" t="s">
        <v>54</v>
      </c>
      <c r="D9" t="s">
        <v>22</v>
      </c>
      <c r="E9" t="s">
        <v>60</v>
      </c>
      <c r="F9" t="s">
        <v>27</v>
      </c>
      <c r="G9">
        <v>10</v>
      </c>
      <c r="H9" s="2">
        <v>9850</v>
      </c>
      <c r="I9" s="2">
        <v>6847</v>
      </c>
      <c r="J9" s="2">
        <f t="shared" si="0"/>
        <v>98500</v>
      </c>
      <c r="K9" s="2">
        <f t="shared" si="1"/>
        <v>30030</v>
      </c>
    </row>
    <row r="10" spans="1:14" x14ac:dyDescent="0.3">
      <c r="A10" s="1">
        <v>45936</v>
      </c>
      <c r="B10" t="s">
        <v>41</v>
      </c>
      <c r="C10" t="s">
        <v>54</v>
      </c>
      <c r="D10" t="s">
        <v>19</v>
      </c>
      <c r="E10" t="s">
        <v>60</v>
      </c>
      <c r="F10" t="s">
        <v>24</v>
      </c>
      <c r="G10">
        <v>19</v>
      </c>
      <c r="H10" s="2">
        <v>14999</v>
      </c>
      <c r="I10" s="2">
        <v>12847</v>
      </c>
      <c r="J10" s="2">
        <f t="shared" si="0"/>
        <v>284981</v>
      </c>
      <c r="K10" s="2">
        <f t="shared" si="1"/>
        <v>40888</v>
      </c>
    </row>
    <row r="11" spans="1:14" x14ac:dyDescent="0.3">
      <c r="A11" s="1">
        <v>45925</v>
      </c>
      <c r="B11" t="s">
        <v>42</v>
      </c>
      <c r="C11" t="s">
        <v>50</v>
      </c>
      <c r="D11" t="s">
        <v>20</v>
      </c>
      <c r="E11" t="s">
        <v>57</v>
      </c>
      <c r="F11" t="s">
        <v>63</v>
      </c>
      <c r="G11">
        <v>6</v>
      </c>
      <c r="H11" s="2">
        <v>48000</v>
      </c>
      <c r="I11" s="2">
        <v>25847</v>
      </c>
      <c r="J11" s="2">
        <f t="shared" si="0"/>
        <v>288000</v>
      </c>
      <c r="K11" s="2">
        <f t="shared" si="1"/>
        <v>132918</v>
      </c>
    </row>
    <row r="12" spans="1:14" x14ac:dyDescent="0.3">
      <c r="A12" s="1">
        <v>46002</v>
      </c>
      <c r="B12" t="s">
        <v>43</v>
      </c>
      <c r="C12" t="s">
        <v>50</v>
      </c>
      <c r="D12" t="s">
        <v>21</v>
      </c>
      <c r="E12" t="s">
        <v>57</v>
      </c>
      <c r="F12" t="s">
        <v>26</v>
      </c>
      <c r="G12">
        <v>28</v>
      </c>
      <c r="H12" s="2">
        <v>57250</v>
      </c>
      <c r="I12" s="2">
        <v>6857</v>
      </c>
      <c r="J12" s="2">
        <f t="shared" si="0"/>
        <v>1603000</v>
      </c>
      <c r="K12" s="2">
        <f t="shared" si="1"/>
        <v>1411004</v>
      </c>
    </row>
    <row r="13" spans="1:14" x14ac:dyDescent="0.3">
      <c r="A13" s="1">
        <v>45707</v>
      </c>
      <c r="B13" t="s">
        <v>44</v>
      </c>
      <c r="C13" t="s">
        <v>53</v>
      </c>
      <c r="D13" t="s">
        <v>22</v>
      </c>
      <c r="E13" t="s">
        <v>57</v>
      </c>
      <c r="F13" t="s">
        <v>28</v>
      </c>
      <c r="G13">
        <v>14</v>
      </c>
      <c r="H13" s="2">
        <v>17100</v>
      </c>
      <c r="I13" s="2">
        <v>10089</v>
      </c>
      <c r="J13" s="2">
        <f t="shared" si="0"/>
        <v>239400</v>
      </c>
      <c r="K13" s="2">
        <f t="shared" si="1"/>
        <v>98154</v>
      </c>
    </row>
    <row r="14" spans="1:14" x14ac:dyDescent="0.3">
      <c r="A14" s="1">
        <v>45965</v>
      </c>
      <c r="B14" t="s">
        <v>45</v>
      </c>
      <c r="C14" t="s">
        <v>51</v>
      </c>
      <c r="D14" t="s">
        <v>19</v>
      </c>
      <c r="E14" t="s">
        <v>58</v>
      </c>
      <c r="F14" t="s">
        <v>27</v>
      </c>
      <c r="G14">
        <v>9</v>
      </c>
      <c r="H14" s="2">
        <v>6800</v>
      </c>
      <c r="I14" s="2">
        <v>5748</v>
      </c>
      <c r="J14" s="2">
        <f t="shared" si="0"/>
        <v>61200</v>
      </c>
      <c r="K14" s="2">
        <f t="shared" si="1"/>
        <v>9468</v>
      </c>
    </row>
    <row r="15" spans="1:14" x14ac:dyDescent="0.3">
      <c r="A15" s="1">
        <v>45861</v>
      </c>
      <c r="B15" t="s">
        <v>46</v>
      </c>
      <c r="C15" t="s">
        <v>52</v>
      </c>
      <c r="D15" t="s">
        <v>22</v>
      </c>
      <c r="E15" t="s">
        <v>59</v>
      </c>
      <c r="F15" t="s">
        <v>64</v>
      </c>
      <c r="G15">
        <v>33</v>
      </c>
      <c r="H15" s="2">
        <v>40500</v>
      </c>
      <c r="I15" s="2">
        <v>36837</v>
      </c>
      <c r="J15" s="2">
        <f t="shared" si="0"/>
        <v>1336500</v>
      </c>
      <c r="K15" s="2">
        <f>J15-(I15*G15)</f>
        <v>120879</v>
      </c>
    </row>
    <row r="16" spans="1:14" x14ac:dyDescent="0.3">
      <c r="A16" s="1">
        <v>45793</v>
      </c>
      <c r="B16" t="s">
        <v>61</v>
      </c>
      <c r="C16" t="s">
        <v>49</v>
      </c>
      <c r="D16" t="s">
        <v>22</v>
      </c>
      <c r="E16" t="s">
        <v>56</v>
      </c>
      <c r="F16" t="s">
        <v>64</v>
      </c>
      <c r="G16">
        <v>20</v>
      </c>
      <c r="H16" s="2">
        <v>47300</v>
      </c>
      <c r="I16" s="2">
        <v>41736</v>
      </c>
      <c r="J16" s="2">
        <f>PRODUCT(G16:H16)</f>
        <v>946000</v>
      </c>
      <c r="K16" s="2">
        <f>J16-(I16*G16)</f>
        <v>111280</v>
      </c>
    </row>
    <row r="19" spans="3:3" x14ac:dyDescent="0.3">
      <c r="C19" t="s">
        <v>65</v>
      </c>
    </row>
    <row r="20" spans="3:3" x14ac:dyDescent="0.3">
      <c r="C20" t="str">
        <f>INDEX(B2:B16,MATCH(MAX(J2:J16),J2:J16,0))</f>
        <v xml:space="preserve">Ramesh  </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6EC62-D376-4B38-9702-F66F23082D54}">
  <dimension ref="A1:I30"/>
  <sheetViews>
    <sheetView workbookViewId="0">
      <selection activeCell="J32" sqref="J32"/>
    </sheetView>
  </sheetViews>
  <sheetFormatPr defaultRowHeight="14.4" x14ac:dyDescent="0.3"/>
  <cols>
    <col min="1" max="1" width="10.33203125" bestFit="1" customWidth="1"/>
    <col min="2" max="2" width="10.88671875" bestFit="1" customWidth="1"/>
    <col min="3" max="3" width="6.5546875" bestFit="1" customWidth="1"/>
    <col min="4" max="4" width="11.44140625" bestFit="1" customWidth="1"/>
    <col min="5" max="5" width="8.5546875" bestFit="1" customWidth="1"/>
    <col min="6" max="6" width="9.109375" bestFit="1" customWidth="1"/>
    <col min="7" max="7" width="12.33203125" bestFit="1" customWidth="1"/>
    <col min="8" max="8" width="10" bestFit="1" customWidth="1"/>
    <col min="9" max="9" width="9.44140625" bestFit="1" customWidth="1"/>
  </cols>
  <sheetData>
    <row r="1" spans="1:9" x14ac:dyDescent="0.3">
      <c r="A1" s="3" t="s">
        <v>0</v>
      </c>
      <c r="B1" s="3" t="s">
        <v>1</v>
      </c>
      <c r="C1" s="3" t="s">
        <v>2</v>
      </c>
      <c r="D1" s="3" t="s">
        <v>3</v>
      </c>
      <c r="E1" s="3" t="s">
        <v>31</v>
      </c>
      <c r="F1" s="3" t="s">
        <v>4</v>
      </c>
      <c r="G1" s="3" t="s">
        <v>5</v>
      </c>
      <c r="H1" s="3" t="s">
        <v>6</v>
      </c>
      <c r="I1" s="3" t="s">
        <v>34</v>
      </c>
    </row>
    <row r="2" spans="1:9" x14ac:dyDescent="0.3">
      <c r="A2" s="1">
        <v>45669</v>
      </c>
      <c r="B2" t="s">
        <v>7</v>
      </c>
      <c r="C2" t="s">
        <v>19</v>
      </c>
      <c r="D2" t="s">
        <v>23</v>
      </c>
      <c r="E2">
        <v>15</v>
      </c>
      <c r="F2" s="2">
        <v>24999</v>
      </c>
      <c r="G2" s="2">
        <v>18500</v>
      </c>
      <c r="H2" s="2">
        <v>828272</v>
      </c>
      <c r="I2" s="2">
        <f>H2-(G2*E2)</f>
        <v>550772</v>
      </c>
    </row>
    <row r="3" spans="1:9" x14ac:dyDescent="0.3">
      <c r="A3" s="1">
        <v>45744</v>
      </c>
      <c r="B3" t="s">
        <v>38</v>
      </c>
      <c r="C3" t="s">
        <v>20</v>
      </c>
      <c r="D3" t="s">
        <v>24</v>
      </c>
      <c r="E3">
        <v>16</v>
      </c>
      <c r="F3" s="2">
        <v>12450</v>
      </c>
      <c r="G3" s="2">
        <v>7200</v>
      </c>
      <c r="H3" s="2">
        <v>827272</v>
      </c>
      <c r="I3" s="2">
        <f>H3-(G3*E3)</f>
        <v>712072</v>
      </c>
    </row>
    <row r="4" spans="1:9" x14ac:dyDescent="0.3">
      <c r="A4" s="1">
        <v>45693</v>
      </c>
      <c r="B4" t="s">
        <v>8</v>
      </c>
      <c r="C4" t="s">
        <v>21</v>
      </c>
      <c r="D4" t="s">
        <v>25</v>
      </c>
      <c r="E4">
        <v>8</v>
      </c>
      <c r="F4" s="2">
        <v>8999</v>
      </c>
      <c r="G4" s="2">
        <v>6000</v>
      </c>
      <c r="H4" s="2">
        <v>273979</v>
      </c>
      <c r="I4" s="2">
        <f t="shared" ref="I4:I30" si="0">H4-(G4*E4)</f>
        <v>225979</v>
      </c>
    </row>
    <row r="5" spans="1:9" x14ac:dyDescent="0.3">
      <c r="A5" s="1">
        <v>45852</v>
      </c>
      <c r="B5" t="s">
        <v>9</v>
      </c>
      <c r="C5" t="s">
        <v>22</v>
      </c>
      <c r="D5" t="s">
        <v>26</v>
      </c>
      <c r="E5">
        <v>20</v>
      </c>
      <c r="F5" s="2">
        <v>45000</v>
      </c>
      <c r="G5" s="2">
        <v>33000</v>
      </c>
      <c r="H5" s="2">
        <v>936363</v>
      </c>
      <c r="I5" s="2">
        <f t="shared" si="0"/>
        <v>276363</v>
      </c>
    </row>
    <row r="6" spans="1:9" x14ac:dyDescent="0.3">
      <c r="A6" s="1">
        <v>45756</v>
      </c>
      <c r="B6" t="s">
        <v>10</v>
      </c>
      <c r="C6" t="s">
        <v>20</v>
      </c>
      <c r="D6" t="s">
        <v>27</v>
      </c>
      <c r="E6">
        <v>12</v>
      </c>
      <c r="F6" s="2">
        <v>32750</v>
      </c>
      <c r="G6" s="2">
        <v>25750</v>
      </c>
      <c r="H6" s="2">
        <v>782447</v>
      </c>
      <c r="I6" s="2">
        <f t="shared" si="0"/>
        <v>473447</v>
      </c>
    </row>
    <row r="7" spans="1:9" x14ac:dyDescent="0.3">
      <c r="A7" s="1">
        <v>45830</v>
      </c>
      <c r="B7" t="s">
        <v>11</v>
      </c>
      <c r="C7" t="s">
        <v>19</v>
      </c>
      <c r="D7" t="s">
        <v>28</v>
      </c>
      <c r="E7">
        <v>17</v>
      </c>
      <c r="F7" s="2">
        <v>17300</v>
      </c>
      <c r="G7" s="2">
        <v>10000</v>
      </c>
      <c r="H7" s="2">
        <v>533637</v>
      </c>
      <c r="I7" s="2">
        <f t="shared" si="0"/>
        <v>363637</v>
      </c>
    </row>
    <row r="8" spans="1:9" x14ac:dyDescent="0.3">
      <c r="A8" s="1">
        <v>45872</v>
      </c>
      <c r="B8" t="s">
        <v>11</v>
      </c>
      <c r="C8" t="s">
        <v>21</v>
      </c>
      <c r="D8" t="s">
        <v>29</v>
      </c>
      <c r="E8">
        <v>25</v>
      </c>
      <c r="F8" s="2">
        <v>5499</v>
      </c>
      <c r="G8" s="2">
        <v>4200</v>
      </c>
      <c r="H8" s="2">
        <v>856464</v>
      </c>
      <c r="I8" s="2">
        <f t="shared" si="0"/>
        <v>751464</v>
      </c>
    </row>
    <row r="9" spans="1:9" x14ac:dyDescent="0.3">
      <c r="A9" s="1">
        <v>45794</v>
      </c>
      <c r="B9" t="s">
        <v>11</v>
      </c>
      <c r="C9" t="s">
        <v>22</v>
      </c>
      <c r="D9" t="s">
        <v>23</v>
      </c>
      <c r="E9">
        <v>10</v>
      </c>
      <c r="F9" s="2">
        <v>9850</v>
      </c>
      <c r="G9" s="2">
        <v>6800</v>
      </c>
      <c r="H9" s="2">
        <v>635363</v>
      </c>
      <c r="I9" s="2">
        <f t="shared" si="0"/>
        <v>567363</v>
      </c>
    </row>
    <row r="10" spans="1:9" x14ac:dyDescent="0.3">
      <c r="A10" s="1">
        <v>45936</v>
      </c>
      <c r="B10" t="s">
        <v>12</v>
      </c>
      <c r="C10" t="s">
        <v>19</v>
      </c>
      <c r="D10" t="s">
        <v>24</v>
      </c>
      <c r="E10">
        <v>19</v>
      </c>
      <c r="F10" s="2">
        <v>14999</v>
      </c>
      <c r="G10" s="2">
        <v>11500</v>
      </c>
      <c r="H10" s="2">
        <v>895757</v>
      </c>
      <c r="I10" s="2">
        <f t="shared" si="0"/>
        <v>677257</v>
      </c>
    </row>
    <row r="11" spans="1:9" x14ac:dyDescent="0.3">
      <c r="A11" s="1">
        <v>45925</v>
      </c>
      <c r="B11" t="s">
        <v>12</v>
      </c>
      <c r="C11" t="s">
        <v>20</v>
      </c>
      <c r="D11" t="s">
        <v>25</v>
      </c>
      <c r="E11">
        <v>6</v>
      </c>
      <c r="F11" s="2">
        <v>28000</v>
      </c>
      <c r="G11" s="2">
        <v>19000</v>
      </c>
      <c r="H11" s="2">
        <v>646386</v>
      </c>
      <c r="I11" s="2">
        <f t="shared" si="0"/>
        <v>532386</v>
      </c>
    </row>
    <row r="12" spans="1:9" x14ac:dyDescent="0.3">
      <c r="A12" s="1">
        <v>46002</v>
      </c>
      <c r="B12" t="s">
        <v>12</v>
      </c>
      <c r="C12" t="s">
        <v>21</v>
      </c>
      <c r="D12" t="s">
        <v>26</v>
      </c>
      <c r="E12">
        <v>28</v>
      </c>
      <c r="F12" s="2">
        <v>7250</v>
      </c>
      <c r="G12" s="2">
        <v>5000</v>
      </c>
      <c r="H12" s="2">
        <v>746449</v>
      </c>
      <c r="I12" s="2">
        <f t="shared" si="0"/>
        <v>606449</v>
      </c>
    </row>
    <row r="13" spans="1:9" x14ac:dyDescent="0.3">
      <c r="A13" s="1">
        <v>45707</v>
      </c>
      <c r="B13" t="s">
        <v>13</v>
      </c>
      <c r="C13" t="s">
        <v>22</v>
      </c>
      <c r="D13" t="s">
        <v>28</v>
      </c>
      <c r="E13">
        <v>14</v>
      </c>
      <c r="F13" s="2">
        <v>11100</v>
      </c>
      <c r="G13" s="2">
        <v>9750</v>
      </c>
      <c r="H13" s="2">
        <v>744674</v>
      </c>
      <c r="I13" s="2">
        <f t="shared" si="0"/>
        <v>608174</v>
      </c>
    </row>
    <row r="14" spans="1:9" x14ac:dyDescent="0.3">
      <c r="A14" s="1">
        <v>45965</v>
      </c>
      <c r="B14" t="s">
        <v>13</v>
      </c>
      <c r="C14" t="s">
        <v>19</v>
      </c>
      <c r="D14" t="s">
        <v>27</v>
      </c>
      <c r="E14">
        <v>9</v>
      </c>
      <c r="F14" s="2">
        <v>6800</v>
      </c>
      <c r="G14" s="2">
        <v>4500</v>
      </c>
      <c r="H14" s="2">
        <v>374645</v>
      </c>
      <c r="I14" s="2">
        <f t="shared" si="0"/>
        <v>334145</v>
      </c>
    </row>
    <row r="15" spans="1:9" x14ac:dyDescent="0.3">
      <c r="A15" s="1">
        <v>45861</v>
      </c>
      <c r="B15" t="s">
        <v>13</v>
      </c>
      <c r="C15" t="s">
        <v>22</v>
      </c>
      <c r="D15" t="s">
        <v>23</v>
      </c>
      <c r="E15">
        <v>33</v>
      </c>
      <c r="F15" s="2">
        <v>39500</v>
      </c>
      <c r="G15" s="2">
        <v>28300</v>
      </c>
      <c r="H15" s="2">
        <v>1126225</v>
      </c>
      <c r="I15" s="2">
        <f t="shared" si="0"/>
        <v>192325</v>
      </c>
    </row>
    <row r="16" spans="1:9" x14ac:dyDescent="0.3">
      <c r="A16" s="1">
        <v>45687</v>
      </c>
      <c r="B16" t="s">
        <v>14</v>
      </c>
      <c r="C16" t="s">
        <v>20</v>
      </c>
      <c r="D16" t="s">
        <v>29</v>
      </c>
      <c r="E16">
        <v>20</v>
      </c>
      <c r="F16" s="2">
        <v>13750</v>
      </c>
      <c r="G16" s="2">
        <v>9800</v>
      </c>
      <c r="H16" s="2">
        <v>746758</v>
      </c>
      <c r="I16" s="2">
        <f t="shared" si="0"/>
        <v>550758</v>
      </c>
    </row>
    <row r="17" spans="1:9" x14ac:dyDescent="0.3">
      <c r="A17" s="1">
        <v>45815</v>
      </c>
      <c r="B17" t="s">
        <v>14</v>
      </c>
      <c r="C17" t="s">
        <v>21</v>
      </c>
      <c r="D17" t="s">
        <v>24</v>
      </c>
      <c r="E17">
        <v>11</v>
      </c>
      <c r="F17" s="2">
        <v>18600</v>
      </c>
      <c r="G17" s="2">
        <v>12400</v>
      </c>
      <c r="H17" s="2">
        <v>836363</v>
      </c>
      <c r="I17" s="2">
        <f t="shared" si="0"/>
        <v>699963</v>
      </c>
    </row>
    <row r="18" spans="1:9" x14ac:dyDescent="0.3">
      <c r="A18" s="1">
        <v>45734</v>
      </c>
      <c r="B18" t="s">
        <v>14</v>
      </c>
      <c r="C18" t="s">
        <v>19</v>
      </c>
      <c r="D18" t="s">
        <v>26</v>
      </c>
      <c r="E18">
        <v>24</v>
      </c>
      <c r="F18" s="2">
        <v>42999</v>
      </c>
      <c r="G18" s="2">
        <v>35000</v>
      </c>
      <c r="H18" s="2">
        <v>847474</v>
      </c>
      <c r="I18" s="2">
        <f t="shared" si="0"/>
        <v>7474</v>
      </c>
    </row>
    <row r="19" spans="1:9" x14ac:dyDescent="0.3">
      <c r="A19" s="1">
        <v>45773</v>
      </c>
      <c r="B19" t="s">
        <v>15</v>
      </c>
      <c r="C19" t="s">
        <v>21</v>
      </c>
      <c r="D19" t="s">
        <v>27</v>
      </c>
      <c r="E19">
        <v>7</v>
      </c>
      <c r="F19" s="2">
        <v>29999</v>
      </c>
      <c r="G19" s="2">
        <v>21000</v>
      </c>
      <c r="H19" s="2">
        <v>338373</v>
      </c>
      <c r="I19" s="2">
        <f t="shared" si="0"/>
        <v>191373</v>
      </c>
    </row>
    <row r="20" spans="1:9" x14ac:dyDescent="0.3">
      <c r="A20" s="1">
        <v>45871</v>
      </c>
      <c r="B20" t="s">
        <v>15</v>
      </c>
      <c r="C20" t="s">
        <v>20</v>
      </c>
      <c r="D20" t="s">
        <v>23</v>
      </c>
      <c r="E20">
        <v>16</v>
      </c>
      <c r="F20" s="2">
        <v>15000</v>
      </c>
      <c r="G20" s="2">
        <v>11000</v>
      </c>
      <c r="H20" s="2">
        <v>872626</v>
      </c>
      <c r="I20" s="2">
        <f t="shared" si="0"/>
        <v>696626</v>
      </c>
    </row>
    <row r="21" spans="1:9" x14ac:dyDescent="0.3">
      <c r="A21" s="1">
        <v>45938</v>
      </c>
      <c r="B21" t="s">
        <v>15</v>
      </c>
      <c r="C21" t="s">
        <v>22</v>
      </c>
      <c r="D21" t="s">
        <v>25</v>
      </c>
      <c r="E21">
        <v>13</v>
      </c>
      <c r="F21" s="2">
        <v>36300</v>
      </c>
      <c r="G21" s="2">
        <v>27600</v>
      </c>
      <c r="H21" s="2">
        <v>726222</v>
      </c>
      <c r="I21" s="2">
        <f t="shared" si="0"/>
        <v>367422</v>
      </c>
    </row>
    <row r="22" spans="1:9" x14ac:dyDescent="0.3">
      <c r="A22" s="1">
        <v>45797</v>
      </c>
      <c r="B22" t="s">
        <v>16</v>
      </c>
      <c r="C22" t="s">
        <v>21</v>
      </c>
      <c r="D22" t="s">
        <v>28</v>
      </c>
      <c r="E22">
        <v>21</v>
      </c>
      <c r="F22" s="2">
        <v>10500</v>
      </c>
      <c r="G22" s="2">
        <v>8200</v>
      </c>
      <c r="H22" s="2">
        <v>374447</v>
      </c>
      <c r="I22" s="2">
        <f t="shared" si="0"/>
        <v>202247</v>
      </c>
    </row>
    <row r="23" spans="1:9" x14ac:dyDescent="0.3">
      <c r="A23" s="1">
        <v>45929</v>
      </c>
      <c r="B23" t="s">
        <v>16</v>
      </c>
      <c r="C23" t="s">
        <v>19</v>
      </c>
      <c r="D23" t="s">
        <v>24</v>
      </c>
      <c r="E23">
        <v>5</v>
      </c>
      <c r="F23" s="2">
        <v>8750</v>
      </c>
      <c r="G23" s="2">
        <v>6250</v>
      </c>
      <c r="H23" s="2">
        <v>484746</v>
      </c>
      <c r="I23" s="2">
        <f t="shared" si="0"/>
        <v>453496</v>
      </c>
    </row>
    <row r="24" spans="1:9" x14ac:dyDescent="0.3">
      <c r="A24" s="1">
        <v>45992</v>
      </c>
      <c r="B24" t="s">
        <v>16</v>
      </c>
      <c r="C24" t="s">
        <v>22</v>
      </c>
      <c r="D24" t="s">
        <v>26</v>
      </c>
      <c r="E24">
        <v>18</v>
      </c>
      <c r="F24" s="2">
        <v>19999</v>
      </c>
      <c r="G24" s="2">
        <v>14750</v>
      </c>
      <c r="H24" s="2">
        <v>645737</v>
      </c>
      <c r="I24" s="2">
        <f t="shared" si="0"/>
        <v>380237</v>
      </c>
    </row>
    <row r="25" spans="1:9" x14ac:dyDescent="0.3">
      <c r="A25" s="1">
        <v>45821</v>
      </c>
      <c r="B25" t="s">
        <v>17</v>
      </c>
      <c r="C25" t="s">
        <v>20</v>
      </c>
      <c r="D25" t="s">
        <v>29</v>
      </c>
      <c r="E25">
        <v>26</v>
      </c>
      <c r="F25" s="2">
        <v>47500</v>
      </c>
      <c r="G25" s="2">
        <v>32000</v>
      </c>
      <c r="H25" s="2">
        <v>1368367</v>
      </c>
      <c r="I25" s="2">
        <f t="shared" si="0"/>
        <v>536367</v>
      </c>
    </row>
    <row r="26" spans="1:9" x14ac:dyDescent="0.3">
      <c r="A26" s="1">
        <v>45703</v>
      </c>
      <c r="B26" t="s">
        <v>17</v>
      </c>
      <c r="C26" t="s">
        <v>21</v>
      </c>
      <c r="D26" t="s">
        <v>23</v>
      </c>
      <c r="E26">
        <v>29</v>
      </c>
      <c r="F26" s="2">
        <v>6999</v>
      </c>
      <c r="G26" s="2">
        <v>4800</v>
      </c>
      <c r="H26" s="2">
        <v>873633</v>
      </c>
      <c r="I26" s="2">
        <f t="shared" si="0"/>
        <v>734433</v>
      </c>
    </row>
    <row r="27" spans="1:9" x14ac:dyDescent="0.3">
      <c r="A27" s="1">
        <v>45848</v>
      </c>
      <c r="B27" t="s">
        <v>17</v>
      </c>
      <c r="C27" t="s">
        <v>19</v>
      </c>
      <c r="D27" t="s">
        <v>28</v>
      </c>
      <c r="E27">
        <v>23</v>
      </c>
      <c r="F27" s="2">
        <v>23800</v>
      </c>
      <c r="G27" s="2">
        <v>17500</v>
      </c>
      <c r="H27" s="2">
        <v>1293837</v>
      </c>
      <c r="I27" s="2">
        <f t="shared" si="0"/>
        <v>891337</v>
      </c>
    </row>
    <row r="28" spans="1:9" x14ac:dyDescent="0.3">
      <c r="A28" s="1">
        <v>45985</v>
      </c>
      <c r="B28" t="s">
        <v>18</v>
      </c>
      <c r="C28" t="s">
        <v>20</v>
      </c>
      <c r="D28" t="s">
        <v>24</v>
      </c>
      <c r="E28">
        <v>4</v>
      </c>
      <c r="F28" s="2">
        <v>9300</v>
      </c>
      <c r="G28" s="2">
        <v>7400</v>
      </c>
      <c r="H28" s="2">
        <v>937363</v>
      </c>
      <c r="I28" s="2">
        <f t="shared" si="0"/>
        <v>907763</v>
      </c>
    </row>
    <row r="29" spans="1:9" x14ac:dyDescent="0.3">
      <c r="A29" s="1">
        <v>45896</v>
      </c>
      <c r="B29" t="s">
        <v>18</v>
      </c>
      <c r="C29" t="s">
        <v>22</v>
      </c>
      <c r="D29" t="s">
        <v>25</v>
      </c>
      <c r="E29">
        <v>31</v>
      </c>
      <c r="F29" s="2">
        <v>34100</v>
      </c>
      <c r="G29" s="2">
        <v>26300</v>
      </c>
      <c r="H29" s="2">
        <v>1188373</v>
      </c>
      <c r="I29" s="2">
        <f t="shared" si="0"/>
        <v>373073</v>
      </c>
    </row>
    <row r="30" spans="1:9" x14ac:dyDescent="0.3">
      <c r="A30" s="1">
        <v>45763</v>
      </c>
      <c r="B30" t="s">
        <v>18</v>
      </c>
      <c r="C30" t="s">
        <v>21</v>
      </c>
      <c r="D30" t="s">
        <v>27</v>
      </c>
      <c r="E30">
        <v>27</v>
      </c>
      <c r="F30" s="2">
        <v>12000</v>
      </c>
      <c r="G30" s="2">
        <v>8900</v>
      </c>
      <c r="H30" s="2">
        <v>547838</v>
      </c>
      <c r="I30" s="2">
        <f t="shared" si="0"/>
        <v>307538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Data sheet</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prabhakar t</dc:creator>
  <cp:lastModifiedBy>prabhakar t</cp:lastModifiedBy>
  <dcterms:created xsi:type="dcterms:W3CDTF">2025-08-07T10:24:12Z</dcterms:created>
  <dcterms:modified xsi:type="dcterms:W3CDTF">2025-08-26T12:28:41Z</dcterms:modified>
</cp:coreProperties>
</file>