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TA" sheetId="1" r:id="rId1"/>
    <sheet name="RHL" sheetId="2" r:id="rId2"/>
    <sheet name="RATES" sheetId="3" r:id="rId3"/>
    <sheet name="schemes" sheetId="4" r:id="rId4"/>
    <sheet name="CEMENT" sheetId="5" r:id="rId5"/>
  </sheets>
  <calcPr calcId="124519"/>
</workbook>
</file>

<file path=xl/calcChain.xml><?xml version="1.0" encoding="utf-8"?>
<calcChain xmlns="http://schemas.openxmlformats.org/spreadsheetml/2006/main">
  <c r="J27" i="1"/>
  <c r="K42"/>
  <c r="K36"/>
  <c r="K27"/>
  <c r="J41"/>
  <c r="J40"/>
  <c r="J39"/>
  <c r="J38"/>
  <c r="J37"/>
  <c r="J35"/>
  <c r="J34"/>
  <c r="J33"/>
  <c r="J32"/>
  <c r="J30"/>
  <c r="J29"/>
  <c r="J28"/>
  <c r="J26"/>
  <c r="J25"/>
  <c r="J24"/>
  <c r="J23"/>
  <c r="J21"/>
  <c r="J20"/>
  <c r="J19"/>
  <c r="J18"/>
  <c r="J17"/>
  <c r="J16"/>
  <c r="J15"/>
  <c r="J14"/>
  <c r="J13"/>
  <c r="J12"/>
  <c r="J11"/>
  <c r="J9"/>
  <c r="J8"/>
  <c r="J7"/>
  <c r="J6"/>
  <c r="J5"/>
  <c r="J4"/>
  <c r="I41"/>
  <c r="I40"/>
  <c r="I39"/>
  <c r="I38"/>
  <c r="I37"/>
  <c r="I35"/>
  <c r="I34"/>
  <c r="I33"/>
  <c r="I32"/>
  <c r="I30"/>
  <c r="I29"/>
  <c r="I28"/>
  <c r="I36" s="1"/>
  <c r="I26"/>
  <c r="I25"/>
  <c r="I24"/>
  <c r="I23"/>
  <c r="I21"/>
  <c r="I20"/>
  <c r="I19"/>
  <c r="I18"/>
  <c r="I17"/>
  <c r="I16"/>
  <c r="I15"/>
  <c r="I14"/>
  <c r="I13"/>
  <c r="I12"/>
  <c r="I11"/>
  <c r="I9"/>
  <c r="I8"/>
  <c r="I7"/>
  <c r="I6"/>
  <c r="I5"/>
  <c r="I4"/>
  <c r="F43"/>
  <c r="C42"/>
  <c r="AA6"/>
  <c r="AB6" s="1"/>
  <c r="AA7"/>
  <c r="AB7" s="1"/>
  <c r="AA8"/>
  <c r="AB8" s="1"/>
  <c r="AA9"/>
  <c r="AB9" s="1"/>
  <c r="AA10"/>
  <c r="AB10" s="1"/>
  <c r="AA5"/>
  <c r="AB5" s="1"/>
  <c r="G42"/>
  <c r="E42"/>
  <c r="E36"/>
  <c r="E31"/>
  <c r="E27"/>
  <c r="E22"/>
  <c r="E10"/>
  <c r="I42" l="1"/>
  <c r="J36"/>
  <c r="J42"/>
  <c r="I27"/>
  <c r="B8" i="3"/>
  <c r="C8"/>
  <c r="D8"/>
  <c r="E8"/>
  <c r="F8"/>
  <c r="G8"/>
  <c r="H8"/>
  <c r="B7"/>
  <c r="C7"/>
  <c r="D7"/>
  <c r="E7"/>
  <c r="F7"/>
  <c r="G7"/>
  <c r="H7"/>
  <c r="E3"/>
  <c r="F3"/>
  <c r="G3"/>
  <c r="H3"/>
  <c r="E4"/>
  <c r="F4"/>
  <c r="G4"/>
  <c r="H4"/>
  <c r="E5"/>
  <c r="F5"/>
  <c r="G5"/>
  <c r="H5"/>
  <c r="E6"/>
  <c r="F6"/>
  <c r="G6"/>
  <c r="H6"/>
  <c r="B6"/>
  <c r="C6"/>
  <c r="D6"/>
  <c r="B5"/>
  <c r="C5"/>
  <c r="D5"/>
  <c r="D4"/>
  <c r="C4"/>
  <c r="B4"/>
  <c r="D3"/>
  <c r="E112" i="5" l="1"/>
  <c r="E54"/>
  <c r="C3" i="3" l="1"/>
  <c r="B3"/>
  <c r="H2" l="1"/>
  <c r="G2"/>
  <c r="F2"/>
  <c r="E2"/>
  <c r="D2"/>
  <c r="C2"/>
  <c r="B2"/>
</calcChain>
</file>

<file path=xl/sharedStrings.xml><?xml version="1.0" encoding="utf-8"?>
<sst xmlns="http://schemas.openxmlformats.org/spreadsheetml/2006/main" count="365" uniqueCount="185">
  <si>
    <t>DATE</t>
  </si>
  <si>
    <t>QTY MT</t>
  </si>
  <si>
    <t>BILL NO</t>
  </si>
  <si>
    <t>AMOUNT</t>
  </si>
  <si>
    <t>9.000</t>
  </si>
  <si>
    <t>14.885</t>
  </si>
  <si>
    <t>9.050</t>
  </si>
  <si>
    <t>8.960</t>
  </si>
  <si>
    <t>RHL</t>
  </si>
  <si>
    <t>6MM</t>
  </si>
  <si>
    <t xml:space="preserve">8MM </t>
  </si>
  <si>
    <t>10MM</t>
  </si>
  <si>
    <t>12MM</t>
  </si>
  <si>
    <t>16MM</t>
  </si>
  <si>
    <t>20MM</t>
  </si>
  <si>
    <t>25MM</t>
  </si>
  <si>
    <t>14.995</t>
  </si>
  <si>
    <t>9.040</t>
  </si>
  <si>
    <t>8.995</t>
  </si>
  <si>
    <t>8.945</t>
  </si>
  <si>
    <t>TOTAL AMOUNT ON CREDIT NOTE</t>
  </si>
  <si>
    <t>DISCRPITION</t>
  </si>
  <si>
    <t>EC</t>
  </si>
  <si>
    <t>SPL ( SCHEME)</t>
  </si>
  <si>
    <t>CASH DISC. EPD</t>
  </si>
  <si>
    <t>TILL</t>
  </si>
  <si>
    <t>14.940</t>
  </si>
  <si>
    <t>EPD</t>
  </si>
  <si>
    <t>100/-TONN</t>
  </si>
  <si>
    <t>700/- TONN</t>
  </si>
  <si>
    <t>FROM FEB 18</t>
  </si>
  <si>
    <t>UP32JN 3467</t>
  </si>
  <si>
    <t>RATIBHAN SINGH@335/-</t>
  </si>
  <si>
    <t>BADLU RAM GAZIPUR @335/-</t>
  </si>
  <si>
    <t>UP32AN 4671</t>
  </si>
  <si>
    <t>SHOP</t>
  </si>
  <si>
    <t>RAM KUMAR MAURYA @335/-</t>
  </si>
  <si>
    <t>UP32EN 5956</t>
  </si>
  <si>
    <t>SHOP ST</t>
  </si>
  <si>
    <t>UP32FN 9601</t>
  </si>
  <si>
    <t>KASHIRAM @335/-</t>
  </si>
  <si>
    <t>UP32EN 5576</t>
  </si>
  <si>
    <t>UP32EJ 0140</t>
  </si>
  <si>
    <t>BBL VERMA @335/-</t>
  </si>
  <si>
    <t>UP32FN 8991</t>
  </si>
  <si>
    <t>KISHAN RAJPOOT @335/-</t>
  </si>
  <si>
    <t>UP30S 7340</t>
  </si>
  <si>
    <t>SWASTIK ENTERPRISES@335/-</t>
  </si>
  <si>
    <t>UP33T 3390</t>
  </si>
  <si>
    <t>RAVIKANT MISHRA@335/-</t>
  </si>
  <si>
    <t>UP32EN 9808</t>
  </si>
  <si>
    <t>FAUJI DHABA @335/-</t>
  </si>
  <si>
    <t>UP32HN 0256</t>
  </si>
  <si>
    <t>HYGIA@345/-</t>
  </si>
  <si>
    <t>UP32JN 1159</t>
  </si>
  <si>
    <t>SURENDRA TIWARI @340/-</t>
  </si>
  <si>
    <t>RNS CONSTRUCTION @335/-</t>
  </si>
  <si>
    <t>UP32AN 1233</t>
  </si>
  <si>
    <t>UP32AN 7856</t>
  </si>
  <si>
    <t>ALKABEER LAWN@340/-</t>
  </si>
  <si>
    <t>BADLURAM @340/-</t>
  </si>
  <si>
    <t>100 BAG SHOP+100 AMIT RAI@340/-</t>
  </si>
  <si>
    <t>150CAPTAIN BEG @340/- + SHOP</t>
  </si>
  <si>
    <t xml:space="preserve">ROHIT PANDEY SCORPIO CLUB @ 340/= </t>
  </si>
  <si>
    <t>SUNIL SHARMA@340/-</t>
  </si>
  <si>
    <t>UP32CN 8389</t>
  </si>
  <si>
    <t>Y N CHAUBEY @ 340/=</t>
  </si>
  <si>
    <t>UP32JN 1169</t>
  </si>
  <si>
    <t>MUNNA TIWARI @ 340/=</t>
  </si>
  <si>
    <t>UP32CZ3929</t>
  </si>
  <si>
    <t>SANJAY SINGH @340/-</t>
  </si>
  <si>
    <t>ANIRUDDH YADAV @340/-</t>
  </si>
  <si>
    <t>UP32CN 2639</t>
  </si>
  <si>
    <t>GIRDHARILAL MAURYA@340/-</t>
  </si>
  <si>
    <t>UP30V 1890</t>
  </si>
  <si>
    <t>JAIMAL @340/-</t>
  </si>
  <si>
    <t>RAJESH KUMAR SARASWAT@340/-</t>
  </si>
  <si>
    <t>VIBHUTI TIWARI @340/-</t>
  </si>
  <si>
    <t>ARVIND PANDEY KESHAVNAGAR@340/-</t>
  </si>
  <si>
    <t>UP32CN 2638</t>
  </si>
  <si>
    <t>URMILA GUPTA @340/-</t>
  </si>
  <si>
    <t>UP32JN 1615</t>
  </si>
  <si>
    <t>VINOD MISHRA @340/-</t>
  </si>
  <si>
    <t>UP32FN 2479</t>
  </si>
  <si>
    <t>OK TATA</t>
  </si>
  <si>
    <t>37 MT KI EXTRA BILLING HUI , YAHA TAK DAILY DISPATCH SE MILAN HO GAI</t>
  </si>
  <si>
    <t>UP32FN 9949</t>
  </si>
  <si>
    <t>UP32CN 6879</t>
  </si>
  <si>
    <t>SHIKHAR  ANAND@340/-</t>
  </si>
  <si>
    <t>UP32CZ 3929</t>
  </si>
  <si>
    <t>UP33T 3392</t>
  </si>
  <si>
    <t>150 TEJBHAN + 120 PUSHPA SHUKLA+ 50 SHOP</t>
  </si>
  <si>
    <t>UP32EF 9715</t>
  </si>
  <si>
    <t>RAM BALI SINGH@345/-</t>
  </si>
  <si>
    <t>BADLU RAM GAZIPUR @340/-</t>
  </si>
  <si>
    <t>RISHI YADAV @340/-</t>
  </si>
  <si>
    <t>AMIT RAI @340/-</t>
  </si>
  <si>
    <t>VINAY KUMAR @340/-</t>
  </si>
  <si>
    <t>UP32CZ 3919</t>
  </si>
  <si>
    <t>GANGARAM @340/- ( PERFECT PLUS)</t>
  </si>
  <si>
    <t>SHOP(PERFECT PLUS)</t>
  </si>
  <si>
    <t>UP32CN 9397</t>
  </si>
  <si>
    <t>BBL VERMA @340/-</t>
  </si>
  <si>
    <t>KRISHNAPAL @340/-</t>
  </si>
  <si>
    <t>UP53BT 9192</t>
  </si>
  <si>
    <t>UP32EN 5497</t>
  </si>
  <si>
    <t>MO.KAISAR KHAN@340/-</t>
  </si>
  <si>
    <t>SUNIL KUMAR SHARMA @340/-</t>
  </si>
  <si>
    <t>RAM VILAS @355/- ( PERFECT PLUS)</t>
  </si>
  <si>
    <t>UP32CZ 6339</t>
  </si>
  <si>
    <t>RAVIKANT MISHRA@340/-</t>
  </si>
  <si>
    <t>SHOP (PERFECT PLUS)</t>
  </si>
  <si>
    <t>UP43AN 4671</t>
  </si>
  <si>
    <t>UP32JN 0258</t>
  </si>
  <si>
    <t>AJAY AGARWAL @340/-</t>
  </si>
  <si>
    <t>BHARTENDU MISHRA @350/- (PERFECT PLUS)</t>
  </si>
  <si>
    <t>RAM PRAKASH YADAV @350/- (PERFECT PLUS)</t>
  </si>
  <si>
    <t>UP32FN 2489</t>
  </si>
  <si>
    <t>GIRDHARILAL MAURYA@350/-(PERFECT PLUS)</t>
  </si>
  <si>
    <t>NIRMAN TIMBER @340/-</t>
  </si>
  <si>
    <t>Y.N.CHAUBEY @340/-</t>
  </si>
  <si>
    <t>SATENDRA KUMAR @350/- (PERFECT PLUS)</t>
  </si>
  <si>
    <t>UP32EN 5659</t>
  </si>
  <si>
    <t>N.N.CHAUBEY @360 + SHOP</t>
  </si>
  <si>
    <t>MAHESH PRASAD DEGREE COLLEGE @350/-</t>
  </si>
  <si>
    <t>8.980</t>
  </si>
  <si>
    <t>9.065</t>
  </si>
  <si>
    <t>8.975</t>
  </si>
  <si>
    <t>8.990</t>
  </si>
  <si>
    <t>14.935</t>
  </si>
  <si>
    <t>9.015</t>
  </si>
  <si>
    <t>14.945</t>
  </si>
  <si>
    <t>8.955</t>
  </si>
  <si>
    <t>8.985</t>
  </si>
  <si>
    <t>8.965</t>
  </si>
  <si>
    <t>9.045</t>
  </si>
  <si>
    <t>9.940</t>
  </si>
  <si>
    <t>8.020</t>
  </si>
  <si>
    <t>9.025</t>
  </si>
  <si>
    <t>8.925</t>
  </si>
  <si>
    <t>8.935</t>
  </si>
  <si>
    <t>15.010</t>
  </si>
  <si>
    <t>8.915</t>
  </si>
  <si>
    <t>9.200</t>
  </si>
  <si>
    <t>8.950</t>
  </si>
  <si>
    <t>8.930</t>
  </si>
  <si>
    <t>9.020</t>
  </si>
  <si>
    <t>9.035</t>
  </si>
  <si>
    <t>15.015</t>
  </si>
  <si>
    <t>15.030</t>
  </si>
  <si>
    <t>9.995</t>
  </si>
  <si>
    <t>14.970</t>
  </si>
  <si>
    <t>PAY</t>
  </si>
  <si>
    <t>BILL</t>
  </si>
  <si>
    <t>WIRE</t>
  </si>
  <si>
    <t>RATE</t>
  </si>
  <si>
    <t>RING</t>
  </si>
  <si>
    <t>8 MM</t>
  </si>
  <si>
    <t>+GST</t>
  </si>
  <si>
    <t>TATA</t>
  </si>
  <si>
    <t>10 MM</t>
  </si>
  <si>
    <t>12 MM</t>
  </si>
  <si>
    <t>16 MM</t>
  </si>
  <si>
    <t>20 MM</t>
  </si>
  <si>
    <t>25 MM</t>
  </si>
  <si>
    <t>WT / KG</t>
  </si>
  <si>
    <t>6 MM</t>
  </si>
  <si>
    <t>RAT / PCS</t>
  </si>
  <si>
    <t>GST 18%</t>
  </si>
  <si>
    <t>16.105</t>
  </si>
  <si>
    <t>11.960</t>
  </si>
  <si>
    <t>17.960</t>
  </si>
  <si>
    <t>17.985</t>
  </si>
  <si>
    <t>10.455</t>
  </si>
  <si>
    <t>17.885</t>
  </si>
  <si>
    <t>18.040</t>
  </si>
  <si>
    <t>10.015</t>
  </si>
  <si>
    <t>8.920</t>
  </si>
  <si>
    <t>9.960</t>
  </si>
  <si>
    <t>10.035</t>
  </si>
  <si>
    <t>QTY*800</t>
  </si>
  <si>
    <t>SCHEME_AMT</t>
  </si>
  <si>
    <t>SCHEME_AMT*QTY</t>
  </si>
  <si>
    <t>(100+700)</t>
  </si>
  <si>
    <t>TOTAL INCENTIVE</t>
  </si>
</sst>
</file>

<file path=xl/styles.xml><?xml version="1.0" encoding="utf-8"?>
<styleSheet xmlns="http://schemas.openxmlformats.org/spreadsheetml/2006/main">
  <numFmts count="2">
    <numFmt numFmtId="164" formatCode="[$-14009]dd/mm/yy;@"/>
    <numFmt numFmtId="165" formatCode="0.000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0" fillId="0" borderId="8" xfId="0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Alignment="1">
      <alignment horizontal="center"/>
    </xf>
    <xf numFmtId="164" fontId="0" fillId="0" borderId="8" xfId="0" applyNumberFormat="1" applyFill="1" applyBorder="1" applyAlignment="1" applyProtection="1">
      <protection locked="0"/>
    </xf>
    <xf numFmtId="164" fontId="3" fillId="2" borderId="8" xfId="0" applyNumberFormat="1" applyFont="1" applyFill="1" applyBorder="1" applyAlignment="1" applyProtection="1">
      <protection locked="0"/>
    </xf>
    <xf numFmtId="0" fontId="0" fillId="0" borderId="8" xfId="0" applyFill="1" applyBorder="1" applyAlignment="1" applyProtection="1">
      <alignment horizontal="right"/>
      <protection locked="0"/>
    </xf>
    <xf numFmtId="0" fontId="0" fillId="0" borderId="8" xfId="0" applyFill="1" applyBorder="1" applyAlignment="1" applyProtection="1">
      <alignment horizontal="center"/>
      <protection locked="0"/>
    </xf>
    <xf numFmtId="0" fontId="3" fillId="0" borderId="8" xfId="0" applyFont="1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left"/>
      <protection locked="0"/>
    </xf>
    <xf numFmtId="164" fontId="0" fillId="2" borderId="8" xfId="0" applyNumberFormat="1" applyFill="1" applyBorder="1" applyAlignment="1" applyProtection="1">
      <protection locked="0"/>
    </xf>
    <xf numFmtId="164" fontId="3" fillId="0" borderId="8" xfId="0" applyNumberFormat="1" applyFont="1" applyFill="1" applyBorder="1" applyAlignment="1" applyProtection="1">
      <protection locked="0"/>
    </xf>
    <xf numFmtId="0" fontId="0" fillId="3" borderId="8" xfId="0" applyFill="1" applyBorder="1" applyAlignment="1" applyProtection="1">
      <alignment horizontal="center"/>
      <protection locked="0"/>
    </xf>
    <xf numFmtId="0" fontId="3" fillId="3" borderId="8" xfId="0" applyFont="1" applyFill="1" applyBorder="1" applyAlignment="1" applyProtection="1">
      <alignment horizontal="center"/>
      <protection locked="0"/>
    </xf>
    <xf numFmtId="0" fontId="0" fillId="3" borderId="8" xfId="0" applyFont="1" applyFill="1" applyBorder="1" applyAlignment="1" applyProtection="1">
      <alignment horizontal="right"/>
      <protection locked="0"/>
    </xf>
    <xf numFmtId="0" fontId="0" fillId="3" borderId="8" xfId="0" applyFill="1" applyBorder="1" applyAlignment="1" applyProtection="1">
      <alignment horizontal="right"/>
      <protection locked="0"/>
    </xf>
    <xf numFmtId="0" fontId="0" fillId="0" borderId="8" xfId="0" applyBorder="1" applyAlignment="1" applyProtection="1">
      <alignment horizontal="right"/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lef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4" fillId="2" borderId="8" xfId="0" applyFont="1" applyFill="1" applyBorder="1" applyAlignment="1" applyProtection="1">
      <alignment horizontal="center"/>
      <protection locked="0"/>
    </xf>
    <xf numFmtId="0" fontId="1" fillId="2" borderId="8" xfId="0" applyFont="1" applyFill="1" applyBorder="1" applyAlignment="1" applyProtection="1">
      <alignment horizontal="left"/>
      <protection locked="0"/>
    </xf>
    <xf numFmtId="164" fontId="3" fillId="0" borderId="8" xfId="0" applyNumberFormat="1" applyFont="1" applyBorder="1" applyAlignment="1" applyProtection="1">
      <protection locked="0"/>
    </xf>
    <xf numFmtId="0" fontId="0" fillId="0" borderId="8" xfId="0" applyFont="1" applyFill="1" applyBorder="1" applyAlignment="1" applyProtection="1">
      <alignment horizontal="right"/>
      <protection locked="0"/>
    </xf>
    <xf numFmtId="0" fontId="1" fillId="0" borderId="8" xfId="0" applyFont="1" applyBorder="1" applyAlignment="1" applyProtection="1">
      <alignment horizontal="right"/>
      <protection locked="0"/>
    </xf>
    <xf numFmtId="0" fontId="0" fillId="0" borderId="11" xfId="0" applyBorder="1"/>
    <xf numFmtId="0" fontId="0" fillId="0" borderId="12" xfId="0" applyBorder="1"/>
    <xf numFmtId="14" fontId="1" fillId="0" borderId="1" xfId="0" applyNumberFormat="1" applyFont="1" applyBorder="1"/>
    <xf numFmtId="0" fontId="0" fillId="0" borderId="13" xfId="0" applyFill="1" applyBorder="1"/>
    <xf numFmtId="0" fontId="1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5" xfId="0" applyNumberFormat="1" applyFont="1" applyBorder="1" applyAlignment="1">
      <alignment horizontal="center"/>
    </xf>
    <xf numFmtId="14" fontId="1" fillId="0" borderId="16" xfId="0" applyNumberFormat="1" applyFont="1" applyBorder="1"/>
    <xf numFmtId="0" fontId="0" fillId="0" borderId="17" xfId="0" applyBorder="1"/>
    <xf numFmtId="0" fontId="0" fillId="0" borderId="20" xfId="0" applyFill="1" applyBorder="1"/>
    <xf numFmtId="0" fontId="0" fillId="0" borderId="18" xfId="0" applyFill="1" applyBorder="1"/>
    <xf numFmtId="14" fontId="1" fillId="0" borderId="19" xfId="0" applyNumberFormat="1" applyFont="1" applyBorder="1"/>
    <xf numFmtId="2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/>
    <xf numFmtId="2" fontId="0" fillId="0" borderId="0" xfId="0" applyNumberFormat="1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165" fontId="0" fillId="0" borderId="0" xfId="0" applyNumberFormat="1"/>
    <xf numFmtId="2" fontId="1" fillId="0" borderId="0" xfId="0" applyNumberFormat="1" applyFont="1" applyAlignment="1">
      <alignment horizontal="center"/>
    </xf>
    <xf numFmtId="2" fontId="2" fillId="0" borderId="0" xfId="0" applyNumberFormat="1" applyFont="1" applyAlignment="1"/>
    <xf numFmtId="165" fontId="0" fillId="0" borderId="0" xfId="0" applyNumberFormat="1" applyFill="1" applyAlignment="1"/>
    <xf numFmtId="165" fontId="0" fillId="0" borderId="0" xfId="0" applyNumberFormat="1" applyAlignment="1"/>
    <xf numFmtId="165" fontId="1" fillId="2" borderId="0" xfId="0" applyNumberFormat="1" applyFont="1" applyFill="1" applyAlignment="1"/>
    <xf numFmtId="0" fontId="0" fillId="0" borderId="0" xfId="0" applyNumberFormat="1" applyAlignment="1"/>
    <xf numFmtId="2" fontId="1" fillId="2" borderId="0" xfId="0" applyNumberFormat="1" applyFont="1" applyFill="1" applyAlignment="1"/>
    <xf numFmtId="0" fontId="0" fillId="0" borderId="0" xfId="0" applyNumberFormat="1" applyFill="1" applyAlignment="1"/>
    <xf numFmtId="0" fontId="0" fillId="0" borderId="0" xfId="0" applyAlignment="1"/>
    <xf numFmtId="49" fontId="1" fillId="0" borderId="0" xfId="0" applyNumberFormat="1" applyFont="1" applyAlignment="1">
      <alignment horizontal="center"/>
    </xf>
    <xf numFmtId="14" fontId="0" fillId="0" borderId="0" xfId="0" applyNumberFormat="1" applyFont="1" applyFill="1"/>
    <xf numFmtId="0" fontId="0" fillId="0" borderId="0" xfId="0" applyFont="1" applyFill="1" applyAlignment="1">
      <alignment horizontal="center"/>
    </xf>
    <xf numFmtId="165" fontId="0" fillId="0" borderId="0" xfId="0" applyNumberFormat="1" applyFont="1" applyFill="1" applyAlignment="1"/>
    <xf numFmtId="0" fontId="0" fillId="0" borderId="0" xfId="0" applyFont="1" applyFill="1"/>
    <xf numFmtId="0" fontId="1" fillId="2" borderId="0" xfId="0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65" fontId="1" fillId="0" borderId="0" xfId="0" applyNumberFormat="1" applyFont="1" applyAlignment="1"/>
    <xf numFmtId="2" fontId="2" fillId="0" borderId="0" xfId="0" applyNumberFormat="1" applyFont="1" applyFill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5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3"/>
  <sheetViews>
    <sheetView tabSelected="1" workbookViewId="0">
      <pane ySplit="3" topLeftCell="A4" activePane="bottomLeft" state="frozen"/>
      <selection pane="bottomLeft" activeCell="K43" sqref="K43"/>
    </sheetView>
  </sheetViews>
  <sheetFormatPr defaultRowHeight="15"/>
  <cols>
    <col min="1" max="1" width="8.140625" style="5" bestFit="1" customWidth="1"/>
    <col min="2" max="2" width="8.140625" style="5" customWidth="1"/>
    <col min="3" max="3" width="11.5703125" style="2" bestFit="1" customWidth="1"/>
    <col min="4" max="4" width="8.28515625" style="1" bestFit="1" customWidth="1"/>
    <col min="5" max="5" width="8.28515625" style="69" customWidth="1"/>
    <col min="6" max="6" width="10.5703125" style="69" bestFit="1" customWidth="1"/>
    <col min="7" max="7" width="11.5703125" style="1" bestFit="1" customWidth="1"/>
    <col min="8" max="8" width="18.85546875" style="1" bestFit="1" customWidth="1"/>
    <col min="9" max="9" width="11.5703125" style="1" customWidth="1"/>
    <col min="10" max="11" width="18.85546875" style="1" customWidth="1"/>
    <col min="12" max="12" width="5.7109375" bestFit="1" customWidth="1"/>
    <col min="13" max="14" width="6" bestFit="1" customWidth="1"/>
    <col min="15" max="15" width="9" bestFit="1" customWidth="1"/>
    <col min="16" max="16" width="8.28515625" bestFit="1" customWidth="1"/>
    <col min="17" max="18" width="6.140625" bestFit="1" customWidth="1"/>
    <col min="19" max="23" width="7.140625" bestFit="1" customWidth="1"/>
    <col min="24" max="24" width="3" bestFit="1" customWidth="1"/>
    <col min="25" max="25" width="5.5703125" bestFit="1" customWidth="1"/>
    <col min="26" max="26" width="7" bestFit="1" customWidth="1"/>
  </cols>
  <sheetData>
    <row r="1" spans="1:28" s="1" customFormat="1">
      <c r="A1" s="18" t="s">
        <v>153</v>
      </c>
      <c r="B1" s="18" t="s">
        <v>152</v>
      </c>
      <c r="C1" s="18" t="s">
        <v>3</v>
      </c>
      <c r="D1" s="16" t="s">
        <v>2</v>
      </c>
      <c r="E1" s="62" t="s">
        <v>1</v>
      </c>
      <c r="F1" s="62"/>
      <c r="G1" s="16" t="s">
        <v>3</v>
      </c>
      <c r="H1" s="16" t="s">
        <v>181</v>
      </c>
      <c r="I1" s="16" t="s">
        <v>180</v>
      </c>
      <c r="J1" s="16" t="s">
        <v>182</v>
      </c>
      <c r="K1" s="16" t="s">
        <v>184</v>
      </c>
      <c r="L1" s="21" t="s">
        <v>154</v>
      </c>
      <c r="M1" s="21" t="s">
        <v>155</v>
      </c>
      <c r="N1" s="21" t="s">
        <v>156</v>
      </c>
      <c r="O1" s="21" t="s">
        <v>155</v>
      </c>
      <c r="P1" s="75" t="s">
        <v>159</v>
      </c>
      <c r="Q1" s="75" t="s">
        <v>166</v>
      </c>
      <c r="R1" s="75" t="s">
        <v>157</v>
      </c>
      <c r="S1" s="75" t="s">
        <v>160</v>
      </c>
      <c r="T1" s="75" t="s">
        <v>161</v>
      </c>
      <c r="U1" s="75" t="s">
        <v>162</v>
      </c>
      <c r="V1" s="75" t="s">
        <v>163</v>
      </c>
      <c r="W1" s="75" t="s">
        <v>164</v>
      </c>
      <c r="Y1" s="21" t="s">
        <v>156</v>
      </c>
      <c r="AB1" s="21" t="s">
        <v>168</v>
      </c>
    </row>
    <row r="2" spans="1:28" s="1" customFormat="1">
      <c r="A2" s="18" t="s">
        <v>0</v>
      </c>
      <c r="B2" s="18" t="s">
        <v>0</v>
      </c>
      <c r="C2" s="18"/>
      <c r="D2" s="16"/>
      <c r="E2" s="62"/>
      <c r="F2" s="62"/>
      <c r="G2" s="16"/>
      <c r="H2" s="16"/>
      <c r="I2" s="16" t="s">
        <v>183</v>
      </c>
      <c r="J2" s="16"/>
      <c r="K2" s="16"/>
      <c r="M2" s="70" t="s">
        <v>158</v>
      </c>
      <c r="N2" s="21" t="s">
        <v>157</v>
      </c>
      <c r="O2" s="70" t="s">
        <v>158</v>
      </c>
      <c r="P2" s="75" t="s">
        <v>165</v>
      </c>
      <c r="Q2" s="75"/>
      <c r="R2" s="76">
        <v>4.7</v>
      </c>
      <c r="S2" s="76">
        <v>7</v>
      </c>
      <c r="T2" s="76">
        <v>10.5</v>
      </c>
      <c r="U2" s="76">
        <v>18.600000000000001</v>
      </c>
      <c r="V2" s="76">
        <v>29.4</v>
      </c>
      <c r="W2" s="76">
        <v>45.8</v>
      </c>
      <c r="Y2" s="21">
        <v>0.31</v>
      </c>
    </row>
    <row r="3" spans="1:28" s="1" customFormat="1">
      <c r="A3" s="18"/>
      <c r="B3" s="18"/>
      <c r="C3" s="18"/>
      <c r="D3" s="16"/>
      <c r="E3" s="62"/>
      <c r="F3" s="62"/>
      <c r="G3" s="16"/>
      <c r="H3" s="16"/>
      <c r="I3" s="16"/>
      <c r="J3" s="16"/>
      <c r="K3" s="16"/>
      <c r="M3" s="70"/>
      <c r="N3" s="21"/>
      <c r="O3" s="70"/>
      <c r="P3" s="75" t="s">
        <v>167</v>
      </c>
      <c r="Q3" s="75">
        <v>189</v>
      </c>
      <c r="R3" s="77">
        <v>321</v>
      </c>
      <c r="S3" s="77">
        <v>489</v>
      </c>
      <c r="T3" s="77">
        <v>701</v>
      </c>
      <c r="U3" s="77">
        <v>1247</v>
      </c>
      <c r="V3" s="77">
        <v>1950</v>
      </c>
      <c r="W3" s="77">
        <v>3039</v>
      </c>
    </row>
    <row r="4" spans="1:28">
      <c r="A4" s="5">
        <v>43194</v>
      </c>
      <c r="B4" s="5">
        <v>43196</v>
      </c>
      <c r="C4" s="55">
        <v>555139</v>
      </c>
      <c r="D4" s="56">
        <v>14</v>
      </c>
      <c r="E4" s="63">
        <v>9.01</v>
      </c>
      <c r="F4" s="63"/>
      <c r="G4" s="55">
        <v>555139</v>
      </c>
      <c r="H4" s="55">
        <v>1500</v>
      </c>
      <c r="I4" s="55">
        <f>E4*800</f>
        <v>7208</v>
      </c>
      <c r="J4" s="55">
        <f>H4*E4</f>
        <v>13515</v>
      </c>
      <c r="K4" s="55"/>
      <c r="X4">
        <v>6</v>
      </c>
    </row>
    <row r="5" spans="1:28">
      <c r="A5" s="5">
        <v>43196</v>
      </c>
      <c r="B5" s="5">
        <v>43199</v>
      </c>
      <c r="C5" s="3">
        <v>995839</v>
      </c>
      <c r="D5" s="1">
        <v>38</v>
      </c>
      <c r="E5" s="64">
        <v>16.12</v>
      </c>
      <c r="F5" s="64"/>
      <c r="G5" s="3">
        <v>995839</v>
      </c>
      <c r="H5" s="3">
        <v>1500</v>
      </c>
      <c r="I5" s="55">
        <f t="shared" ref="I5:I9" si="0">E5*800</f>
        <v>12896</v>
      </c>
      <c r="J5" s="55">
        <f>H5*E5</f>
        <v>24180</v>
      </c>
      <c r="K5" s="55"/>
      <c r="X5">
        <v>8</v>
      </c>
      <c r="Y5" s="57">
        <v>4.7</v>
      </c>
      <c r="Z5">
        <v>55.142000000000003</v>
      </c>
      <c r="AA5" s="57">
        <f>Y5*Z5</f>
        <v>259.16740000000004</v>
      </c>
      <c r="AB5">
        <f>AA5+AA5*0.18</f>
        <v>305.81753200000003</v>
      </c>
    </row>
    <row r="6" spans="1:28">
      <c r="A6" s="5">
        <v>43197</v>
      </c>
      <c r="B6" s="5">
        <v>43199</v>
      </c>
      <c r="C6" s="3">
        <v>931152</v>
      </c>
      <c r="D6" s="1">
        <v>50</v>
      </c>
      <c r="E6" s="64">
        <v>15.02</v>
      </c>
      <c r="F6" s="64"/>
      <c r="G6" s="3">
        <v>931152</v>
      </c>
      <c r="H6" s="3">
        <v>1500</v>
      </c>
      <c r="I6" s="55">
        <f t="shared" si="0"/>
        <v>12016</v>
      </c>
      <c r="J6" s="55">
        <f>H6*E6</f>
        <v>22530</v>
      </c>
      <c r="K6" s="55"/>
      <c r="X6">
        <v>10</v>
      </c>
      <c r="Y6" s="57">
        <v>7</v>
      </c>
      <c r="Z6">
        <v>53.703000000000003</v>
      </c>
      <c r="AA6" s="57">
        <f t="shared" ref="AA6:AA10" si="1">Y6*Z6</f>
        <v>375.92100000000005</v>
      </c>
      <c r="AB6">
        <f t="shared" ref="AB6:AB10" si="2">AA6+AA6*0.18</f>
        <v>443.58678000000009</v>
      </c>
    </row>
    <row r="7" spans="1:28">
      <c r="A7" s="5">
        <v>43200</v>
      </c>
      <c r="B7" s="5">
        <v>43201</v>
      </c>
      <c r="C7" s="3">
        <v>568142</v>
      </c>
      <c r="D7" s="1">
        <v>81</v>
      </c>
      <c r="E7" s="64">
        <v>9.18</v>
      </c>
      <c r="F7" s="64"/>
      <c r="G7" s="3">
        <v>568142</v>
      </c>
      <c r="H7" s="3">
        <v>1500</v>
      </c>
      <c r="I7" s="55">
        <f t="shared" si="0"/>
        <v>7344</v>
      </c>
      <c r="J7" s="55">
        <f>H7*E7</f>
        <v>13770</v>
      </c>
      <c r="K7" s="55"/>
      <c r="X7">
        <v>12</v>
      </c>
      <c r="Y7" s="57">
        <v>10.5</v>
      </c>
      <c r="Z7">
        <v>53.497</v>
      </c>
      <c r="AA7" s="57">
        <f t="shared" si="1"/>
        <v>561.71849999999995</v>
      </c>
      <c r="AB7">
        <f t="shared" si="2"/>
        <v>662.82782999999995</v>
      </c>
    </row>
    <row r="8" spans="1:28">
      <c r="A8" s="5">
        <v>43207</v>
      </c>
      <c r="B8" s="5">
        <v>43209</v>
      </c>
      <c r="C8" s="59">
        <v>393492</v>
      </c>
      <c r="D8" s="1">
        <v>151</v>
      </c>
      <c r="E8" s="64">
        <v>15.08</v>
      </c>
      <c r="F8" s="64"/>
      <c r="G8" s="3">
        <v>936635</v>
      </c>
      <c r="H8" s="3">
        <v>1200</v>
      </c>
      <c r="I8" s="55">
        <f t="shared" si="0"/>
        <v>12064</v>
      </c>
      <c r="J8" s="55">
        <f>H8*E8</f>
        <v>18096</v>
      </c>
      <c r="K8" s="55"/>
      <c r="X8">
        <v>16</v>
      </c>
      <c r="Y8" s="57">
        <v>18.600000000000001</v>
      </c>
      <c r="Z8">
        <v>53.497</v>
      </c>
      <c r="AA8" s="57">
        <f t="shared" si="1"/>
        <v>995.04420000000005</v>
      </c>
      <c r="AB8">
        <f t="shared" si="2"/>
        <v>1174.1521560000001</v>
      </c>
    </row>
    <row r="9" spans="1:28">
      <c r="A9" s="5">
        <v>43210</v>
      </c>
      <c r="B9" s="5">
        <v>43215</v>
      </c>
      <c r="C9" s="58">
        <v>595037</v>
      </c>
      <c r="D9" s="1">
        <v>184</v>
      </c>
      <c r="E9" s="64">
        <v>9.6999999999999993</v>
      </c>
      <c r="F9" s="64"/>
      <c r="G9" s="3">
        <v>595037</v>
      </c>
      <c r="H9" s="3">
        <v>1000</v>
      </c>
      <c r="I9" s="55">
        <f t="shared" si="0"/>
        <v>7759.9999999999991</v>
      </c>
      <c r="J9" s="55">
        <f>H9*E9</f>
        <v>9700</v>
      </c>
      <c r="K9" s="55"/>
      <c r="X9">
        <v>20</v>
      </c>
      <c r="Y9" s="57">
        <v>29.4</v>
      </c>
      <c r="Z9">
        <v>53.497</v>
      </c>
      <c r="AA9" s="57">
        <f t="shared" si="1"/>
        <v>1572.8117999999999</v>
      </c>
      <c r="AB9">
        <f t="shared" si="2"/>
        <v>1855.9179239999999</v>
      </c>
    </row>
    <row r="10" spans="1:28">
      <c r="C10" s="58"/>
      <c r="E10" s="65">
        <f>SUM(E4:E9)</f>
        <v>74.110000000000014</v>
      </c>
      <c r="F10" s="67">
        <v>74110</v>
      </c>
      <c r="G10" s="3"/>
      <c r="H10" s="3"/>
      <c r="I10" s="3"/>
      <c r="J10" s="55"/>
      <c r="K10" s="55"/>
      <c r="X10">
        <v>25</v>
      </c>
      <c r="Y10" s="57">
        <v>45.8</v>
      </c>
      <c r="Z10">
        <v>53.497</v>
      </c>
      <c r="AA10" s="57">
        <f t="shared" si="1"/>
        <v>2450.1625999999997</v>
      </c>
      <c r="AB10">
        <f t="shared" si="2"/>
        <v>2891.1918679999994</v>
      </c>
    </row>
    <row r="11" spans="1:28">
      <c r="A11" s="5">
        <v>43221</v>
      </c>
      <c r="B11" s="5">
        <v>43222</v>
      </c>
      <c r="C11" s="58">
        <v>1000493</v>
      </c>
      <c r="D11" s="1">
        <v>282</v>
      </c>
      <c r="E11" s="64">
        <v>16.149999999999999</v>
      </c>
      <c r="F11" s="64"/>
      <c r="G11" s="3">
        <v>1000493</v>
      </c>
      <c r="H11" s="3">
        <v>1500</v>
      </c>
      <c r="I11" s="55">
        <f t="shared" ref="I11:I21" si="3">E11*800</f>
        <v>12919.999999999998</v>
      </c>
      <c r="J11" s="55">
        <f>H11*E11</f>
        <v>24224.999999999996</v>
      </c>
      <c r="K11" s="55"/>
    </row>
    <row r="12" spans="1:28">
      <c r="A12" s="5">
        <v>43223</v>
      </c>
      <c r="B12" s="5">
        <v>43224</v>
      </c>
      <c r="C12" s="58">
        <v>554710</v>
      </c>
      <c r="D12" s="1">
        <v>290</v>
      </c>
      <c r="E12" s="64">
        <v>9.0500000000000007</v>
      </c>
      <c r="F12" s="64"/>
      <c r="G12" s="3">
        <v>554710</v>
      </c>
      <c r="H12" s="3">
        <v>1500</v>
      </c>
      <c r="I12" s="55">
        <f t="shared" si="3"/>
        <v>7240.0000000000009</v>
      </c>
      <c r="J12" s="55">
        <f>H12*E12</f>
        <v>13575.000000000002</v>
      </c>
      <c r="K12" s="55"/>
    </row>
    <row r="13" spans="1:28">
      <c r="A13" s="5">
        <v>43225</v>
      </c>
      <c r="B13" s="5">
        <v>43227</v>
      </c>
      <c r="C13" s="58">
        <v>562534</v>
      </c>
      <c r="D13" s="1">
        <v>317</v>
      </c>
      <c r="E13" s="64">
        <v>9.07</v>
      </c>
      <c r="F13" s="64"/>
      <c r="G13" s="3">
        <v>562534</v>
      </c>
      <c r="H13" s="3">
        <v>1500</v>
      </c>
      <c r="I13" s="55">
        <f t="shared" si="3"/>
        <v>7256</v>
      </c>
      <c r="J13" s="55">
        <f>H13*E13</f>
        <v>13605</v>
      </c>
      <c r="K13" s="55"/>
    </row>
    <row r="14" spans="1:28">
      <c r="A14" s="5">
        <v>43227</v>
      </c>
      <c r="B14" s="5">
        <v>43228</v>
      </c>
      <c r="C14" s="58">
        <v>561420</v>
      </c>
      <c r="D14" s="1">
        <v>322</v>
      </c>
      <c r="E14" s="64">
        <v>9.16</v>
      </c>
      <c r="F14" s="64"/>
      <c r="G14" s="3">
        <v>561420</v>
      </c>
      <c r="H14" s="3">
        <v>1500</v>
      </c>
      <c r="I14" s="55">
        <f t="shared" si="3"/>
        <v>7328</v>
      </c>
      <c r="J14" s="55">
        <f>H14*E14</f>
        <v>13740</v>
      </c>
      <c r="K14" s="55"/>
    </row>
    <row r="15" spans="1:28">
      <c r="A15" s="5">
        <v>43228</v>
      </c>
      <c r="B15" s="5">
        <v>43229</v>
      </c>
      <c r="C15" s="58">
        <v>560806</v>
      </c>
      <c r="D15" s="1">
        <v>333</v>
      </c>
      <c r="E15" s="64">
        <v>9.0500000000000007</v>
      </c>
      <c r="F15" s="64"/>
      <c r="G15" s="3">
        <v>560806</v>
      </c>
      <c r="H15" s="3">
        <v>1500</v>
      </c>
      <c r="I15" s="55">
        <f t="shared" si="3"/>
        <v>7240.0000000000009</v>
      </c>
      <c r="J15" s="55">
        <f>H15*E15</f>
        <v>13575.000000000002</v>
      </c>
      <c r="K15" s="55"/>
    </row>
    <row r="16" spans="1:28">
      <c r="A16" s="5">
        <v>43236</v>
      </c>
      <c r="B16" s="5">
        <v>43237</v>
      </c>
      <c r="C16" s="58">
        <v>556395</v>
      </c>
      <c r="D16" s="1">
        <v>387</v>
      </c>
      <c r="E16" s="64">
        <v>8.9600000000000009</v>
      </c>
      <c r="F16" s="64"/>
      <c r="G16" s="3">
        <v>556395</v>
      </c>
      <c r="H16" s="3">
        <v>1200</v>
      </c>
      <c r="I16" s="55">
        <f t="shared" si="3"/>
        <v>7168.0000000000009</v>
      </c>
      <c r="J16" s="55">
        <f>H16*E16</f>
        <v>10752.000000000002</v>
      </c>
      <c r="K16" s="55"/>
    </row>
    <row r="17" spans="1:15">
      <c r="A17" s="5">
        <v>43242</v>
      </c>
      <c r="B17" s="5">
        <v>43243</v>
      </c>
      <c r="C17" s="58">
        <v>941487</v>
      </c>
      <c r="D17" s="1">
        <v>437</v>
      </c>
      <c r="E17" s="64">
        <v>15.22</v>
      </c>
      <c r="F17" s="64"/>
      <c r="G17" s="3">
        <v>941487</v>
      </c>
      <c r="H17" s="3">
        <v>1000</v>
      </c>
      <c r="I17" s="55">
        <f t="shared" si="3"/>
        <v>12176</v>
      </c>
      <c r="J17" s="55">
        <f>H17*E17</f>
        <v>15220</v>
      </c>
      <c r="K17" s="55"/>
    </row>
    <row r="18" spans="1:15">
      <c r="A18" s="5">
        <v>43242</v>
      </c>
      <c r="B18" s="5">
        <v>43249</v>
      </c>
      <c r="C18" s="58">
        <v>696896</v>
      </c>
      <c r="D18" s="1">
        <v>439</v>
      </c>
      <c r="E18" s="64">
        <v>9.83</v>
      </c>
      <c r="F18" s="64"/>
      <c r="G18" s="3">
        <v>606896</v>
      </c>
      <c r="H18" s="3">
        <v>1000</v>
      </c>
      <c r="I18" s="55">
        <f t="shared" si="3"/>
        <v>7864</v>
      </c>
      <c r="J18" s="55">
        <f>H18*E18</f>
        <v>9830</v>
      </c>
      <c r="K18" s="55"/>
    </row>
    <row r="19" spans="1:15">
      <c r="A19" s="71">
        <v>43246</v>
      </c>
      <c r="B19" s="71">
        <v>43250</v>
      </c>
      <c r="C19" s="58">
        <v>1019335</v>
      </c>
      <c r="D19" s="72">
        <v>483</v>
      </c>
      <c r="E19" s="73">
        <v>16.13</v>
      </c>
      <c r="F19" s="73"/>
      <c r="G19" s="58">
        <v>1019335</v>
      </c>
      <c r="H19" s="58">
        <v>700</v>
      </c>
      <c r="I19" s="55">
        <f t="shared" si="3"/>
        <v>12904</v>
      </c>
      <c r="J19" s="55">
        <f>H19*E19</f>
        <v>11291</v>
      </c>
      <c r="K19" s="55"/>
      <c r="L19" s="74">
        <v>1.02</v>
      </c>
      <c r="M19" s="74">
        <v>67000</v>
      </c>
    </row>
    <row r="20" spans="1:15">
      <c r="A20" s="5">
        <v>43249</v>
      </c>
      <c r="B20" s="5">
        <v>43250</v>
      </c>
      <c r="C20" s="58">
        <v>563740</v>
      </c>
      <c r="D20" s="1">
        <v>513</v>
      </c>
      <c r="E20" s="66">
        <v>9.1010000000000009</v>
      </c>
      <c r="F20" s="66"/>
      <c r="G20" s="3">
        <v>563740</v>
      </c>
      <c r="H20" s="3">
        <v>700</v>
      </c>
      <c r="I20" s="55">
        <f t="shared" si="3"/>
        <v>7280.8000000000011</v>
      </c>
      <c r="J20" s="55">
        <f>H20*E20</f>
        <v>6370.7000000000007</v>
      </c>
      <c r="K20" s="55"/>
      <c r="N20">
        <v>0.14099999999999999</v>
      </c>
      <c r="O20">
        <v>61737.59</v>
      </c>
    </row>
    <row r="21" spans="1:15">
      <c r="A21" s="5">
        <v>43251</v>
      </c>
      <c r="B21" s="5">
        <v>43252</v>
      </c>
      <c r="C21" s="58">
        <v>553187</v>
      </c>
      <c r="D21" s="1">
        <v>537</v>
      </c>
      <c r="E21" s="66">
        <v>9.0009999999999994</v>
      </c>
      <c r="F21" s="66"/>
      <c r="G21" s="3">
        <v>553187</v>
      </c>
      <c r="H21" s="3">
        <v>700</v>
      </c>
      <c r="I21" s="55">
        <f t="shared" si="3"/>
        <v>7200.7999999999993</v>
      </c>
      <c r="J21" s="55">
        <f>H21*E21</f>
        <v>6300.7</v>
      </c>
      <c r="K21" s="55"/>
      <c r="N21">
        <v>0.14099999999999999</v>
      </c>
      <c r="O21">
        <v>61737.59</v>
      </c>
    </row>
    <row r="22" spans="1:15">
      <c r="C22" s="58"/>
      <c r="E22" s="67">
        <f>SUM(E11:E21)</f>
        <v>120.72199999999999</v>
      </c>
      <c r="F22" s="67">
        <v>12072</v>
      </c>
      <c r="G22" s="3"/>
      <c r="H22" s="3"/>
      <c r="I22" s="3"/>
      <c r="J22" s="55"/>
      <c r="K22" s="55"/>
    </row>
    <row r="23" spans="1:15">
      <c r="A23" s="5">
        <v>43255</v>
      </c>
      <c r="B23" s="5">
        <v>43257</v>
      </c>
      <c r="C23" s="58">
        <v>577109</v>
      </c>
      <c r="D23" s="1">
        <v>581</v>
      </c>
      <c r="E23" s="63">
        <v>9.2100000000000009</v>
      </c>
      <c r="F23" s="63"/>
      <c r="G23" s="3">
        <v>577109</v>
      </c>
      <c r="H23" s="3">
        <v>1000</v>
      </c>
      <c r="I23" s="55">
        <f t="shared" ref="I23:I26" si="4">E23*800</f>
        <v>7368.0000000000009</v>
      </c>
      <c r="J23" s="55">
        <f>H23*E23</f>
        <v>9210</v>
      </c>
      <c r="K23" s="55"/>
      <c r="N23" s="60">
        <v>0.14000000000000001</v>
      </c>
      <c r="O23">
        <v>62642.86</v>
      </c>
    </row>
    <row r="24" spans="1:15">
      <c r="A24" s="5">
        <v>43264</v>
      </c>
      <c r="B24" s="5">
        <v>43268</v>
      </c>
      <c r="C24" s="58">
        <v>584230</v>
      </c>
      <c r="D24" s="1">
        <v>668</v>
      </c>
      <c r="E24" s="63">
        <v>9.23</v>
      </c>
      <c r="F24" s="63"/>
      <c r="G24" s="3">
        <v>584230</v>
      </c>
      <c r="H24" s="3">
        <v>1000</v>
      </c>
      <c r="I24" s="55">
        <f t="shared" si="4"/>
        <v>7384</v>
      </c>
      <c r="J24" s="55">
        <f>H24*E24</f>
        <v>9230</v>
      </c>
      <c r="K24" s="55"/>
    </row>
    <row r="25" spans="1:15">
      <c r="A25" s="5">
        <v>43269</v>
      </c>
      <c r="B25" s="5">
        <v>43272</v>
      </c>
      <c r="C25" s="58">
        <v>965110</v>
      </c>
      <c r="D25" s="1">
        <v>703</v>
      </c>
      <c r="E25" s="68">
        <v>15.375</v>
      </c>
      <c r="F25" s="68"/>
      <c r="G25" s="3">
        <v>965110</v>
      </c>
      <c r="H25" s="3">
        <v>500</v>
      </c>
      <c r="I25" s="55">
        <f t="shared" si="4"/>
        <v>12300</v>
      </c>
      <c r="J25" s="55">
        <f>H25*E25</f>
        <v>7687.5</v>
      </c>
      <c r="K25" s="55"/>
      <c r="N25">
        <v>0.23499999999999999</v>
      </c>
      <c r="O25">
        <v>62642.55</v>
      </c>
    </row>
    <row r="26" spans="1:15">
      <c r="A26" s="5">
        <v>43276</v>
      </c>
      <c r="B26" s="5">
        <v>43278</v>
      </c>
      <c r="C26" s="58">
        <v>593853</v>
      </c>
      <c r="D26" s="1">
        <v>758</v>
      </c>
      <c r="E26" s="63">
        <v>9.2799999999999994</v>
      </c>
      <c r="F26" s="63"/>
      <c r="G26" s="3">
        <v>593853</v>
      </c>
      <c r="H26" s="3">
        <v>500</v>
      </c>
      <c r="I26" s="55">
        <f t="shared" si="4"/>
        <v>7423.9999999999991</v>
      </c>
      <c r="J26" s="55">
        <f>H26*E26</f>
        <v>4640</v>
      </c>
      <c r="K26" s="55"/>
      <c r="N26" s="60">
        <v>0.14000000000000001</v>
      </c>
      <c r="O26">
        <v>62642.86</v>
      </c>
    </row>
    <row r="27" spans="1:15">
      <c r="C27" s="58"/>
      <c r="E27" s="65">
        <f>SUM(E23:E26)</f>
        <v>43.094999999999999</v>
      </c>
      <c r="F27" s="67">
        <v>43095</v>
      </c>
      <c r="G27" s="3"/>
      <c r="H27" s="3"/>
      <c r="I27" s="82">
        <f>SUM(I4:I26)</f>
        <v>190341.59999999998</v>
      </c>
      <c r="J27" s="82">
        <f>SUM(J4:J26)</f>
        <v>271042.90000000002</v>
      </c>
      <c r="K27" s="82">
        <f>SUM(I27:J27)</f>
        <v>461384.5</v>
      </c>
      <c r="N27" s="60"/>
    </row>
    <row r="28" spans="1:15">
      <c r="A28" s="5">
        <v>43302</v>
      </c>
      <c r="B28" s="5">
        <v>43304</v>
      </c>
      <c r="C28" s="58">
        <v>577231</v>
      </c>
      <c r="D28" s="1">
        <v>974</v>
      </c>
      <c r="E28" s="66">
        <v>9.1720000000000006</v>
      </c>
      <c r="F28" s="66"/>
      <c r="G28" s="3">
        <v>577231</v>
      </c>
      <c r="H28" s="3">
        <v>1000</v>
      </c>
      <c r="I28" s="55">
        <f t="shared" ref="I28:I30" si="5">E28*800</f>
        <v>7337.6</v>
      </c>
      <c r="J28" s="55">
        <f>H28*E28</f>
        <v>9172</v>
      </c>
      <c r="K28" s="55"/>
      <c r="N28">
        <v>0.14199999999999999</v>
      </c>
      <c r="O28">
        <v>62640.85</v>
      </c>
    </row>
    <row r="29" spans="1:15">
      <c r="A29" s="5">
        <v>43309</v>
      </c>
      <c r="B29" s="5">
        <v>43311</v>
      </c>
      <c r="C29" s="58">
        <v>587466</v>
      </c>
      <c r="D29" s="1">
        <v>1013</v>
      </c>
      <c r="E29" s="66">
        <v>9.2409999999999997</v>
      </c>
      <c r="F29" s="66"/>
      <c r="G29" s="3">
        <v>587466</v>
      </c>
      <c r="H29" s="3">
        <v>1000</v>
      </c>
      <c r="I29" s="55">
        <f t="shared" si="5"/>
        <v>7392.7999999999993</v>
      </c>
      <c r="J29" s="55">
        <f>H29*E29</f>
        <v>9241</v>
      </c>
      <c r="K29" s="55"/>
      <c r="N29">
        <v>0.14099999999999999</v>
      </c>
      <c r="O29">
        <v>62645.39</v>
      </c>
    </row>
    <row r="30" spans="1:15">
      <c r="A30" s="5">
        <v>43310</v>
      </c>
      <c r="B30" s="5">
        <v>43311</v>
      </c>
      <c r="C30" s="58">
        <v>481715</v>
      </c>
      <c r="D30" s="1">
        <v>1027</v>
      </c>
      <c r="E30" s="66">
        <v>15.244</v>
      </c>
      <c r="F30" s="66"/>
      <c r="G30" s="3">
        <v>961527</v>
      </c>
      <c r="H30" s="3">
        <v>1000</v>
      </c>
      <c r="I30" s="55">
        <f t="shared" si="5"/>
        <v>12195.2</v>
      </c>
      <c r="J30" s="55">
        <f>H30*E30</f>
        <v>15244</v>
      </c>
      <c r="K30" s="55"/>
      <c r="N30">
        <v>0.23400000000000001</v>
      </c>
      <c r="O30">
        <v>62641.03</v>
      </c>
    </row>
    <row r="31" spans="1:15">
      <c r="C31" s="58"/>
      <c r="E31" s="65">
        <f>SUM(E28:E30)</f>
        <v>33.656999999999996</v>
      </c>
      <c r="F31" s="67">
        <v>33657</v>
      </c>
      <c r="G31" s="3"/>
      <c r="H31" s="3"/>
      <c r="I31" s="3"/>
      <c r="J31" s="55"/>
      <c r="K31" s="55"/>
    </row>
    <row r="32" spans="1:15">
      <c r="A32" s="5">
        <v>43328</v>
      </c>
      <c r="B32" s="5">
        <v>43332</v>
      </c>
      <c r="C32" s="58">
        <v>574344</v>
      </c>
      <c r="D32" s="1">
        <v>1140</v>
      </c>
      <c r="E32" s="63">
        <v>9.2899999999999991</v>
      </c>
      <c r="F32" s="63"/>
      <c r="G32" s="3">
        <v>574344</v>
      </c>
      <c r="H32" s="3">
        <v>3000</v>
      </c>
      <c r="I32" s="55">
        <f t="shared" ref="I32:I35" si="6">E32*800</f>
        <v>7431.9999999999991</v>
      </c>
      <c r="J32" s="55">
        <f>H32*E32</f>
        <v>27869.999999999996</v>
      </c>
      <c r="K32" s="55"/>
      <c r="N32" s="60">
        <v>0.14000000000000001</v>
      </c>
      <c r="O32">
        <v>61407.14</v>
      </c>
    </row>
    <row r="33" spans="1:15">
      <c r="A33" s="5">
        <v>43330</v>
      </c>
      <c r="B33" s="5">
        <v>43332</v>
      </c>
      <c r="C33" s="58">
        <v>575451</v>
      </c>
      <c r="D33" s="1">
        <v>1157</v>
      </c>
      <c r="E33" s="63">
        <v>9.15</v>
      </c>
      <c r="F33" s="63"/>
      <c r="G33" s="3">
        <v>575451</v>
      </c>
      <c r="H33" s="3">
        <v>3000</v>
      </c>
      <c r="I33" s="55">
        <f t="shared" si="6"/>
        <v>7320</v>
      </c>
      <c r="J33" s="55">
        <f>H33*E33</f>
        <v>27450</v>
      </c>
      <c r="K33" s="55"/>
      <c r="L33">
        <v>1.02</v>
      </c>
      <c r="M33">
        <v>66100</v>
      </c>
      <c r="N33" s="60">
        <v>0.14000000000000001</v>
      </c>
      <c r="O33">
        <v>61407.14</v>
      </c>
    </row>
    <row r="34" spans="1:15">
      <c r="A34" s="5">
        <v>43333</v>
      </c>
      <c r="B34" s="5">
        <v>43335</v>
      </c>
      <c r="C34" s="58">
        <v>575470</v>
      </c>
      <c r="D34" s="1">
        <v>1196</v>
      </c>
      <c r="E34" s="63">
        <v>9.35</v>
      </c>
      <c r="F34" s="63"/>
      <c r="G34" s="3">
        <v>575470</v>
      </c>
      <c r="H34" s="3">
        <v>3000</v>
      </c>
      <c r="I34" s="55">
        <f t="shared" si="6"/>
        <v>7480</v>
      </c>
      <c r="J34" s="55">
        <f>H34*E34</f>
        <v>28050</v>
      </c>
      <c r="K34" s="55"/>
      <c r="N34" s="60">
        <v>0.14000000000000001</v>
      </c>
      <c r="O34">
        <v>61407.14</v>
      </c>
    </row>
    <row r="35" spans="1:15">
      <c r="A35" s="5">
        <v>43343</v>
      </c>
      <c r="B35" s="5">
        <v>43347</v>
      </c>
      <c r="C35" s="58">
        <v>1121442</v>
      </c>
      <c r="D35" s="1">
        <v>1295</v>
      </c>
      <c r="E35" s="63">
        <v>18.190000000000001</v>
      </c>
      <c r="F35" s="63"/>
      <c r="G35" s="3">
        <v>1121442</v>
      </c>
      <c r="H35" s="3">
        <v>3000</v>
      </c>
      <c r="I35" s="55">
        <f t="shared" si="6"/>
        <v>14552.000000000002</v>
      </c>
      <c r="J35" s="55">
        <f>H35*E35</f>
        <v>54570.000000000007</v>
      </c>
      <c r="K35" s="55"/>
    </row>
    <row r="36" spans="1:15">
      <c r="C36" s="58"/>
      <c r="E36" s="65">
        <f>SUM(E32:E35)</f>
        <v>45.980000000000004</v>
      </c>
      <c r="F36" s="67">
        <v>45980</v>
      </c>
      <c r="G36" s="3"/>
      <c r="H36" s="3"/>
      <c r="I36" s="82">
        <f>SUM(I28:I35)</f>
        <v>63709.599999999999</v>
      </c>
      <c r="J36" s="82">
        <f>SUM(J28:J35)</f>
        <v>171597</v>
      </c>
      <c r="K36" s="82">
        <f>SUM(I36:J36)</f>
        <v>235306.6</v>
      </c>
    </row>
    <row r="37" spans="1:15">
      <c r="A37" s="5">
        <v>43374</v>
      </c>
      <c r="B37" s="5">
        <v>43376</v>
      </c>
      <c r="C37" s="3">
        <v>629101</v>
      </c>
      <c r="D37" s="1">
        <v>1543</v>
      </c>
      <c r="E37" s="64">
        <v>9.9499999999999993</v>
      </c>
      <c r="F37" s="64"/>
      <c r="G37" s="3">
        <v>629101</v>
      </c>
      <c r="H37" s="3">
        <v>2000</v>
      </c>
      <c r="I37" s="55">
        <f t="shared" ref="I37:I41" si="7">E37*800</f>
        <v>7959.9999999999991</v>
      </c>
      <c r="J37" s="55">
        <f>H37*E37</f>
        <v>19900</v>
      </c>
      <c r="K37" s="55"/>
    </row>
    <row r="38" spans="1:15">
      <c r="A38" s="5">
        <v>43376</v>
      </c>
      <c r="B38" s="5">
        <v>43377</v>
      </c>
      <c r="C38" s="3">
        <v>999088</v>
      </c>
      <c r="D38" s="1">
        <v>1559</v>
      </c>
      <c r="E38" s="64">
        <v>15.9</v>
      </c>
      <c r="F38" s="64"/>
      <c r="G38" s="3">
        <v>999088</v>
      </c>
      <c r="H38" s="3">
        <v>2000</v>
      </c>
      <c r="I38" s="55">
        <f t="shared" si="7"/>
        <v>12720</v>
      </c>
      <c r="J38" s="55">
        <f>H38*E38</f>
        <v>31800</v>
      </c>
      <c r="K38" s="55"/>
    </row>
    <row r="39" spans="1:15">
      <c r="A39" s="5">
        <v>43378</v>
      </c>
      <c r="B39" s="5">
        <v>43379</v>
      </c>
      <c r="C39" s="3">
        <v>1157751</v>
      </c>
      <c r="D39" s="1">
        <v>1574</v>
      </c>
      <c r="E39" s="66">
        <v>18.373999999999999</v>
      </c>
      <c r="F39" s="66"/>
      <c r="G39" s="3">
        <v>1157751</v>
      </c>
      <c r="H39" s="3">
        <v>2000</v>
      </c>
      <c r="I39" s="55">
        <f t="shared" si="7"/>
        <v>14699.199999999999</v>
      </c>
      <c r="J39" s="55">
        <f>H39*E39</f>
        <v>36748</v>
      </c>
      <c r="K39" s="55"/>
      <c r="N39">
        <v>0.29399999999999998</v>
      </c>
      <c r="O39">
        <v>62642.86</v>
      </c>
    </row>
    <row r="40" spans="1:15">
      <c r="A40" s="5">
        <v>43384</v>
      </c>
      <c r="B40" s="5">
        <v>43396</v>
      </c>
      <c r="C40" s="59">
        <v>351177</v>
      </c>
      <c r="D40" s="1">
        <v>1631</v>
      </c>
      <c r="E40" s="64">
        <v>9.56</v>
      </c>
      <c r="F40" s="64"/>
      <c r="G40" s="3">
        <v>600409</v>
      </c>
      <c r="H40" s="3">
        <v>2000</v>
      </c>
      <c r="I40" s="55">
        <f t="shared" si="7"/>
        <v>7648</v>
      </c>
      <c r="J40" s="55">
        <f>H40*E40</f>
        <v>19120</v>
      </c>
      <c r="K40" s="55"/>
    </row>
    <row r="41" spans="1:15">
      <c r="A41" s="5">
        <v>43396</v>
      </c>
      <c r="B41" s="5">
        <v>43398</v>
      </c>
      <c r="C41" s="3">
        <v>1165449</v>
      </c>
      <c r="D41" s="1">
        <v>1744</v>
      </c>
      <c r="E41" s="66">
        <v>18.501000000000001</v>
      </c>
      <c r="F41" s="66"/>
      <c r="G41" s="3">
        <v>1165449</v>
      </c>
      <c r="H41" s="3">
        <v>1500</v>
      </c>
      <c r="I41" s="55">
        <f t="shared" si="7"/>
        <v>14800.800000000001</v>
      </c>
      <c r="J41" s="55">
        <f>H41*E41</f>
        <v>27751.500000000004</v>
      </c>
      <c r="K41" s="55"/>
      <c r="N41">
        <v>0.28100000000000003</v>
      </c>
      <c r="O41">
        <v>62640.57</v>
      </c>
    </row>
    <row r="42" spans="1:15">
      <c r="C42" s="61">
        <f>SUM(C4:C41)</f>
        <v>23125791</v>
      </c>
      <c r="E42" s="65">
        <f>SUM(E37:E41)</f>
        <v>72.285000000000011</v>
      </c>
      <c r="F42" s="67">
        <v>72285</v>
      </c>
      <c r="G42" s="61">
        <f>SUM(G4:G41)</f>
        <v>24307978</v>
      </c>
      <c r="H42" s="61"/>
      <c r="I42" s="82">
        <f>SUM(I37:I41)</f>
        <v>57828</v>
      </c>
      <c r="J42" s="82">
        <f>SUM(J37:J41)</f>
        <v>135319.5</v>
      </c>
      <c r="K42" s="82">
        <f>SUM(I42:J42)</f>
        <v>193147.5</v>
      </c>
    </row>
    <row r="43" spans="1:15">
      <c r="F43" s="78">
        <f>SUM(F4:F42)</f>
        <v>281199</v>
      </c>
    </row>
  </sheetData>
  <pageMargins left="0.7" right="0.7" top="0.75" bottom="0.75" header="0.3" footer="0.3"/>
  <pageSetup orientation="portrait" verticalDpi="0" r:id="rId1"/>
  <ignoredErrors>
    <ignoredError sqref="I27:J27 I36 J3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"/>
  <sheetViews>
    <sheetView topLeftCell="A13" workbookViewId="0">
      <selection activeCell="B20" sqref="B20"/>
    </sheetView>
  </sheetViews>
  <sheetFormatPr defaultRowHeight="15"/>
  <cols>
    <col min="1" max="1" width="8.85546875" style="2"/>
    <col min="2" max="2" width="7.5703125" style="1" bestFit="1" customWidth="1"/>
    <col min="3" max="3" width="7.42578125" style="4" bestFit="1" customWidth="1"/>
    <col min="4" max="4" width="9.5703125" style="55" bestFit="1" customWidth="1"/>
  </cols>
  <sheetData>
    <row r="1" spans="1:4">
      <c r="A1" s="18" t="s">
        <v>0</v>
      </c>
      <c r="B1" s="16" t="s">
        <v>2</v>
      </c>
      <c r="C1" s="17" t="s">
        <v>1</v>
      </c>
      <c r="D1" s="79" t="s">
        <v>3</v>
      </c>
    </row>
    <row r="2" spans="1:4">
      <c r="A2" s="2">
        <v>43193</v>
      </c>
      <c r="B2" s="1">
        <v>40</v>
      </c>
      <c r="C2" s="4">
        <v>8.9749999999999996</v>
      </c>
      <c r="D2" s="55">
        <v>444180</v>
      </c>
    </row>
    <row r="3" spans="1:4">
      <c r="A3" s="2">
        <v>43196</v>
      </c>
      <c r="B3" s="1">
        <v>95</v>
      </c>
      <c r="C3" s="4">
        <v>15.065</v>
      </c>
      <c r="D3" s="55">
        <v>762670</v>
      </c>
    </row>
    <row r="4" spans="1:4">
      <c r="A4" s="2">
        <v>43196</v>
      </c>
      <c r="B4" s="1">
        <v>98</v>
      </c>
      <c r="C4" s="4">
        <v>8.99</v>
      </c>
      <c r="D4" s="55">
        <v>445681</v>
      </c>
    </row>
    <row r="5" spans="1:4">
      <c r="A5" s="2">
        <v>43199</v>
      </c>
      <c r="B5" s="1">
        <v>145</v>
      </c>
      <c r="C5" s="4">
        <v>8.9649999999999999</v>
      </c>
      <c r="D5" s="55">
        <v>463509</v>
      </c>
    </row>
    <row r="6" spans="1:4">
      <c r="A6" s="2">
        <v>43199</v>
      </c>
      <c r="B6" s="1">
        <v>149</v>
      </c>
      <c r="C6" s="4">
        <v>8.9849999999999994</v>
      </c>
      <c r="D6" s="55">
        <v>454517</v>
      </c>
    </row>
    <row r="7" spans="1:4">
      <c r="A7" s="2">
        <v>43200</v>
      </c>
      <c r="B7" s="1">
        <v>175</v>
      </c>
      <c r="C7" s="4">
        <v>9.0350000000000001</v>
      </c>
      <c r="D7" s="55">
        <v>462731</v>
      </c>
    </row>
    <row r="8" spans="1:4">
      <c r="A8" s="2">
        <v>43201</v>
      </c>
      <c r="B8" s="1">
        <v>197</v>
      </c>
      <c r="C8" s="4">
        <v>8.94</v>
      </c>
      <c r="D8" s="55">
        <v>457948</v>
      </c>
    </row>
    <row r="9" spans="1:4">
      <c r="A9" s="2">
        <v>43203</v>
      </c>
      <c r="B9" s="1">
        <v>223</v>
      </c>
      <c r="C9" s="4">
        <v>8.9350000000000005</v>
      </c>
      <c r="D9" s="55">
        <v>449156</v>
      </c>
    </row>
    <row r="10" spans="1:4">
      <c r="A10" s="2">
        <v>43203</v>
      </c>
      <c r="B10" s="1">
        <v>226</v>
      </c>
      <c r="C10" s="4">
        <v>9.0150000000000006</v>
      </c>
      <c r="D10" s="55">
        <v>457510</v>
      </c>
    </row>
    <row r="11" spans="1:4">
      <c r="A11" s="2">
        <v>43204</v>
      </c>
      <c r="B11" s="1">
        <v>242</v>
      </c>
      <c r="C11" s="4">
        <v>8.9600000000000009</v>
      </c>
      <c r="D11" s="55">
        <v>450411</v>
      </c>
    </row>
    <row r="12" spans="1:4">
      <c r="A12" s="2">
        <v>43204</v>
      </c>
      <c r="B12" s="1">
        <v>254</v>
      </c>
      <c r="C12" s="4">
        <v>9.0299999999999994</v>
      </c>
      <c r="D12" s="55">
        <v>453931</v>
      </c>
    </row>
    <row r="13" spans="1:4">
      <c r="A13" s="2">
        <v>43206</v>
      </c>
      <c r="B13" s="1">
        <v>277</v>
      </c>
      <c r="C13" s="4">
        <v>8.98</v>
      </c>
      <c r="D13" s="55">
        <v>451417</v>
      </c>
    </row>
    <row r="14" spans="1:4">
      <c r="A14" s="2">
        <v>43206</v>
      </c>
      <c r="B14" s="1">
        <v>278</v>
      </c>
      <c r="C14" s="4">
        <v>14.96</v>
      </c>
      <c r="D14" s="55">
        <v>759868</v>
      </c>
    </row>
    <row r="15" spans="1:4">
      <c r="A15" s="2">
        <v>43206</v>
      </c>
      <c r="B15" s="1">
        <v>281</v>
      </c>
      <c r="C15" s="4">
        <v>8.9499999999999993</v>
      </c>
      <c r="D15" s="55">
        <v>449909</v>
      </c>
    </row>
    <row r="16" spans="1:4">
      <c r="A16" s="2">
        <v>43208</v>
      </c>
      <c r="B16" s="1">
        <v>329</v>
      </c>
      <c r="C16" s="4">
        <v>9.01</v>
      </c>
      <c r="D16" s="55">
        <v>466671</v>
      </c>
    </row>
    <row r="17" spans="1:4">
      <c r="A17" s="2">
        <v>43209</v>
      </c>
      <c r="B17" s="1">
        <v>337</v>
      </c>
      <c r="C17" s="4">
        <v>9.02</v>
      </c>
      <c r="D17" s="55">
        <v>464497</v>
      </c>
    </row>
    <row r="18" spans="1:4">
      <c r="A18" s="2">
        <v>43210</v>
      </c>
      <c r="B18" s="1">
        <v>362</v>
      </c>
      <c r="C18" s="4">
        <v>14.234999999999999</v>
      </c>
      <c r="D18" s="55">
        <v>730233</v>
      </c>
    </row>
    <row r="19" spans="1:4">
      <c r="A19" s="2">
        <v>43213</v>
      </c>
      <c r="B19" s="1">
        <v>399</v>
      </c>
      <c r="C19" s="4">
        <v>8.9849999999999994</v>
      </c>
      <c r="D19" s="55">
        <v>470232</v>
      </c>
    </row>
    <row r="20" spans="1:4">
      <c r="A20" s="2">
        <v>43216</v>
      </c>
      <c r="B20" s="1">
        <v>442</v>
      </c>
      <c r="C20" s="4">
        <v>7.74</v>
      </c>
      <c r="D20" s="55">
        <v>403114</v>
      </c>
    </row>
    <row r="21" spans="1:4">
      <c r="A21" s="2">
        <v>43218</v>
      </c>
      <c r="B21" s="1">
        <v>481</v>
      </c>
      <c r="C21" s="4">
        <v>15.015000000000001</v>
      </c>
      <c r="D21" s="55">
        <v>783706</v>
      </c>
    </row>
    <row r="22" spans="1:4">
      <c r="A22" s="2">
        <v>43224</v>
      </c>
      <c r="B22" s="1">
        <v>573</v>
      </c>
      <c r="C22" s="4">
        <v>9.0500000000000007</v>
      </c>
      <c r="D22" s="55">
        <v>476480</v>
      </c>
    </row>
    <row r="23" spans="1:4">
      <c r="A23" s="2">
        <v>43227</v>
      </c>
      <c r="B23" s="1">
        <v>617</v>
      </c>
      <c r="C23" s="4">
        <v>14.975</v>
      </c>
      <c r="D23" s="55">
        <v>779196</v>
      </c>
    </row>
    <row r="24" spans="1:4">
      <c r="A24" s="2">
        <v>43229</v>
      </c>
      <c r="B24" s="1">
        <v>650</v>
      </c>
      <c r="C24" s="4">
        <v>8.9749999999999996</v>
      </c>
      <c r="D24" s="55">
        <v>470206</v>
      </c>
    </row>
    <row r="25" spans="1:4">
      <c r="A25" s="2">
        <v>43231</v>
      </c>
      <c r="B25" s="1">
        <v>687</v>
      </c>
      <c r="C25" s="4">
        <v>8.9450000000000003</v>
      </c>
      <c r="D25" s="55">
        <v>471883</v>
      </c>
    </row>
    <row r="26" spans="1:4">
      <c r="A26" s="2">
        <v>43232</v>
      </c>
      <c r="B26" s="1">
        <v>712</v>
      </c>
      <c r="C26" s="4">
        <v>8.9700000000000006</v>
      </c>
      <c r="D26" s="55">
        <v>464957</v>
      </c>
    </row>
    <row r="27" spans="1:4">
      <c r="A27" s="2">
        <v>43234</v>
      </c>
      <c r="B27" s="1">
        <v>728</v>
      </c>
      <c r="C27" s="4">
        <v>9.0749999999999993</v>
      </c>
      <c r="D27" s="55">
        <v>480075</v>
      </c>
    </row>
    <row r="28" spans="1:4">
      <c r="A28" s="2">
        <v>43235</v>
      </c>
      <c r="B28" s="1">
        <v>749</v>
      </c>
      <c r="C28" s="4">
        <v>8.98</v>
      </c>
      <c r="D28" s="55">
        <v>472824</v>
      </c>
    </row>
    <row r="29" spans="1:4">
      <c r="A29" s="2">
        <v>43236</v>
      </c>
      <c r="B29" s="1">
        <v>773</v>
      </c>
      <c r="C29" s="4">
        <v>15.025</v>
      </c>
      <c r="D29" s="55">
        <v>793424</v>
      </c>
    </row>
    <row r="30" spans="1:4">
      <c r="A30" s="2">
        <v>43237</v>
      </c>
      <c r="B30" s="1">
        <v>782</v>
      </c>
      <c r="C30" s="4">
        <v>14.994999999999999</v>
      </c>
      <c r="D30" s="55">
        <v>787632</v>
      </c>
    </row>
    <row r="31" spans="1:4">
      <c r="A31" s="2">
        <v>43239</v>
      </c>
      <c r="B31" s="1">
        <v>823</v>
      </c>
      <c r="C31" s="4" t="s">
        <v>4</v>
      </c>
      <c r="D31" s="55">
        <v>474779</v>
      </c>
    </row>
    <row r="32" spans="1:4">
      <c r="A32" s="2">
        <v>43243</v>
      </c>
      <c r="B32" s="1">
        <v>914</v>
      </c>
      <c r="C32" s="4" t="s">
        <v>5</v>
      </c>
      <c r="D32" s="55">
        <v>778197</v>
      </c>
    </row>
    <row r="33" spans="1:4">
      <c r="A33" s="2">
        <v>43245</v>
      </c>
      <c r="B33" s="1">
        <v>945</v>
      </c>
      <c r="C33" s="4" t="s">
        <v>16</v>
      </c>
      <c r="D33" s="55">
        <v>819368</v>
      </c>
    </row>
    <row r="34" spans="1:4">
      <c r="A34" s="2">
        <v>43246</v>
      </c>
      <c r="B34" s="1">
        <v>961</v>
      </c>
      <c r="C34" s="4" t="s">
        <v>17</v>
      </c>
      <c r="D34" s="55">
        <v>483607</v>
      </c>
    </row>
    <row r="35" spans="1:4">
      <c r="A35" s="2">
        <v>43249</v>
      </c>
      <c r="B35" s="1">
        <v>1030</v>
      </c>
      <c r="C35" s="4" t="s">
        <v>18</v>
      </c>
      <c r="D35" s="55">
        <v>484433</v>
      </c>
    </row>
    <row r="36" spans="1:4">
      <c r="A36" s="2">
        <v>43251</v>
      </c>
      <c r="B36" s="1">
        <v>1067</v>
      </c>
      <c r="C36" s="4" t="s">
        <v>19</v>
      </c>
      <c r="D36" s="55">
        <v>481633</v>
      </c>
    </row>
    <row r="37" spans="1:4">
      <c r="A37" s="2">
        <v>43256</v>
      </c>
      <c r="B37" s="1">
        <v>1176</v>
      </c>
      <c r="C37" s="4" t="s">
        <v>26</v>
      </c>
      <c r="D37" s="55">
        <v>826380</v>
      </c>
    </row>
    <row r="38" spans="1:4">
      <c r="A38" s="2">
        <v>43256</v>
      </c>
      <c r="B38" s="1">
        <v>1172</v>
      </c>
      <c r="C38" s="4" t="s">
        <v>18</v>
      </c>
      <c r="D38" s="55">
        <v>491561</v>
      </c>
    </row>
    <row r="39" spans="1:4">
      <c r="A39" s="2">
        <v>43258</v>
      </c>
      <c r="B39" s="1">
        <v>1215</v>
      </c>
      <c r="C39" s="4" t="s">
        <v>125</v>
      </c>
      <c r="D39" s="55">
        <v>500006</v>
      </c>
    </row>
    <row r="40" spans="1:4">
      <c r="A40" s="2">
        <v>43260</v>
      </c>
      <c r="B40" s="1">
        <v>1265</v>
      </c>
      <c r="C40" s="4" t="s">
        <v>18</v>
      </c>
      <c r="D40" s="55">
        <v>492505</v>
      </c>
    </row>
    <row r="41" spans="1:4">
      <c r="A41" s="2">
        <v>43260</v>
      </c>
      <c r="B41" s="1">
        <v>1263</v>
      </c>
      <c r="C41" s="4" t="s">
        <v>126</v>
      </c>
      <c r="D41" s="55">
        <v>504768</v>
      </c>
    </row>
    <row r="42" spans="1:4">
      <c r="A42" s="2">
        <v>43262</v>
      </c>
      <c r="B42" s="1">
        <v>1298</v>
      </c>
      <c r="C42" s="4" t="s">
        <v>127</v>
      </c>
      <c r="D42" s="55">
        <v>494168</v>
      </c>
    </row>
    <row r="43" spans="1:4">
      <c r="A43" s="2">
        <v>43263</v>
      </c>
      <c r="B43" s="1">
        <v>1324</v>
      </c>
      <c r="C43" s="4" t="s">
        <v>128</v>
      </c>
      <c r="D43" s="55">
        <v>497957</v>
      </c>
    </row>
    <row r="44" spans="1:4">
      <c r="A44" s="2">
        <v>43264</v>
      </c>
      <c r="B44" s="1">
        <v>1353</v>
      </c>
      <c r="C44" s="4" t="s">
        <v>129</v>
      </c>
      <c r="D44" s="55">
        <v>826845</v>
      </c>
    </row>
    <row r="45" spans="1:4">
      <c r="A45" s="2">
        <v>43270</v>
      </c>
      <c r="B45" s="1">
        <v>1422</v>
      </c>
      <c r="C45" s="4" t="s">
        <v>130</v>
      </c>
      <c r="D45" s="55">
        <v>502828</v>
      </c>
    </row>
    <row r="46" spans="1:4">
      <c r="A46" s="2">
        <v>43271</v>
      </c>
      <c r="B46" s="1">
        <v>1462</v>
      </c>
      <c r="C46" s="4" t="s">
        <v>131</v>
      </c>
      <c r="D46" s="55">
        <v>828553</v>
      </c>
    </row>
    <row r="47" spans="1:4">
      <c r="A47" s="2">
        <v>43274</v>
      </c>
      <c r="B47" s="1">
        <v>1497</v>
      </c>
      <c r="C47" s="4" t="s">
        <v>125</v>
      </c>
      <c r="D47" s="55">
        <v>500870</v>
      </c>
    </row>
    <row r="48" spans="1:4">
      <c r="A48" s="2">
        <v>43277</v>
      </c>
      <c r="B48" s="1">
        <v>1542</v>
      </c>
      <c r="C48" s="4" t="s">
        <v>132</v>
      </c>
      <c r="D48" s="55">
        <v>498791</v>
      </c>
    </row>
    <row r="49" spans="1:4">
      <c r="A49" s="2">
        <v>43280</v>
      </c>
      <c r="B49" s="1">
        <v>1590</v>
      </c>
      <c r="C49" s="4" t="s">
        <v>133</v>
      </c>
      <c r="D49" s="55">
        <v>497790</v>
      </c>
    </row>
    <row r="50" spans="1:4">
      <c r="A50" s="2">
        <v>43284</v>
      </c>
      <c r="B50" s="1">
        <v>1635</v>
      </c>
      <c r="C50" s="4" t="s">
        <v>134</v>
      </c>
      <c r="D50" s="55">
        <v>500192</v>
      </c>
    </row>
    <row r="51" spans="1:4">
      <c r="A51" s="2">
        <v>43286</v>
      </c>
      <c r="B51" s="1">
        <v>1672</v>
      </c>
      <c r="C51" s="4" t="s">
        <v>135</v>
      </c>
      <c r="D51" s="55">
        <v>501024</v>
      </c>
    </row>
    <row r="52" spans="1:4">
      <c r="A52" s="2">
        <v>43288</v>
      </c>
      <c r="B52" s="1">
        <v>1713</v>
      </c>
      <c r="C52" s="4" t="s">
        <v>136</v>
      </c>
      <c r="D52" s="55">
        <v>552563</v>
      </c>
    </row>
    <row r="53" spans="1:4">
      <c r="A53" s="2">
        <v>43288</v>
      </c>
      <c r="B53" s="1">
        <v>1705</v>
      </c>
      <c r="C53" s="4" t="s">
        <v>137</v>
      </c>
      <c r="D53" s="55">
        <v>444559</v>
      </c>
    </row>
    <row r="54" spans="1:4">
      <c r="A54" s="2">
        <v>43290</v>
      </c>
      <c r="B54" s="1">
        <v>1724</v>
      </c>
      <c r="C54" s="4" t="s">
        <v>6</v>
      </c>
      <c r="D54" s="55">
        <v>500943</v>
      </c>
    </row>
    <row r="55" spans="1:4">
      <c r="A55" s="2">
        <v>43290</v>
      </c>
      <c r="B55" s="1">
        <v>1728</v>
      </c>
      <c r="C55" s="4" t="s">
        <v>138</v>
      </c>
      <c r="D55" s="55">
        <v>492091</v>
      </c>
    </row>
    <row r="56" spans="1:4">
      <c r="A56" s="2">
        <v>43291</v>
      </c>
      <c r="B56" s="1">
        <v>1748</v>
      </c>
      <c r="C56" s="4" t="s">
        <v>139</v>
      </c>
      <c r="D56" s="55">
        <v>488779</v>
      </c>
    </row>
    <row r="57" spans="1:4">
      <c r="A57" s="2">
        <v>43297</v>
      </c>
      <c r="B57" s="1">
        <v>1814</v>
      </c>
      <c r="C57" s="4" t="s">
        <v>140</v>
      </c>
      <c r="D57" s="55">
        <v>480853</v>
      </c>
    </row>
    <row r="58" spans="1:4">
      <c r="A58" s="2">
        <v>43297</v>
      </c>
      <c r="B58" s="1">
        <v>1827</v>
      </c>
      <c r="C58" s="4" t="s">
        <v>141</v>
      </c>
      <c r="D58" s="55">
        <v>817635</v>
      </c>
    </row>
    <row r="59" spans="1:4">
      <c r="A59" s="2">
        <v>43298</v>
      </c>
      <c r="B59" s="1">
        <v>1839</v>
      </c>
      <c r="C59" s="4" t="s">
        <v>134</v>
      </c>
      <c r="D59" s="55">
        <v>474168</v>
      </c>
    </row>
    <row r="60" spans="1:4">
      <c r="A60" s="2">
        <v>43301</v>
      </c>
      <c r="B60" s="1">
        <v>1908</v>
      </c>
      <c r="C60" s="4" t="s">
        <v>132</v>
      </c>
      <c r="D60" s="55">
        <v>476314</v>
      </c>
    </row>
    <row r="61" spans="1:4">
      <c r="A61" s="2">
        <v>43304</v>
      </c>
      <c r="B61" s="1">
        <v>1933</v>
      </c>
      <c r="C61" s="4" t="s">
        <v>18</v>
      </c>
      <c r="D61" s="55">
        <v>468952</v>
      </c>
    </row>
    <row r="62" spans="1:4">
      <c r="A62" s="2">
        <v>43305</v>
      </c>
      <c r="B62" s="1">
        <v>1967</v>
      </c>
      <c r="C62" s="4" t="s">
        <v>140</v>
      </c>
      <c r="D62" s="55">
        <v>463384</v>
      </c>
    </row>
    <row r="63" spans="1:4">
      <c r="A63" s="2">
        <v>43306</v>
      </c>
      <c r="B63" s="1">
        <v>1982</v>
      </c>
      <c r="C63" s="4" t="s">
        <v>17</v>
      </c>
      <c r="D63" s="55">
        <v>471677</v>
      </c>
    </row>
    <row r="64" spans="1:4">
      <c r="A64" s="2">
        <v>43312</v>
      </c>
      <c r="B64" s="1">
        <v>2024</v>
      </c>
      <c r="C64" s="4" t="s">
        <v>16</v>
      </c>
      <c r="D64" s="55">
        <v>740504</v>
      </c>
    </row>
    <row r="65" spans="1:4">
      <c r="A65" s="2">
        <v>43318</v>
      </c>
      <c r="B65" s="1">
        <v>2071</v>
      </c>
      <c r="C65" s="4" t="s">
        <v>130</v>
      </c>
      <c r="D65" s="55">
        <v>449993</v>
      </c>
    </row>
    <row r="66" spans="1:4">
      <c r="A66" s="2">
        <v>43319</v>
      </c>
      <c r="B66" s="1">
        <v>2087</v>
      </c>
      <c r="C66" s="4" t="s">
        <v>17</v>
      </c>
      <c r="D66" s="55">
        <v>450057</v>
      </c>
    </row>
    <row r="67" spans="1:4">
      <c r="A67" s="2">
        <v>43321</v>
      </c>
      <c r="B67" s="1">
        <v>2139</v>
      </c>
      <c r="C67" s="4" t="s">
        <v>142</v>
      </c>
      <c r="D67" s="55">
        <v>443907</v>
      </c>
    </row>
    <row r="68" spans="1:4">
      <c r="A68" s="2">
        <v>43322</v>
      </c>
      <c r="B68" s="1">
        <v>2167</v>
      </c>
      <c r="C68" s="4" t="s">
        <v>143</v>
      </c>
      <c r="D68" s="55">
        <v>459131</v>
      </c>
    </row>
    <row r="69" spans="1:4">
      <c r="A69" s="2">
        <v>43323</v>
      </c>
      <c r="B69" s="1">
        <v>2173</v>
      </c>
      <c r="C69" s="4" t="s">
        <v>144</v>
      </c>
      <c r="D69" s="55">
        <v>442263</v>
      </c>
    </row>
    <row r="70" spans="1:4">
      <c r="A70" s="2">
        <v>43326</v>
      </c>
      <c r="B70" s="1">
        <v>2210</v>
      </c>
      <c r="C70" s="4" t="s">
        <v>145</v>
      </c>
      <c r="D70" s="55">
        <v>451413</v>
      </c>
    </row>
    <row r="71" spans="1:4">
      <c r="A71" s="2">
        <v>43328</v>
      </c>
      <c r="B71" s="1">
        <v>2246</v>
      </c>
      <c r="C71" s="4" t="s">
        <v>145</v>
      </c>
      <c r="D71" s="55">
        <v>454119</v>
      </c>
    </row>
    <row r="72" spans="1:4">
      <c r="A72" s="2">
        <v>43330</v>
      </c>
      <c r="B72" s="1">
        <v>2266</v>
      </c>
      <c r="C72" s="4" t="s">
        <v>146</v>
      </c>
      <c r="D72" s="55">
        <v>448793</v>
      </c>
    </row>
    <row r="73" spans="1:4">
      <c r="A73" s="2">
        <v>43332</v>
      </c>
      <c r="B73" s="1">
        <v>2309</v>
      </c>
      <c r="C73" s="4" t="s">
        <v>127</v>
      </c>
      <c r="D73" s="55">
        <v>453881</v>
      </c>
    </row>
    <row r="74" spans="1:4">
      <c r="A74" s="2">
        <v>43333</v>
      </c>
      <c r="B74" s="1">
        <v>2337</v>
      </c>
      <c r="C74" s="4" t="s">
        <v>147</v>
      </c>
      <c r="D74" s="55">
        <v>469583</v>
      </c>
    </row>
    <row r="75" spans="1:4">
      <c r="A75" s="2">
        <v>43334</v>
      </c>
      <c r="B75" s="1">
        <v>2352</v>
      </c>
      <c r="C75" s="4" t="s">
        <v>148</v>
      </c>
      <c r="D75" s="55">
        <v>789994</v>
      </c>
    </row>
    <row r="76" spans="1:4">
      <c r="A76" s="2">
        <v>43336</v>
      </c>
      <c r="B76" s="1">
        <v>2390</v>
      </c>
      <c r="C76" s="4" t="s">
        <v>7</v>
      </c>
      <c r="D76" s="55">
        <v>477576</v>
      </c>
    </row>
    <row r="77" spans="1:4">
      <c r="A77" s="2">
        <v>43339</v>
      </c>
      <c r="B77" s="1">
        <v>2417</v>
      </c>
      <c r="C77" s="4" t="s">
        <v>133</v>
      </c>
      <c r="D77" s="55">
        <v>478478</v>
      </c>
    </row>
    <row r="78" spans="1:4">
      <c r="A78" s="2">
        <v>43340</v>
      </c>
      <c r="B78" s="1">
        <v>2431</v>
      </c>
      <c r="C78" s="4" t="s">
        <v>4</v>
      </c>
      <c r="D78" s="55">
        <v>487928</v>
      </c>
    </row>
    <row r="79" spans="1:4">
      <c r="A79" s="2">
        <v>43346</v>
      </c>
      <c r="B79" s="1">
        <v>2494</v>
      </c>
      <c r="C79" s="4" t="s">
        <v>4</v>
      </c>
      <c r="D79" s="55">
        <v>474714</v>
      </c>
    </row>
    <row r="80" spans="1:4">
      <c r="A80" s="2">
        <v>43350</v>
      </c>
      <c r="B80" s="1">
        <v>2532</v>
      </c>
      <c r="C80" s="4" t="s">
        <v>132</v>
      </c>
      <c r="D80" s="55">
        <v>486273</v>
      </c>
    </row>
    <row r="81" spans="1:4">
      <c r="A81" s="2">
        <v>43351</v>
      </c>
      <c r="B81" s="1">
        <v>2552</v>
      </c>
      <c r="C81" s="4" t="s">
        <v>149</v>
      </c>
      <c r="D81" s="55">
        <v>817197</v>
      </c>
    </row>
    <row r="82" spans="1:4">
      <c r="A82" s="2">
        <v>43354</v>
      </c>
      <c r="B82" s="1">
        <v>2584</v>
      </c>
      <c r="C82" s="4" t="s">
        <v>140</v>
      </c>
      <c r="D82" s="55">
        <v>483076</v>
      </c>
    </row>
    <row r="83" spans="1:4">
      <c r="A83" s="2">
        <v>43357</v>
      </c>
      <c r="B83" s="1">
        <v>2621</v>
      </c>
      <c r="C83" s="4" t="s">
        <v>150</v>
      </c>
      <c r="D83" s="55">
        <v>538898</v>
      </c>
    </row>
    <row r="84" spans="1:4">
      <c r="A84" s="2">
        <v>43362</v>
      </c>
      <c r="B84" s="1">
        <v>2686</v>
      </c>
      <c r="C84" s="4" t="s">
        <v>150</v>
      </c>
      <c r="D84" s="55">
        <v>541678</v>
      </c>
    </row>
    <row r="85" spans="1:4">
      <c r="A85" s="2">
        <v>43364</v>
      </c>
      <c r="B85" s="1">
        <v>2709</v>
      </c>
      <c r="C85" s="4" t="s">
        <v>144</v>
      </c>
      <c r="D85" s="55">
        <v>485088</v>
      </c>
    </row>
    <row r="86" spans="1:4">
      <c r="A86" s="2">
        <v>43368</v>
      </c>
      <c r="B86" s="1">
        <v>2768</v>
      </c>
      <c r="C86" s="4" t="s">
        <v>151</v>
      </c>
      <c r="D86" s="55">
        <v>806991</v>
      </c>
    </row>
    <row r="87" spans="1:4">
      <c r="A87" s="2">
        <v>43370</v>
      </c>
      <c r="B87" s="1">
        <v>2805</v>
      </c>
      <c r="C87" s="4" t="s">
        <v>169</v>
      </c>
      <c r="D87" s="55">
        <v>864961</v>
      </c>
    </row>
    <row r="88" spans="1:4">
      <c r="A88" s="2">
        <v>43372</v>
      </c>
      <c r="B88" s="1">
        <v>2839</v>
      </c>
      <c r="C88" s="4" t="s">
        <v>170</v>
      </c>
      <c r="D88" s="55">
        <v>636594</v>
      </c>
    </row>
    <row r="89" spans="1:4">
      <c r="A89" s="2">
        <v>43377</v>
      </c>
      <c r="B89" s="1">
        <v>2896</v>
      </c>
      <c r="C89" s="4" t="s">
        <v>171</v>
      </c>
      <c r="D89" s="55">
        <v>960144</v>
      </c>
    </row>
    <row r="90" spans="1:4">
      <c r="A90" s="2">
        <v>43378</v>
      </c>
      <c r="B90" s="1">
        <v>2913</v>
      </c>
      <c r="C90" s="4" t="s">
        <v>172</v>
      </c>
      <c r="D90" s="55">
        <v>953042</v>
      </c>
    </row>
    <row r="91" spans="1:4">
      <c r="A91" s="2">
        <v>43381</v>
      </c>
      <c r="B91" s="1">
        <v>2952</v>
      </c>
      <c r="C91" s="4" t="s">
        <v>173</v>
      </c>
      <c r="D91" s="55">
        <v>551926</v>
      </c>
    </row>
    <row r="92" spans="1:4">
      <c r="A92" s="2">
        <v>43382</v>
      </c>
      <c r="B92" s="1">
        <v>2953</v>
      </c>
      <c r="C92" s="4" t="s">
        <v>128</v>
      </c>
      <c r="D92" s="55">
        <v>478914</v>
      </c>
    </row>
    <row r="93" spans="1:4">
      <c r="A93" s="2">
        <v>43383</v>
      </c>
      <c r="B93" s="1">
        <v>2971</v>
      </c>
      <c r="C93" s="4" t="s">
        <v>128</v>
      </c>
      <c r="D93" s="55">
        <v>481242</v>
      </c>
    </row>
    <row r="94" spans="1:4">
      <c r="A94" s="2">
        <v>43386</v>
      </c>
      <c r="B94" s="1">
        <v>3033</v>
      </c>
      <c r="C94" s="4" t="s">
        <v>174</v>
      </c>
      <c r="D94" s="55">
        <v>956229</v>
      </c>
    </row>
    <row r="95" spans="1:4">
      <c r="A95" s="2">
        <v>43389</v>
      </c>
      <c r="B95" s="1">
        <v>3083</v>
      </c>
      <c r="C95" s="4" t="s">
        <v>175</v>
      </c>
      <c r="D95" s="55">
        <v>961164</v>
      </c>
    </row>
    <row r="96" spans="1:4">
      <c r="A96" s="2">
        <v>43391</v>
      </c>
      <c r="B96" s="1">
        <v>3119</v>
      </c>
      <c r="C96" s="4" t="s">
        <v>176</v>
      </c>
      <c r="D96" s="55">
        <v>538418</v>
      </c>
    </row>
    <row r="97" spans="1:4">
      <c r="A97" s="2">
        <v>43393</v>
      </c>
      <c r="B97" s="1">
        <v>3143</v>
      </c>
      <c r="C97" s="4" t="s">
        <v>177</v>
      </c>
      <c r="D97" s="55">
        <v>473371</v>
      </c>
    </row>
    <row r="98" spans="1:4">
      <c r="A98" s="2">
        <v>43396</v>
      </c>
      <c r="B98" s="1">
        <v>3177</v>
      </c>
      <c r="C98" s="4" t="s">
        <v>150</v>
      </c>
      <c r="D98" s="55">
        <v>534389</v>
      </c>
    </row>
    <row r="99" spans="1:4">
      <c r="A99" s="2">
        <v>43397</v>
      </c>
      <c r="B99" s="1">
        <v>3210</v>
      </c>
      <c r="C99" s="4" t="s">
        <v>178</v>
      </c>
      <c r="D99" s="55">
        <v>523714</v>
      </c>
    </row>
    <row r="100" spans="1:4">
      <c r="A100" s="2">
        <v>43398</v>
      </c>
      <c r="B100" s="1">
        <v>3228</v>
      </c>
      <c r="C100" s="4" t="s">
        <v>179</v>
      </c>
      <c r="D100" s="55">
        <v>531258</v>
      </c>
    </row>
  </sheetData>
  <pageMargins left="0.7" right="0.7" top="0.75" bottom="0.75" header="0.3" footer="0.3"/>
  <pageSetup orientation="portrait" horizontalDpi="0" verticalDpi="0" r:id="rId1"/>
  <ignoredErrors>
    <ignoredError sqref="C31:C36 C37:C42 C49:C67 C68:C69 C70:C71 C72 C73:C76 C77:C78 C44:C4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selection activeCell="D15" sqref="D15"/>
    </sheetView>
  </sheetViews>
  <sheetFormatPr defaultRowHeight="15"/>
  <sheetData>
    <row r="1" spans="1:9" ht="15.75" thickBot="1">
      <c r="A1" s="14" t="s">
        <v>8</v>
      </c>
      <c r="B1" s="15" t="s">
        <v>9</v>
      </c>
      <c r="C1" s="15" t="s">
        <v>10</v>
      </c>
      <c r="D1" s="15" t="s">
        <v>11</v>
      </c>
      <c r="E1" s="15" t="s">
        <v>12</v>
      </c>
      <c r="F1" s="15" t="s">
        <v>13</v>
      </c>
      <c r="G1" s="15" t="s">
        <v>14</v>
      </c>
      <c r="H1" s="47" t="s">
        <v>15</v>
      </c>
      <c r="I1" s="48" t="s">
        <v>0</v>
      </c>
    </row>
    <row r="2" spans="1:9" ht="15.75" thickBot="1">
      <c r="A2" s="13">
        <v>45100</v>
      </c>
      <c r="B2" s="13">
        <f>A2+2800</f>
        <v>47900</v>
      </c>
      <c r="C2" s="13">
        <f>A2+1800</f>
        <v>46900</v>
      </c>
      <c r="D2" s="13">
        <f>A2+600</f>
        <v>45700</v>
      </c>
      <c r="E2" s="13">
        <f>A2</f>
        <v>45100</v>
      </c>
      <c r="F2" s="13">
        <f>A2</f>
        <v>45100</v>
      </c>
      <c r="G2" s="13">
        <f>A2</f>
        <v>45100</v>
      </c>
      <c r="H2" s="44">
        <f>A2</f>
        <v>45100</v>
      </c>
      <c r="I2" s="45">
        <v>43246</v>
      </c>
    </row>
    <row r="3" spans="1:9" ht="15.75" thickBot="1">
      <c r="A3" s="13">
        <v>46401</v>
      </c>
      <c r="B3" s="13">
        <f t="shared" ref="B3:B4" si="0">A3+2800</f>
        <v>49201</v>
      </c>
      <c r="C3" s="13">
        <f t="shared" ref="C3:C4" si="1">A3+1800</f>
        <v>48201</v>
      </c>
      <c r="D3" s="13">
        <f t="shared" ref="D3:D4" si="2">A3+600</f>
        <v>47001</v>
      </c>
      <c r="E3" s="13">
        <f t="shared" ref="E3:E8" si="3">A3</f>
        <v>46401</v>
      </c>
      <c r="F3" s="13">
        <f t="shared" ref="F3:F8" si="4">A3</f>
        <v>46401</v>
      </c>
      <c r="G3" s="13">
        <f t="shared" ref="G3:G8" si="5">A3</f>
        <v>46401</v>
      </c>
      <c r="H3" s="44">
        <f t="shared" ref="H3:H8" si="6">A3</f>
        <v>46401</v>
      </c>
      <c r="I3" s="45">
        <v>43256</v>
      </c>
    </row>
    <row r="4" spans="1:9" ht="15.75" thickBot="1">
      <c r="A4" s="13">
        <v>45401</v>
      </c>
      <c r="B4" s="13">
        <f t="shared" si="0"/>
        <v>48201</v>
      </c>
      <c r="C4" s="13">
        <f t="shared" si="1"/>
        <v>47201</v>
      </c>
      <c r="D4" s="13">
        <f t="shared" si="2"/>
        <v>46001</v>
      </c>
      <c r="E4" s="13">
        <f t="shared" si="3"/>
        <v>45401</v>
      </c>
      <c r="F4" s="13">
        <f t="shared" si="4"/>
        <v>45401</v>
      </c>
      <c r="G4" s="13">
        <f t="shared" si="5"/>
        <v>45401</v>
      </c>
      <c r="H4" s="44">
        <f t="shared" si="6"/>
        <v>45401</v>
      </c>
      <c r="I4" s="45">
        <v>43290</v>
      </c>
    </row>
    <row r="5" spans="1:9" ht="15.75" thickBot="1">
      <c r="A5" s="46">
        <v>44401</v>
      </c>
      <c r="B5" s="13">
        <f t="shared" ref="B5:B8" si="7">A5+2800</f>
        <v>47201</v>
      </c>
      <c r="C5" s="13">
        <f t="shared" ref="C5:C8" si="8">A5+1800</f>
        <v>46201</v>
      </c>
      <c r="D5" s="13">
        <f t="shared" ref="D5:D8" si="9">A5+600</f>
        <v>45001</v>
      </c>
      <c r="E5" s="13">
        <f t="shared" si="3"/>
        <v>44401</v>
      </c>
      <c r="F5" s="13">
        <f t="shared" si="4"/>
        <v>44401</v>
      </c>
      <c r="G5" s="13">
        <f t="shared" si="5"/>
        <v>44401</v>
      </c>
      <c r="H5" s="44">
        <f t="shared" si="6"/>
        <v>44401</v>
      </c>
      <c r="I5" s="49">
        <v>43298</v>
      </c>
    </row>
    <row r="6" spans="1:9">
      <c r="A6" s="46">
        <v>43401</v>
      </c>
      <c r="B6" s="13">
        <f t="shared" si="7"/>
        <v>46201</v>
      </c>
      <c r="C6" s="13">
        <f t="shared" si="8"/>
        <v>45201</v>
      </c>
      <c r="D6" s="13">
        <f t="shared" si="9"/>
        <v>44001</v>
      </c>
      <c r="E6" s="13">
        <f t="shared" si="3"/>
        <v>43401</v>
      </c>
      <c r="F6" s="13">
        <f t="shared" si="4"/>
        <v>43401</v>
      </c>
      <c r="G6" s="13">
        <f t="shared" si="5"/>
        <v>43401</v>
      </c>
      <c r="H6" s="44">
        <f t="shared" si="6"/>
        <v>43401</v>
      </c>
      <c r="I6" s="50">
        <v>43304</v>
      </c>
    </row>
    <row r="7" spans="1:9" ht="15.75" thickBot="1">
      <c r="A7" s="46">
        <v>41401</v>
      </c>
      <c r="B7" s="43">
        <f t="shared" si="7"/>
        <v>44201</v>
      </c>
      <c r="C7" s="43">
        <f t="shared" si="8"/>
        <v>43201</v>
      </c>
      <c r="D7" s="43">
        <f t="shared" si="9"/>
        <v>42001</v>
      </c>
      <c r="E7" s="43">
        <f t="shared" si="3"/>
        <v>41401</v>
      </c>
      <c r="F7" s="43">
        <f t="shared" si="4"/>
        <v>41401</v>
      </c>
      <c r="G7" s="43">
        <f t="shared" si="5"/>
        <v>41401</v>
      </c>
      <c r="H7" s="51">
        <f t="shared" si="6"/>
        <v>41401</v>
      </c>
      <c r="I7" s="50">
        <v>43312</v>
      </c>
    </row>
    <row r="8" spans="1:9">
      <c r="A8" s="46">
        <v>42101</v>
      </c>
      <c r="B8" s="52">
        <f t="shared" si="7"/>
        <v>44901</v>
      </c>
      <c r="C8" s="52">
        <f t="shared" si="8"/>
        <v>43901</v>
      </c>
      <c r="D8" s="52">
        <f t="shared" si="9"/>
        <v>42701</v>
      </c>
      <c r="E8" s="52">
        <f t="shared" si="3"/>
        <v>42101</v>
      </c>
      <c r="F8" s="52">
        <f t="shared" si="4"/>
        <v>42101</v>
      </c>
      <c r="G8" s="52">
        <f t="shared" si="5"/>
        <v>42101</v>
      </c>
      <c r="H8" s="53">
        <f t="shared" si="6"/>
        <v>42101</v>
      </c>
      <c r="I8" s="54">
        <v>43322</v>
      </c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I27" s="6"/>
    </row>
    <row r="28" spans="1:9">
      <c r="I28" s="6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E6" sqref="E6"/>
    </sheetView>
  </sheetViews>
  <sheetFormatPr defaultRowHeight="15"/>
  <cols>
    <col min="1" max="1" width="15.42578125" style="1" bestFit="1" customWidth="1"/>
    <col min="2" max="2" width="30.140625" style="1" bestFit="1" customWidth="1"/>
    <col min="3" max="3" width="11.7109375" bestFit="1" customWidth="1"/>
    <col min="4" max="4" width="12.7109375" bestFit="1" customWidth="1"/>
    <col min="5" max="5" width="13.85546875" bestFit="1" customWidth="1"/>
    <col min="8" max="8" width="10.5703125" bestFit="1" customWidth="1"/>
    <col min="9" max="9" width="11" bestFit="1" customWidth="1"/>
    <col min="11" max="11" width="11.85546875" bestFit="1" customWidth="1"/>
  </cols>
  <sheetData>
    <row r="1" spans="1:11" s="6" customFormat="1" ht="15.75" thickBot="1">
      <c r="A1" s="7" t="s">
        <v>0</v>
      </c>
      <c r="B1" s="8" t="s">
        <v>20</v>
      </c>
      <c r="C1" s="80" t="s">
        <v>21</v>
      </c>
      <c r="D1" s="80"/>
      <c r="E1" s="80"/>
      <c r="F1" s="81"/>
      <c r="H1" s="19" t="s">
        <v>22</v>
      </c>
      <c r="I1" s="19" t="s">
        <v>27</v>
      </c>
    </row>
    <row r="2" spans="1:11" ht="15.75" thickBot="1">
      <c r="A2" s="12" t="s">
        <v>25</v>
      </c>
      <c r="B2" s="11"/>
      <c r="C2" s="9" t="s">
        <v>22</v>
      </c>
      <c r="D2" s="9" t="s">
        <v>23</v>
      </c>
      <c r="E2" s="9" t="s">
        <v>24</v>
      </c>
      <c r="F2" s="10"/>
      <c r="H2" s="20" t="s">
        <v>28</v>
      </c>
      <c r="I2" s="20" t="s">
        <v>29</v>
      </c>
      <c r="K2" t="s">
        <v>30</v>
      </c>
    </row>
    <row r="3" spans="1:11">
      <c r="A3" s="2">
        <v>43190</v>
      </c>
      <c r="B3" s="1">
        <v>564733</v>
      </c>
      <c r="C3">
        <v>24050</v>
      </c>
      <c r="D3">
        <v>389385</v>
      </c>
      <c r="E3">
        <v>151298</v>
      </c>
      <c r="H3" s="20" t="s">
        <v>28</v>
      </c>
      <c r="I3" s="20" t="s">
        <v>29</v>
      </c>
    </row>
    <row r="4" spans="1:11">
      <c r="A4" s="2">
        <v>43291</v>
      </c>
      <c r="B4" s="1">
        <v>479812</v>
      </c>
      <c r="D4">
        <v>313977</v>
      </c>
      <c r="E4">
        <v>165835</v>
      </c>
    </row>
  </sheetData>
  <mergeCells count="1">
    <mergeCell ref="C1:F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8"/>
  <sheetViews>
    <sheetView topLeftCell="A127" workbookViewId="0">
      <selection activeCell="I6" sqref="I6"/>
    </sheetView>
  </sheetViews>
  <sheetFormatPr defaultRowHeight="15"/>
  <cols>
    <col min="1" max="2" width="8.140625" bestFit="1" customWidth="1"/>
    <col min="4" max="4" width="11" bestFit="1" customWidth="1"/>
    <col min="5" max="5" width="6" bestFit="1" customWidth="1"/>
    <col min="6" max="7" width="12.28515625" bestFit="1" customWidth="1"/>
    <col min="8" max="8" width="4" bestFit="1" customWidth="1"/>
    <col min="9" max="9" width="65.42578125" bestFit="1" customWidth="1"/>
  </cols>
  <sheetData>
    <row r="1" spans="1:9">
      <c r="A1" s="22">
        <v>43194</v>
      </c>
      <c r="B1" s="23">
        <v>42828</v>
      </c>
      <c r="C1" s="24"/>
      <c r="D1" s="24"/>
      <c r="E1" s="24">
        <v>140</v>
      </c>
      <c r="F1" s="25" t="s">
        <v>31</v>
      </c>
      <c r="G1" s="26"/>
      <c r="H1" s="24">
        <v>345</v>
      </c>
      <c r="I1" s="27" t="s">
        <v>32</v>
      </c>
    </row>
    <row r="2" spans="1:9">
      <c r="A2" s="28">
        <v>43194</v>
      </c>
      <c r="B2" s="29"/>
      <c r="C2" s="24"/>
      <c r="D2" s="24"/>
      <c r="E2" s="24">
        <v>100</v>
      </c>
      <c r="F2" s="25" t="s">
        <v>31</v>
      </c>
      <c r="G2" s="26"/>
      <c r="H2" s="24">
        <v>345</v>
      </c>
      <c r="I2" s="27" t="s">
        <v>33</v>
      </c>
    </row>
    <row r="3" spans="1:9">
      <c r="A3" s="22">
        <v>43196</v>
      </c>
      <c r="B3" s="23">
        <v>43195</v>
      </c>
      <c r="C3" s="24">
        <v>1150156876</v>
      </c>
      <c r="D3" s="24">
        <v>9060870674</v>
      </c>
      <c r="E3" s="24">
        <v>200</v>
      </c>
      <c r="F3" s="25" t="s">
        <v>34</v>
      </c>
      <c r="G3" s="26"/>
      <c r="H3" s="24">
        <v>345</v>
      </c>
      <c r="I3" s="27" t="s">
        <v>35</v>
      </c>
    </row>
    <row r="4" spans="1:9">
      <c r="A4" s="28">
        <v>43196</v>
      </c>
      <c r="B4" s="29"/>
      <c r="C4" s="24"/>
      <c r="D4" s="24"/>
      <c r="E4" s="24">
        <v>100</v>
      </c>
      <c r="F4" s="25" t="s">
        <v>31</v>
      </c>
      <c r="G4" s="26"/>
      <c r="H4" s="24">
        <v>345</v>
      </c>
      <c r="I4" s="27" t="s">
        <v>36</v>
      </c>
    </row>
    <row r="5" spans="1:9">
      <c r="A5" s="28">
        <v>43197</v>
      </c>
      <c r="B5" s="29"/>
      <c r="C5" s="24"/>
      <c r="D5" s="24"/>
      <c r="E5" s="24">
        <v>440</v>
      </c>
      <c r="F5" s="25" t="s">
        <v>37</v>
      </c>
      <c r="G5" s="26"/>
      <c r="H5" s="24">
        <v>345</v>
      </c>
      <c r="I5" s="27" t="s">
        <v>38</v>
      </c>
    </row>
    <row r="6" spans="1:9">
      <c r="A6" s="28">
        <v>43197</v>
      </c>
      <c r="B6" s="29"/>
      <c r="C6" s="24"/>
      <c r="D6" s="24"/>
      <c r="E6" s="24">
        <v>100</v>
      </c>
      <c r="F6" s="25" t="s">
        <v>39</v>
      </c>
      <c r="G6" s="26"/>
      <c r="H6" s="24">
        <v>345</v>
      </c>
      <c r="I6" s="27" t="s">
        <v>40</v>
      </c>
    </row>
    <row r="7" spans="1:9">
      <c r="A7" s="28">
        <v>43197</v>
      </c>
      <c r="B7" s="29"/>
      <c r="C7" s="24"/>
      <c r="D7" s="24"/>
      <c r="E7" s="24">
        <v>440</v>
      </c>
      <c r="F7" s="25" t="s">
        <v>41</v>
      </c>
      <c r="G7" s="26"/>
      <c r="H7" s="24">
        <v>345</v>
      </c>
      <c r="I7" s="27" t="s">
        <v>35</v>
      </c>
    </row>
    <row r="8" spans="1:9">
      <c r="A8" s="22">
        <v>43198</v>
      </c>
      <c r="B8" s="23">
        <v>43197</v>
      </c>
      <c r="C8" s="24">
        <v>1150157044</v>
      </c>
      <c r="D8" s="24">
        <v>9060871757</v>
      </c>
      <c r="E8" s="24">
        <v>200</v>
      </c>
      <c r="F8" s="25" t="s">
        <v>34</v>
      </c>
      <c r="G8" s="26"/>
      <c r="H8" s="24">
        <v>345</v>
      </c>
      <c r="I8" s="27" t="s">
        <v>35</v>
      </c>
    </row>
    <row r="9" spans="1:9">
      <c r="A9" s="28">
        <v>43198</v>
      </c>
      <c r="B9" s="29"/>
      <c r="C9" s="24"/>
      <c r="D9" s="24"/>
      <c r="E9" s="24">
        <v>100</v>
      </c>
      <c r="F9" s="25" t="s">
        <v>42</v>
      </c>
      <c r="G9" s="26"/>
      <c r="H9" s="24">
        <v>345</v>
      </c>
      <c r="I9" s="27" t="s">
        <v>43</v>
      </c>
    </row>
    <row r="10" spans="1:9">
      <c r="A10" s="22">
        <v>43200</v>
      </c>
      <c r="B10" s="23">
        <v>43199</v>
      </c>
      <c r="C10" s="24">
        <v>1150157261</v>
      </c>
      <c r="D10" s="24">
        <v>9060872642</v>
      </c>
      <c r="E10" s="24">
        <v>320</v>
      </c>
      <c r="F10" s="25" t="s">
        <v>44</v>
      </c>
      <c r="G10" s="26"/>
      <c r="H10" s="24">
        <v>345</v>
      </c>
      <c r="I10" s="27" t="s">
        <v>35</v>
      </c>
    </row>
    <row r="11" spans="1:9">
      <c r="A11" s="22">
        <v>43201</v>
      </c>
      <c r="B11" s="23">
        <v>43200</v>
      </c>
      <c r="C11" s="24"/>
      <c r="D11" s="24"/>
      <c r="E11" s="24">
        <v>120</v>
      </c>
      <c r="F11" s="25" t="s">
        <v>39</v>
      </c>
      <c r="G11" s="26"/>
      <c r="H11" s="24">
        <v>345</v>
      </c>
      <c r="I11" s="27" t="s">
        <v>45</v>
      </c>
    </row>
    <row r="12" spans="1:9">
      <c r="A12" s="22">
        <v>43201</v>
      </c>
      <c r="B12" s="23">
        <v>43200</v>
      </c>
      <c r="C12" s="24"/>
      <c r="D12" s="24"/>
      <c r="E12" s="24">
        <v>150</v>
      </c>
      <c r="F12" s="25" t="s">
        <v>46</v>
      </c>
      <c r="G12" s="26"/>
      <c r="H12" s="24">
        <v>345</v>
      </c>
      <c r="I12" s="27" t="s">
        <v>47</v>
      </c>
    </row>
    <row r="13" spans="1:9">
      <c r="A13" s="28">
        <v>43201</v>
      </c>
      <c r="B13" s="29"/>
      <c r="C13" s="24"/>
      <c r="D13" s="24"/>
      <c r="E13" s="24">
        <v>100</v>
      </c>
      <c r="F13" s="25" t="s">
        <v>48</v>
      </c>
      <c r="G13" s="26"/>
      <c r="H13" s="24">
        <v>345</v>
      </c>
      <c r="I13" s="27" t="s">
        <v>49</v>
      </c>
    </row>
    <row r="14" spans="1:9">
      <c r="A14" s="22">
        <v>43202</v>
      </c>
      <c r="B14" s="23">
        <v>43204</v>
      </c>
      <c r="C14" s="24"/>
      <c r="D14" s="24"/>
      <c r="E14" s="24">
        <v>150</v>
      </c>
      <c r="F14" s="25" t="s">
        <v>50</v>
      </c>
      <c r="G14" s="26"/>
      <c r="H14" s="24">
        <v>345</v>
      </c>
      <c r="I14" s="27" t="s">
        <v>47</v>
      </c>
    </row>
    <row r="15" spans="1:9">
      <c r="A15" s="22">
        <v>43202</v>
      </c>
      <c r="B15" s="23">
        <v>43201</v>
      </c>
      <c r="C15" s="24">
        <v>1150157483</v>
      </c>
      <c r="D15" s="24">
        <v>9060874499</v>
      </c>
      <c r="E15" s="24">
        <v>320</v>
      </c>
      <c r="F15" s="25" t="s">
        <v>44</v>
      </c>
      <c r="G15" s="26"/>
      <c r="H15" s="24">
        <v>345</v>
      </c>
      <c r="I15" s="27" t="s">
        <v>35</v>
      </c>
    </row>
    <row r="16" spans="1:9">
      <c r="A16" s="22">
        <v>43204</v>
      </c>
      <c r="B16" s="23">
        <v>43203</v>
      </c>
      <c r="C16" s="24"/>
      <c r="D16" s="24"/>
      <c r="E16" s="24">
        <v>150</v>
      </c>
      <c r="F16" s="25" t="s">
        <v>46</v>
      </c>
      <c r="G16" s="26"/>
      <c r="H16" s="24">
        <v>345</v>
      </c>
      <c r="I16" s="27" t="s">
        <v>51</v>
      </c>
    </row>
    <row r="17" spans="1:9">
      <c r="A17" s="28">
        <v>43204</v>
      </c>
      <c r="B17" s="29"/>
      <c r="C17" s="24"/>
      <c r="D17" s="24"/>
      <c r="E17" s="24">
        <v>440</v>
      </c>
      <c r="F17" s="25" t="s">
        <v>52</v>
      </c>
      <c r="G17" s="26"/>
      <c r="H17" s="24">
        <v>345</v>
      </c>
      <c r="I17" s="27" t="s">
        <v>35</v>
      </c>
    </row>
    <row r="18" spans="1:9">
      <c r="A18" s="28">
        <v>43204</v>
      </c>
      <c r="B18" s="29"/>
      <c r="C18" s="24"/>
      <c r="D18" s="24"/>
      <c r="E18" s="24">
        <v>100</v>
      </c>
      <c r="F18" s="25" t="s">
        <v>31</v>
      </c>
      <c r="G18" s="26"/>
      <c r="H18" s="24">
        <v>345</v>
      </c>
      <c r="I18" s="27" t="s">
        <v>53</v>
      </c>
    </row>
    <row r="19" spans="1:9">
      <c r="A19" s="28">
        <v>43204</v>
      </c>
      <c r="B19" s="29"/>
      <c r="C19" s="24"/>
      <c r="D19" s="24"/>
      <c r="E19" s="24">
        <v>100</v>
      </c>
      <c r="F19" s="25" t="s">
        <v>54</v>
      </c>
      <c r="G19" s="26"/>
      <c r="H19" s="24">
        <v>345</v>
      </c>
      <c r="I19" s="27" t="s">
        <v>55</v>
      </c>
    </row>
    <row r="20" spans="1:9">
      <c r="A20" s="28">
        <v>43204</v>
      </c>
      <c r="B20" s="29"/>
      <c r="C20" s="24"/>
      <c r="D20" s="24"/>
      <c r="E20" s="24">
        <v>150</v>
      </c>
      <c r="F20" s="25" t="s">
        <v>50</v>
      </c>
      <c r="G20" s="26"/>
      <c r="H20" s="24">
        <v>345</v>
      </c>
      <c r="I20" s="27" t="s">
        <v>56</v>
      </c>
    </row>
    <row r="21" spans="1:9">
      <c r="A21" s="22">
        <v>43206</v>
      </c>
      <c r="B21" s="23">
        <v>43204</v>
      </c>
      <c r="C21" s="24">
        <v>1150157863</v>
      </c>
      <c r="D21" s="24">
        <v>9060877230</v>
      </c>
      <c r="E21" s="24">
        <v>320</v>
      </c>
      <c r="F21" s="25" t="s">
        <v>44</v>
      </c>
      <c r="G21" s="26"/>
      <c r="H21" s="24">
        <v>350</v>
      </c>
      <c r="I21" s="27" t="s">
        <v>35</v>
      </c>
    </row>
    <row r="22" spans="1:9">
      <c r="A22" s="22">
        <v>43206</v>
      </c>
      <c r="B22" s="23">
        <v>43205</v>
      </c>
      <c r="C22" s="24">
        <v>1150157895</v>
      </c>
      <c r="D22" s="24">
        <v>9060877683</v>
      </c>
      <c r="E22" s="24">
        <v>200</v>
      </c>
      <c r="F22" s="25" t="s">
        <v>34</v>
      </c>
      <c r="G22" s="26"/>
      <c r="H22" s="24">
        <v>350</v>
      </c>
      <c r="I22" s="27" t="s">
        <v>35</v>
      </c>
    </row>
    <row r="23" spans="1:9">
      <c r="A23" s="22">
        <v>43206</v>
      </c>
      <c r="B23" s="23">
        <v>43205</v>
      </c>
      <c r="C23" s="24">
        <v>1150157897</v>
      </c>
      <c r="D23" s="24">
        <v>9060877682</v>
      </c>
      <c r="E23" s="24">
        <v>200</v>
      </c>
      <c r="F23" s="25" t="s">
        <v>57</v>
      </c>
      <c r="G23" s="26"/>
      <c r="H23" s="24">
        <v>350</v>
      </c>
      <c r="I23" s="27" t="s">
        <v>35</v>
      </c>
    </row>
    <row r="24" spans="1:9">
      <c r="A24" s="28">
        <v>43207</v>
      </c>
      <c r="B24" s="29"/>
      <c r="C24" s="24"/>
      <c r="D24" s="24"/>
      <c r="E24" s="24">
        <v>340</v>
      </c>
      <c r="F24" s="25" t="s">
        <v>58</v>
      </c>
      <c r="G24" s="26"/>
      <c r="H24" s="24">
        <v>350</v>
      </c>
      <c r="I24" s="27" t="s">
        <v>59</v>
      </c>
    </row>
    <row r="25" spans="1:9">
      <c r="A25" s="28">
        <v>43207</v>
      </c>
      <c r="B25" s="29"/>
      <c r="C25" s="24"/>
      <c r="D25" s="24"/>
      <c r="E25" s="24">
        <v>140</v>
      </c>
      <c r="F25" s="25" t="s">
        <v>50</v>
      </c>
      <c r="G25" s="26"/>
      <c r="H25" s="24">
        <v>350</v>
      </c>
      <c r="I25" s="27" t="s">
        <v>60</v>
      </c>
    </row>
    <row r="26" spans="1:9">
      <c r="A26" s="22">
        <v>43208</v>
      </c>
      <c r="B26" s="23">
        <v>43207</v>
      </c>
      <c r="C26" s="24">
        <v>1150158020</v>
      </c>
      <c r="D26" s="24">
        <v>9060879023</v>
      </c>
      <c r="E26" s="24">
        <v>200</v>
      </c>
      <c r="F26" s="25" t="s">
        <v>57</v>
      </c>
      <c r="G26" s="26"/>
      <c r="H26" s="24">
        <v>350</v>
      </c>
      <c r="I26" s="27" t="s">
        <v>35</v>
      </c>
    </row>
    <row r="27" spans="1:9">
      <c r="A27" s="22">
        <v>43208</v>
      </c>
      <c r="B27" s="23">
        <v>43207</v>
      </c>
      <c r="C27" s="24">
        <v>1150158018</v>
      </c>
      <c r="D27" s="24">
        <v>9060879026</v>
      </c>
      <c r="E27" s="24">
        <v>200</v>
      </c>
      <c r="F27" s="25" t="s">
        <v>34</v>
      </c>
      <c r="G27" s="26"/>
      <c r="H27" s="24">
        <v>350</v>
      </c>
      <c r="I27" s="27" t="s">
        <v>35</v>
      </c>
    </row>
    <row r="28" spans="1:9">
      <c r="A28" s="22">
        <v>43209</v>
      </c>
      <c r="B28" s="23">
        <v>43208</v>
      </c>
      <c r="C28" s="24">
        <v>1150158130</v>
      </c>
      <c r="D28" s="24">
        <v>9068879989</v>
      </c>
      <c r="E28" s="24">
        <v>200</v>
      </c>
      <c r="F28" s="25" t="s">
        <v>34</v>
      </c>
      <c r="G28" s="26"/>
      <c r="H28" s="24">
        <v>350</v>
      </c>
      <c r="I28" s="27" t="s">
        <v>61</v>
      </c>
    </row>
    <row r="29" spans="1:9">
      <c r="A29" s="22">
        <v>43209</v>
      </c>
      <c r="B29" s="23">
        <v>43208</v>
      </c>
      <c r="C29" s="24">
        <v>1150158132</v>
      </c>
      <c r="D29" s="24">
        <v>9060879990</v>
      </c>
      <c r="E29" s="24">
        <v>320</v>
      </c>
      <c r="F29" s="25" t="s">
        <v>44</v>
      </c>
      <c r="G29" s="26"/>
      <c r="H29" s="24">
        <v>350</v>
      </c>
      <c r="I29" s="27" t="s">
        <v>35</v>
      </c>
    </row>
    <row r="30" spans="1:9">
      <c r="A30" s="22">
        <v>43210</v>
      </c>
      <c r="B30" s="23">
        <v>43209</v>
      </c>
      <c r="C30" s="24">
        <v>1150158228</v>
      </c>
      <c r="D30" s="24">
        <v>9060880818</v>
      </c>
      <c r="E30" s="24">
        <v>320</v>
      </c>
      <c r="F30" s="25" t="s">
        <v>44</v>
      </c>
      <c r="G30" s="26"/>
      <c r="H30" s="24">
        <v>350</v>
      </c>
      <c r="I30" s="27" t="s">
        <v>62</v>
      </c>
    </row>
    <row r="31" spans="1:9">
      <c r="A31" s="28">
        <v>43210</v>
      </c>
      <c r="B31" s="29"/>
      <c r="C31" s="24"/>
      <c r="D31" s="24"/>
      <c r="E31" s="24">
        <v>100</v>
      </c>
      <c r="F31" s="25" t="s">
        <v>50</v>
      </c>
      <c r="G31" s="26"/>
      <c r="H31" s="24">
        <v>350</v>
      </c>
      <c r="I31" s="27" t="s">
        <v>63</v>
      </c>
    </row>
    <row r="32" spans="1:9">
      <c r="A32" s="22">
        <v>43211</v>
      </c>
      <c r="B32" s="23">
        <v>43210</v>
      </c>
      <c r="C32" s="24">
        <v>1150158368</v>
      </c>
      <c r="D32" s="24">
        <v>9060881225</v>
      </c>
      <c r="E32" s="24">
        <v>200</v>
      </c>
      <c r="F32" s="25" t="s">
        <v>34</v>
      </c>
      <c r="G32" s="26"/>
      <c r="H32" s="24">
        <v>350</v>
      </c>
      <c r="I32" s="27" t="s">
        <v>35</v>
      </c>
    </row>
    <row r="33" spans="1:9">
      <c r="A33" s="28">
        <v>43211</v>
      </c>
      <c r="B33" s="29"/>
      <c r="C33" s="24"/>
      <c r="D33" s="24"/>
      <c r="E33" s="24">
        <v>100</v>
      </c>
      <c r="F33" s="25" t="s">
        <v>39</v>
      </c>
      <c r="G33" s="26"/>
      <c r="H33" s="24">
        <v>350</v>
      </c>
      <c r="I33" s="27" t="s">
        <v>64</v>
      </c>
    </row>
    <row r="34" spans="1:9">
      <c r="A34" s="22">
        <v>43212</v>
      </c>
      <c r="B34" s="23">
        <v>43211</v>
      </c>
      <c r="C34" s="24">
        <v>1150158451</v>
      </c>
      <c r="D34" s="24">
        <v>9060881941</v>
      </c>
      <c r="E34" s="24">
        <v>200</v>
      </c>
      <c r="F34" s="30" t="s">
        <v>65</v>
      </c>
      <c r="G34" s="31" t="s">
        <v>57</v>
      </c>
      <c r="H34" s="24">
        <v>350</v>
      </c>
      <c r="I34" s="27" t="s">
        <v>35</v>
      </c>
    </row>
    <row r="35" spans="1:9">
      <c r="A35" s="29">
        <v>43213</v>
      </c>
      <c r="B35" s="23">
        <v>43212</v>
      </c>
      <c r="C35" s="24">
        <v>1150158552</v>
      </c>
      <c r="D35" s="24">
        <v>9060882363</v>
      </c>
      <c r="E35" s="24">
        <v>200</v>
      </c>
      <c r="F35" s="26" t="s">
        <v>57</v>
      </c>
      <c r="G35" s="26"/>
      <c r="H35" s="24">
        <v>350</v>
      </c>
      <c r="I35" s="27" t="s">
        <v>66</v>
      </c>
    </row>
    <row r="36" spans="1:9">
      <c r="A36" s="29">
        <v>43213</v>
      </c>
      <c r="B36" s="23">
        <v>43212</v>
      </c>
      <c r="C36" s="24"/>
      <c r="D36" s="24"/>
      <c r="E36" s="24">
        <v>120</v>
      </c>
      <c r="F36" s="26" t="s">
        <v>67</v>
      </c>
      <c r="G36" s="26"/>
      <c r="H36" s="24">
        <v>350</v>
      </c>
      <c r="I36" s="27" t="s">
        <v>68</v>
      </c>
    </row>
    <row r="37" spans="1:9">
      <c r="A37" s="23">
        <v>43214</v>
      </c>
      <c r="B37" s="29"/>
      <c r="C37" s="24"/>
      <c r="D37" s="24"/>
      <c r="E37" s="32">
        <v>200</v>
      </c>
      <c r="F37" s="31" t="s">
        <v>65</v>
      </c>
      <c r="G37" s="26"/>
      <c r="H37" s="24">
        <v>350</v>
      </c>
      <c r="I37" s="27" t="s">
        <v>66</v>
      </c>
    </row>
    <row r="38" spans="1:9">
      <c r="A38" s="23">
        <v>43214</v>
      </c>
      <c r="B38" s="29"/>
      <c r="C38" s="24"/>
      <c r="D38" s="24"/>
      <c r="E38" s="33">
        <v>140</v>
      </c>
      <c r="F38" s="31" t="s">
        <v>65</v>
      </c>
      <c r="G38" s="26"/>
      <c r="H38" s="24">
        <v>350</v>
      </c>
      <c r="I38" s="27" t="s">
        <v>35</v>
      </c>
    </row>
    <row r="39" spans="1:9">
      <c r="A39" s="23">
        <v>43214</v>
      </c>
      <c r="B39" s="29"/>
      <c r="C39" s="24"/>
      <c r="D39" s="24"/>
      <c r="E39" s="24">
        <v>200</v>
      </c>
      <c r="F39" s="26" t="s">
        <v>69</v>
      </c>
      <c r="G39" s="26"/>
      <c r="H39" s="24">
        <v>350</v>
      </c>
      <c r="I39" s="27" t="s">
        <v>70</v>
      </c>
    </row>
    <row r="40" spans="1:9">
      <c r="A40" s="29">
        <v>43214</v>
      </c>
      <c r="B40" s="23">
        <v>43215</v>
      </c>
      <c r="C40" s="24"/>
      <c r="D40" s="24"/>
      <c r="E40" s="24">
        <v>110</v>
      </c>
      <c r="F40" s="26" t="s">
        <v>42</v>
      </c>
      <c r="G40" s="26"/>
      <c r="H40" s="24">
        <v>350</v>
      </c>
      <c r="I40" s="27" t="s">
        <v>71</v>
      </c>
    </row>
    <row r="41" spans="1:9">
      <c r="A41" s="23">
        <v>43215</v>
      </c>
      <c r="B41" s="29"/>
      <c r="C41" s="24"/>
      <c r="D41" s="24"/>
      <c r="E41" s="24">
        <v>200</v>
      </c>
      <c r="F41" s="26" t="s">
        <v>72</v>
      </c>
      <c r="G41" s="26"/>
      <c r="H41" s="24">
        <v>350</v>
      </c>
      <c r="I41" s="27" t="s">
        <v>59</v>
      </c>
    </row>
    <row r="42" spans="1:9">
      <c r="A42" s="29">
        <v>43215</v>
      </c>
      <c r="B42" s="23">
        <v>43214</v>
      </c>
      <c r="C42" s="24">
        <v>1150158719</v>
      </c>
      <c r="D42" s="24">
        <v>9060883500</v>
      </c>
      <c r="E42" s="24">
        <v>200</v>
      </c>
      <c r="F42" s="26" t="s">
        <v>34</v>
      </c>
      <c r="G42" s="26"/>
      <c r="H42" s="24">
        <v>350</v>
      </c>
      <c r="I42" s="27" t="s">
        <v>73</v>
      </c>
    </row>
    <row r="43" spans="1:9">
      <c r="A43" s="23">
        <v>43215</v>
      </c>
      <c r="B43" s="29"/>
      <c r="C43" s="24"/>
      <c r="D43" s="24"/>
      <c r="E43" s="24">
        <v>100</v>
      </c>
      <c r="F43" s="26" t="s">
        <v>74</v>
      </c>
      <c r="G43" s="26"/>
      <c r="H43" s="24">
        <v>350</v>
      </c>
      <c r="I43" s="27" t="s">
        <v>75</v>
      </c>
    </row>
    <row r="44" spans="1:9">
      <c r="A44" s="23">
        <v>43215</v>
      </c>
      <c r="B44" s="29"/>
      <c r="C44" s="24"/>
      <c r="D44" s="24"/>
      <c r="E44" s="24">
        <v>130</v>
      </c>
      <c r="F44" s="26" t="s">
        <v>67</v>
      </c>
      <c r="G44" s="26"/>
      <c r="H44" s="24">
        <v>350</v>
      </c>
      <c r="I44" s="27" t="s">
        <v>76</v>
      </c>
    </row>
    <row r="45" spans="1:9">
      <c r="A45" s="23">
        <v>43215</v>
      </c>
      <c r="B45" s="29"/>
      <c r="C45" s="24"/>
      <c r="D45" s="24"/>
      <c r="E45" s="24">
        <v>100</v>
      </c>
      <c r="F45" s="26" t="s">
        <v>50</v>
      </c>
      <c r="G45" s="26"/>
      <c r="H45" s="24">
        <v>350</v>
      </c>
      <c r="I45" s="27" t="s">
        <v>77</v>
      </c>
    </row>
    <row r="46" spans="1:9">
      <c r="A46" s="29">
        <v>43216</v>
      </c>
      <c r="B46" s="23">
        <v>43215</v>
      </c>
      <c r="C46" s="24">
        <v>1150158811</v>
      </c>
      <c r="D46" s="24">
        <v>9060884722</v>
      </c>
      <c r="E46" s="24">
        <v>200</v>
      </c>
      <c r="F46" s="26" t="s">
        <v>34</v>
      </c>
      <c r="G46" s="26"/>
      <c r="H46" s="24">
        <v>350</v>
      </c>
      <c r="I46" s="27" t="s">
        <v>35</v>
      </c>
    </row>
    <row r="47" spans="1:9">
      <c r="A47" s="29">
        <v>43217</v>
      </c>
      <c r="B47" s="23">
        <v>43216</v>
      </c>
      <c r="C47" s="24"/>
      <c r="D47" s="24"/>
      <c r="E47" s="24">
        <v>200</v>
      </c>
      <c r="F47" s="26" t="s">
        <v>74</v>
      </c>
      <c r="G47" s="26"/>
      <c r="H47" s="24">
        <v>350</v>
      </c>
      <c r="I47" s="27" t="s">
        <v>78</v>
      </c>
    </row>
    <row r="48" spans="1:9">
      <c r="A48" s="29">
        <v>43218</v>
      </c>
      <c r="B48" s="23">
        <v>43217</v>
      </c>
      <c r="C48" s="24">
        <v>1150159048</v>
      </c>
      <c r="D48" s="24">
        <v>9060886507</v>
      </c>
      <c r="E48" s="24">
        <v>320</v>
      </c>
      <c r="F48" s="26" t="s">
        <v>44</v>
      </c>
      <c r="G48" s="26"/>
      <c r="H48" s="24">
        <v>350</v>
      </c>
      <c r="I48" s="27" t="s">
        <v>35</v>
      </c>
    </row>
    <row r="49" spans="1:9">
      <c r="A49" s="29">
        <v>43219</v>
      </c>
      <c r="B49" s="23">
        <v>43218</v>
      </c>
      <c r="C49" s="24"/>
      <c r="D49" s="24"/>
      <c r="E49" s="24">
        <v>200</v>
      </c>
      <c r="F49" s="26" t="s">
        <v>79</v>
      </c>
      <c r="G49" s="26"/>
      <c r="H49" s="24">
        <v>350</v>
      </c>
      <c r="I49" s="27" t="s">
        <v>80</v>
      </c>
    </row>
    <row r="50" spans="1:9">
      <c r="A50" s="29">
        <v>43219</v>
      </c>
      <c r="B50" s="23">
        <v>43218</v>
      </c>
      <c r="C50" s="34"/>
      <c r="D50" s="34"/>
      <c r="E50" s="34">
        <v>150</v>
      </c>
      <c r="F50" s="35" t="s">
        <v>81</v>
      </c>
      <c r="G50" s="26"/>
      <c r="H50" s="34">
        <v>350</v>
      </c>
      <c r="I50" s="36" t="s">
        <v>82</v>
      </c>
    </row>
    <row r="51" spans="1:9">
      <c r="A51" s="29">
        <v>43220</v>
      </c>
      <c r="B51" s="23">
        <v>43219</v>
      </c>
      <c r="C51" s="34">
        <v>1150159244</v>
      </c>
      <c r="D51" s="34">
        <v>9060888833</v>
      </c>
      <c r="E51" s="34">
        <v>200</v>
      </c>
      <c r="F51" s="35" t="s">
        <v>34</v>
      </c>
      <c r="G51" s="26"/>
      <c r="H51" s="34">
        <v>350</v>
      </c>
      <c r="I51" s="36" t="s">
        <v>35</v>
      </c>
    </row>
    <row r="52" spans="1:9">
      <c r="A52" s="29">
        <v>43220</v>
      </c>
      <c r="B52" s="23">
        <v>43219</v>
      </c>
      <c r="C52" s="34">
        <v>1150159245</v>
      </c>
      <c r="D52" s="34">
        <v>9060888832</v>
      </c>
      <c r="E52" s="34">
        <v>320</v>
      </c>
      <c r="F52" s="35" t="s">
        <v>44</v>
      </c>
      <c r="G52" s="26"/>
      <c r="H52" s="34">
        <v>350</v>
      </c>
      <c r="I52" s="36" t="s">
        <v>35</v>
      </c>
    </row>
    <row r="53" spans="1:9">
      <c r="A53" s="23">
        <v>43220</v>
      </c>
      <c r="B53" s="29"/>
      <c r="C53" s="34"/>
      <c r="D53" s="34"/>
      <c r="E53" s="34">
        <v>440</v>
      </c>
      <c r="F53" s="35" t="s">
        <v>83</v>
      </c>
      <c r="G53" s="26"/>
      <c r="H53" s="34">
        <v>350</v>
      </c>
      <c r="I53" s="36" t="s">
        <v>38</v>
      </c>
    </row>
    <row r="54" spans="1:9">
      <c r="A54" s="29"/>
      <c r="B54" s="29"/>
      <c r="C54" s="34"/>
      <c r="D54" s="34"/>
      <c r="E54" s="37">
        <f>SUM(E1:E53)</f>
        <v>10690</v>
      </c>
      <c r="F54" s="38" t="s">
        <v>84</v>
      </c>
      <c r="G54" s="26"/>
      <c r="H54" s="34"/>
      <c r="I54" s="39" t="s">
        <v>85</v>
      </c>
    </row>
    <row r="55" spans="1:9">
      <c r="A55" s="40">
        <v>43222</v>
      </c>
      <c r="B55" s="23">
        <v>43221</v>
      </c>
      <c r="C55" s="34">
        <v>1150159395</v>
      </c>
      <c r="D55" s="34">
        <v>9060891608</v>
      </c>
      <c r="E55" s="24">
        <v>200</v>
      </c>
      <c r="F55" s="35" t="s">
        <v>34</v>
      </c>
      <c r="G55" s="26"/>
      <c r="H55" s="34">
        <v>350</v>
      </c>
      <c r="I55" s="36" t="s">
        <v>35</v>
      </c>
    </row>
    <row r="56" spans="1:9">
      <c r="A56" s="40">
        <v>43225</v>
      </c>
      <c r="B56" s="23">
        <v>43224</v>
      </c>
      <c r="C56" s="34">
        <v>1150159562</v>
      </c>
      <c r="D56" s="34">
        <v>9060892546</v>
      </c>
      <c r="E56" s="24">
        <v>320</v>
      </c>
      <c r="F56" s="35" t="s">
        <v>44</v>
      </c>
      <c r="G56" s="26"/>
      <c r="H56" s="34">
        <v>350</v>
      </c>
      <c r="I56" s="36" t="s">
        <v>35</v>
      </c>
    </row>
    <row r="57" spans="1:9">
      <c r="A57" s="40">
        <v>43227</v>
      </c>
      <c r="B57" s="23">
        <v>43226</v>
      </c>
      <c r="C57" s="34">
        <v>1150159759</v>
      </c>
      <c r="D57" s="34">
        <v>9060893624</v>
      </c>
      <c r="E57" s="24">
        <v>320</v>
      </c>
      <c r="F57" s="35" t="s">
        <v>44</v>
      </c>
      <c r="G57" s="26"/>
      <c r="H57" s="34">
        <v>350</v>
      </c>
      <c r="I57" s="36" t="s">
        <v>35</v>
      </c>
    </row>
    <row r="58" spans="1:9">
      <c r="A58" s="40">
        <v>43228</v>
      </c>
      <c r="B58" s="23">
        <v>43227</v>
      </c>
      <c r="C58" s="34"/>
      <c r="D58" s="34"/>
      <c r="E58" s="24">
        <v>125</v>
      </c>
      <c r="F58" s="35" t="s">
        <v>86</v>
      </c>
      <c r="G58" s="26"/>
      <c r="H58" s="34">
        <v>350</v>
      </c>
      <c r="I58" s="36" t="s">
        <v>64</v>
      </c>
    </row>
    <row r="59" spans="1:9">
      <c r="A59" s="23">
        <v>43228</v>
      </c>
      <c r="B59" s="40"/>
      <c r="C59" s="34"/>
      <c r="D59" s="34"/>
      <c r="E59" s="24">
        <v>320</v>
      </c>
      <c r="F59" s="35" t="s">
        <v>87</v>
      </c>
      <c r="G59" s="26"/>
      <c r="H59" s="34">
        <v>350</v>
      </c>
      <c r="I59" s="36" t="s">
        <v>88</v>
      </c>
    </row>
    <row r="60" spans="1:9">
      <c r="A60" s="40">
        <v>43225</v>
      </c>
      <c r="B60" s="23">
        <v>43228</v>
      </c>
      <c r="C60" s="34"/>
      <c r="D60" s="34"/>
      <c r="E60" s="24">
        <v>200</v>
      </c>
      <c r="F60" s="35" t="s">
        <v>89</v>
      </c>
      <c r="G60" s="26"/>
      <c r="H60" s="34">
        <v>350</v>
      </c>
      <c r="I60" s="36" t="s">
        <v>70</v>
      </c>
    </row>
    <row r="61" spans="1:9">
      <c r="A61" s="23">
        <v>43228</v>
      </c>
      <c r="B61" s="40"/>
      <c r="C61" s="34"/>
      <c r="D61" s="34"/>
      <c r="E61" s="24">
        <v>320</v>
      </c>
      <c r="F61" s="35" t="s">
        <v>90</v>
      </c>
      <c r="G61" s="26"/>
      <c r="H61" s="34">
        <v>350</v>
      </c>
      <c r="I61" s="36" t="s">
        <v>91</v>
      </c>
    </row>
    <row r="62" spans="1:9">
      <c r="A62" s="40">
        <v>43229</v>
      </c>
      <c r="B62" s="23">
        <v>43228</v>
      </c>
      <c r="C62" s="34"/>
      <c r="D62" s="34"/>
      <c r="E62" s="24">
        <v>120</v>
      </c>
      <c r="F62" s="35" t="s">
        <v>92</v>
      </c>
      <c r="G62" s="26"/>
      <c r="H62" s="34">
        <v>350</v>
      </c>
      <c r="I62" s="36" t="s">
        <v>93</v>
      </c>
    </row>
    <row r="63" spans="1:9">
      <c r="A63" s="23">
        <v>43229</v>
      </c>
      <c r="B63" s="40"/>
      <c r="C63" s="34"/>
      <c r="D63" s="34"/>
      <c r="E63" s="24">
        <v>150</v>
      </c>
      <c r="F63" s="35" t="s">
        <v>42</v>
      </c>
      <c r="G63" s="26"/>
      <c r="H63" s="34">
        <v>350</v>
      </c>
      <c r="I63" s="36" t="s">
        <v>94</v>
      </c>
    </row>
    <row r="64" spans="1:9">
      <c r="A64" s="40">
        <v>43231</v>
      </c>
      <c r="B64" s="23">
        <v>43230</v>
      </c>
      <c r="C64" s="34">
        <v>1150160126</v>
      </c>
      <c r="D64" s="34">
        <v>9060896725</v>
      </c>
      <c r="E64" s="24">
        <v>200</v>
      </c>
      <c r="F64" s="35" t="s">
        <v>57</v>
      </c>
      <c r="G64" s="26"/>
      <c r="H64" s="34">
        <v>350</v>
      </c>
      <c r="I64" s="36" t="s">
        <v>35</v>
      </c>
    </row>
    <row r="65" spans="1:9">
      <c r="A65" s="40">
        <v>43231</v>
      </c>
      <c r="B65" s="23">
        <v>43230</v>
      </c>
      <c r="C65" s="34">
        <v>1150160121</v>
      </c>
      <c r="D65" s="34">
        <v>9060896722</v>
      </c>
      <c r="E65" s="24">
        <v>320</v>
      </c>
      <c r="F65" s="35" t="s">
        <v>44</v>
      </c>
      <c r="G65" s="26"/>
      <c r="H65" s="34">
        <v>350</v>
      </c>
      <c r="I65" s="36" t="s">
        <v>35</v>
      </c>
    </row>
    <row r="66" spans="1:9">
      <c r="A66" s="40">
        <v>43232</v>
      </c>
      <c r="B66" s="23">
        <v>43231</v>
      </c>
      <c r="C66" s="34">
        <v>1150160183</v>
      </c>
      <c r="D66" s="34">
        <v>9060897251</v>
      </c>
      <c r="E66" s="24">
        <v>320</v>
      </c>
      <c r="F66" s="35" t="s">
        <v>44</v>
      </c>
      <c r="G66" s="26"/>
      <c r="H66" s="34">
        <v>350</v>
      </c>
      <c r="I66" s="36" t="s">
        <v>35</v>
      </c>
    </row>
    <row r="67" spans="1:9">
      <c r="A67" s="40">
        <v>43232</v>
      </c>
      <c r="B67" s="23">
        <v>43231</v>
      </c>
      <c r="C67" s="34"/>
      <c r="D67" s="34"/>
      <c r="E67" s="24">
        <v>99</v>
      </c>
      <c r="F67" s="35" t="s">
        <v>86</v>
      </c>
      <c r="G67" s="26"/>
      <c r="H67" s="34">
        <v>350</v>
      </c>
      <c r="I67" s="36" t="s">
        <v>95</v>
      </c>
    </row>
    <row r="68" spans="1:9">
      <c r="A68" s="40">
        <v>43233</v>
      </c>
      <c r="B68" s="23">
        <v>43232</v>
      </c>
      <c r="C68" s="34">
        <v>1150160308</v>
      </c>
      <c r="D68" s="34">
        <v>9060897957</v>
      </c>
      <c r="E68" s="24">
        <v>320</v>
      </c>
      <c r="F68" s="35" t="s">
        <v>44</v>
      </c>
      <c r="G68" s="26"/>
      <c r="H68" s="34">
        <v>350</v>
      </c>
      <c r="I68" s="36" t="s">
        <v>35</v>
      </c>
    </row>
    <row r="69" spans="1:9">
      <c r="A69" s="23">
        <v>43234</v>
      </c>
      <c r="B69" s="40"/>
      <c r="C69" s="34">
        <v>1150160409</v>
      </c>
      <c r="D69" s="34">
        <v>9060898524</v>
      </c>
      <c r="E69" s="24">
        <v>320</v>
      </c>
      <c r="F69" s="35" t="s">
        <v>44</v>
      </c>
      <c r="G69" s="26"/>
      <c r="H69" s="34">
        <v>350</v>
      </c>
      <c r="I69" s="36" t="s">
        <v>35</v>
      </c>
    </row>
    <row r="70" spans="1:9">
      <c r="A70" s="40">
        <v>43234</v>
      </c>
      <c r="B70" s="23">
        <v>43233</v>
      </c>
      <c r="C70" s="34"/>
      <c r="D70" s="34"/>
      <c r="E70" s="24">
        <v>100</v>
      </c>
      <c r="F70" s="35" t="s">
        <v>81</v>
      </c>
      <c r="G70" s="26"/>
      <c r="H70" s="34">
        <v>350</v>
      </c>
      <c r="I70" s="36" t="s">
        <v>96</v>
      </c>
    </row>
    <row r="71" spans="1:9">
      <c r="A71" s="29">
        <v>43234</v>
      </c>
      <c r="B71" s="23">
        <v>43233</v>
      </c>
      <c r="C71" s="34">
        <v>1150160418</v>
      </c>
      <c r="D71" s="34">
        <v>900899073</v>
      </c>
      <c r="E71" s="41">
        <v>200</v>
      </c>
      <c r="F71" s="35" t="s">
        <v>57</v>
      </c>
      <c r="G71" s="31" t="s">
        <v>44</v>
      </c>
      <c r="H71" s="34">
        <v>350</v>
      </c>
      <c r="I71" s="36" t="s">
        <v>35</v>
      </c>
    </row>
    <row r="72" spans="1:9">
      <c r="A72" s="23">
        <v>43234</v>
      </c>
      <c r="B72" s="40"/>
      <c r="C72" s="34"/>
      <c r="D72" s="34"/>
      <c r="E72" s="24">
        <v>100</v>
      </c>
      <c r="F72" s="35" t="s">
        <v>39</v>
      </c>
      <c r="G72" s="26"/>
      <c r="H72" s="34">
        <v>350</v>
      </c>
      <c r="I72" s="36" t="s">
        <v>97</v>
      </c>
    </row>
    <row r="73" spans="1:9">
      <c r="A73" s="23">
        <v>43235</v>
      </c>
      <c r="B73" s="40"/>
      <c r="C73" s="34">
        <v>1150160502</v>
      </c>
      <c r="D73" s="34">
        <v>9060899073</v>
      </c>
      <c r="E73" s="24">
        <v>320</v>
      </c>
      <c r="F73" s="35" t="s">
        <v>44</v>
      </c>
      <c r="G73" s="26"/>
      <c r="H73" s="34">
        <v>350</v>
      </c>
      <c r="I73" s="36" t="s">
        <v>35</v>
      </c>
    </row>
    <row r="74" spans="1:9">
      <c r="A74" s="23">
        <v>43235</v>
      </c>
      <c r="B74" s="40"/>
      <c r="C74" s="34"/>
      <c r="D74" s="34"/>
      <c r="E74" s="24">
        <v>320</v>
      </c>
      <c r="F74" s="35" t="s">
        <v>72</v>
      </c>
      <c r="G74" s="26"/>
      <c r="H74" s="34">
        <v>350</v>
      </c>
      <c r="I74" s="36" t="s">
        <v>35</v>
      </c>
    </row>
    <row r="75" spans="1:9">
      <c r="A75" s="23">
        <v>43235</v>
      </c>
      <c r="B75" s="40"/>
      <c r="C75" s="34"/>
      <c r="D75" s="34"/>
      <c r="E75" s="24">
        <v>440</v>
      </c>
      <c r="F75" s="35" t="s">
        <v>52</v>
      </c>
      <c r="G75" s="26"/>
      <c r="H75" s="34">
        <v>350</v>
      </c>
      <c r="I75" s="36" t="s">
        <v>38</v>
      </c>
    </row>
    <row r="76" spans="1:9">
      <c r="A76" s="40">
        <v>43235</v>
      </c>
      <c r="B76" s="23">
        <v>43233</v>
      </c>
      <c r="C76" s="34">
        <v>1150160274</v>
      </c>
      <c r="D76" s="34">
        <v>9060899608</v>
      </c>
      <c r="E76" s="24">
        <v>320</v>
      </c>
      <c r="F76" s="35" t="s">
        <v>44</v>
      </c>
      <c r="G76" s="31" t="s">
        <v>57</v>
      </c>
      <c r="H76" s="34">
        <v>350</v>
      </c>
      <c r="I76" s="36" t="s">
        <v>35</v>
      </c>
    </row>
    <row r="77" spans="1:9">
      <c r="A77" s="40">
        <v>43236</v>
      </c>
      <c r="B77" s="23">
        <v>43235</v>
      </c>
      <c r="C77" s="34"/>
      <c r="D77" s="34"/>
      <c r="E77" s="24">
        <v>100</v>
      </c>
      <c r="F77" s="35" t="s">
        <v>50</v>
      </c>
      <c r="G77" s="26"/>
      <c r="H77" s="34">
        <v>350</v>
      </c>
      <c r="I77" s="36" t="s">
        <v>77</v>
      </c>
    </row>
    <row r="78" spans="1:9">
      <c r="A78" s="23">
        <v>43236</v>
      </c>
      <c r="B78" s="40"/>
      <c r="C78" s="34"/>
      <c r="D78" s="34"/>
      <c r="E78" s="24">
        <v>170</v>
      </c>
      <c r="F78" s="35" t="s">
        <v>58</v>
      </c>
      <c r="G78" s="26"/>
      <c r="H78" s="34">
        <v>350</v>
      </c>
      <c r="I78" s="36" t="s">
        <v>59</v>
      </c>
    </row>
    <row r="79" spans="1:9">
      <c r="A79" s="40">
        <v>43238</v>
      </c>
      <c r="B79" s="23">
        <v>43237</v>
      </c>
      <c r="C79" s="34">
        <v>1150160860</v>
      </c>
      <c r="D79" s="34">
        <v>9060902147</v>
      </c>
      <c r="E79" s="24">
        <v>200</v>
      </c>
      <c r="F79" s="35" t="s">
        <v>57</v>
      </c>
      <c r="G79" s="26"/>
      <c r="H79" s="34">
        <v>350</v>
      </c>
      <c r="I79" s="36" t="s">
        <v>35</v>
      </c>
    </row>
    <row r="80" spans="1:9">
      <c r="A80" s="23">
        <v>43240</v>
      </c>
      <c r="B80" s="40"/>
      <c r="C80" s="34"/>
      <c r="D80" s="34"/>
      <c r="E80" s="24">
        <v>250</v>
      </c>
      <c r="F80" s="35" t="s">
        <v>98</v>
      </c>
      <c r="G80" s="26"/>
      <c r="H80" s="34">
        <v>350</v>
      </c>
      <c r="I80" s="36" t="s">
        <v>99</v>
      </c>
    </row>
    <row r="81" spans="1:9">
      <c r="A81" s="23">
        <v>43240</v>
      </c>
      <c r="B81" s="40"/>
      <c r="C81" s="34"/>
      <c r="D81" s="34"/>
      <c r="E81" s="24">
        <v>68</v>
      </c>
      <c r="F81" s="35" t="s">
        <v>98</v>
      </c>
      <c r="G81" s="26"/>
      <c r="H81" s="34">
        <v>350</v>
      </c>
      <c r="I81" s="36" t="s">
        <v>100</v>
      </c>
    </row>
    <row r="82" spans="1:9">
      <c r="A82" s="40">
        <v>43241</v>
      </c>
      <c r="B82" s="23">
        <v>43240</v>
      </c>
      <c r="C82" s="34">
        <v>1150161270</v>
      </c>
      <c r="D82" s="34">
        <v>9060905112</v>
      </c>
      <c r="E82" s="24">
        <v>200</v>
      </c>
      <c r="F82" s="35" t="s">
        <v>57</v>
      </c>
      <c r="G82" s="26"/>
      <c r="H82" s="34">
        <v>350</v>
      </c>
      <c r="I82" s="36" t="s">
        <v>35</v>
      </c>
    </row>
    <row r="83" spans="1:9">
      <c r="A83" s="40">
        <v>43241</v>
      </c>
      <c r="B83" s="23">
        <v>43240</v>
      </c>
      <c r="C83" s="34">
        <v>1150161267</v>
      </c>
      <c r="D83" s="34">
        <v>9060905113</v>
      </c>
      <c r="E83" s="24">
        <v>320</v>
      </c>
      <c r="F83" s="35" t="s">
        <v>44</v>
      </c>
      <c r="G83" s="26"/>
      <c r="H83" s="34">
        <v>350</v>
      </c>
      <c r="I83" s="36" t="s">
        <v>35</v>
      </c>
    </row>
    <row r="84" spans="1:9">
      <c r="A84" s="40">
        <v>43241</v>
      </c>
      <c r="B84" s="23">
        <v>43240</v>
      </c>
      <c r="C84" s="34"/>
      <c r="D84" s="34"/>
      <c r="E84" s="24">
        <v>150</v>
      </c>
      <c r="F84" s="35" t="s">
        <v>101</v>
      </c>
      <c r="G84" s="26"/>
      <c r="H84" s="34">
        <v>350</v>
      </c>
      <c r="I84" s="36" t="s">
        <v>102</v>
      </c>
    </row>
    <row r="85" spans="1:9">
      <c r="A85" s="40">
        <v>43241</v>
      </c>
      <c r="B85" s="23">
        <v>43240</v>
      </c>
      <c r="C85" s="34"/>
      <c r="D85" s="34"/>
      <c r="E85" s="24">
        <v>100</v>
      </c>
      <c r="F85" s="35" t="s">
        <v>86</v>
      </c>
      <c r="G85" s="26"/>
      <c r="H85" s="34">
        <v>350</v>
      </c>
      <c r="I85" s="36" t="s">
        <v>103</v>
      </c>
    </row>
    <row r="86" spans="1:9">
      <c r="A86" s="23">
        <v>43241</v>
      </c>
      <c r="B86" s="40"/>
      <c r="C86" s="34"/>
      <c r="D86" s="34"/>
      <c r="E86" s="24">
        <v>320</v>
      </c>
      <c r="F86" s="35" t="s">
        <v>98</v>
      </c>
      <c r="G86" s="26"/>
      <c r="H86" s="34">
        <v>350</v>
      </c>
      <c r="I86" s="36" t="s">
        <v>35</v>
      </c>
    </row>
    <row r="87" spans="1:9">
      <c r="A87" s="23">
        <v>43241</v>
      </c>
      <c r="B87" s="40"/>
      <c r="C87" s="34"/>
      <c r="D87" s="34"/>
      <c r="E87" s="24">
        <v>319</v>
      </c>
      <c r="F87" s="35" t="s">
        <v>89</v>
      </c>
      <c r="G87" s="26"/>
      <c r="H87" s="34">
        <v>350</v>
      </c>
      <c r="I87" s="36" t="s">
        <v>38</v>
      </c>
    </row>
    <row r="88" spans="1:9">
      <c r="A88" s="23">
        <v>43241</v>
      </c>
      <c r="B88" s="40"/>
      <c r="C88" s="34"/>
      <c r="D88" s="34"/>
      <c r="E88" s="24">
        <v>420</v>
      </c>
      <c r="F88" s="35" t="s">
        <v>104</v>
      </c>
      <c r="G88" s="26"/>
      <c r="H88" s="34">
        <v>350</v>
      </c>
      <c r="I88" s="36" t="s">
        <v>35</v>
      </c>
    </row>
    <row r="89" spans="1:9">
      <c r="A89" s="23">
        <v>43241</v>
      </c>
      <c r="B89" s="40"/>
      <c r="C89" s="34"/>
      <c r="D89" s="34"/>
      <c r="E89" s="24">
        <v>420</v>
      </c>
      <c r="F89" s="35" t="s">
        <v>105</v>
      </c>
      <c r="G89" s="26"/>
      <c r="H89" s="34">
        <v>350</v>
      </c>
      <c r="I89" s="36" t="s">
        <v>35</v>
      </c>
    </row>
    <row r="90" spans="1:9">
      <c r="A90" s="23">
        <v>43243</v>
      </c>
      <c r="B90" s="40"/>
      <c r="C90" s="34"/>
      <c r="D90" s="34"/>
      <c r="E90" s="24">
        <v>100</v>
      </c>
      <c r="F90" s="35" t="s">
        <v>86</v>
      </c>
      <c r="G90" s="26"/>
      <c r="H90" s="34">
        <v>350</v>
      </c>
      <c r="I90" s="36" t="s">
        <v>106</v>
      </c>
    </row>
    <row r="91" spans="1:9">
      <c r="A91" s="23">
        <v>43243</v>
      </c>
      <c r="B91" s="40"/>
      <c r="C91" s="34"/>
      <c r="D91" s="34"/>
      <c r="E91" s="24">
        <v>100</v>
      </c>
      <c r="F91" s="35" t="s">
        <v>50</v>
      </c>
      <c r="G91" s="26"/>
      <c r="H91" s="34">
        <v>350</v>
      </c>
      <c r="I91" s="36" t="s">
        <v>107</v>
      </c>
    </row>
    <row r="92" spans="1:9">
      <c r="A92" s="23">
        <v>43244</v>
      </c>
      <c r="B92" s="40"/>
      <c r="C92" s="34">
        <v>1150161861</v>
      </c>
      <c r="D92" s="34">
        <v>9060909375</v>
      </c>
      <c r="E92" s="24">
        <v>320</v>
      </c>
      <c r="F92" s="35" t="s">
        <v>44</v>
      </c>
      <c r="G92" s="26"/>
      <c r="H92" s="34">
        <v>350</v>
      </c>
      <c r="I92" s="36" t="s">
        <v>35</v>
      </c>
    </row>
    <row r="93" spans="1:9">
      <c r="A93" s="23">
        <v>43244</v>
      </c>
      <c r="B93" s="40"/>
      <c r="C93" s="34"/>
      <c r="D93" s="34"/>
      <c r="E93" s="24">
        <v>150</v>
      </c>
      <c r="F93" s="35" t="s">
        <v>39</v>
      </c>
      <c r="G93" s="26"/>
      <c r="H93" s="34">
        <v>360</v>
      </c>
      <c r="I93" s="36" t="s">
        <v>108</v>
      </c>
    </row>
    <row r="94" spans="1:9">
      <c r="A94" s="40">
        <v>43244</v>
      </c>
      <c r="B94" s="23">
        <v>43245</v>
      </c>
      <c r="C94" s="34"/>
      <c r="D94" s="34"/>
      <c r="E94" s="24">
        <v>100</v>
      </c>
      <c r="F94" s="35" t="s">
        <v>109</v>
      </c>
      <c r="G94" s="26"/>
      <c r="H94" s="34">
        <v>350</v>
      </c>
      <c r="I94" s="36" t="s">
        <v>110</v>
      </c>
    </row>
    <row r="95" spans="1:9">
      <c r="A95" s="23">
        <v>43246</v>
      </c>
      <c r="B95" s="40"/>
      <c r="C95" s="34"/>
      <c r="D95" s="34"/>
      <c r="E95" s="24">
        <v>319</v>
      </c>
      <c r="F95" s="35" t="s">
        <v>48</v>
      </c>
      <c r="G95" s="26"/>
      <c r="H95" s="34">
        <v>360</v>
      </c>
      <c r="I95" s="36" t="s">
        <v>111</v>
      </c>
    </row>
    <row r="96" spans="1:9">
      <c r="A96" s="40">
        <v>43247</v>
      </c>
      <c r="B96" s="23">
        <v>43246</v>
      </c>
      <c r="C96" s="34">
        <v>1150162110</v>
      </c>
      <c r="D96" s="34">
        <v>9060910404</v>
      </c>
      <c r="E96" s="24">
        <v>200</v>
      </c>
      <c r="F96" s="35" t="s">
        <v>112</v>
      </c>
      <c r="G96" s="26"/>
      <c r="H96" s="34">
        <v>360</v>
      </c>
      <c r="I96" s="36" t="s">
        <v>111</v>
      </c>
    </row>
    <row r="97" spans="1:9">
      <c r="A97" s="40">
        <v>43247</v>
      </c>
      <c r="B97" s="23">
        <v>43246</v>
      </c>
      <c r="C97" s="34"/>
      <c r="D97" s="34"/>
      <c r="E97" s="24">
        <v>100</v>
      </c>
      <c r="F97" s="35" t="s">
        <v>113</v>
      </c>
      <c r="G97" s="26"/>
      <c r="H97" s="34">
        <v>350</v>
      </c>
      <c r="I97" s="36" t="s">
        <v>114</v>
      </c>
    </row>
    <row r="98" spans="1:9">
      <c r="A98" s="40">
        <v>43247</v>
      </c>
      <c r="B98" s="23">
        <v>43246</v>
      </c>
      <c r="C98" s="34"/>
      <c r="D98" s="34"/>
      <c r="E98" s="24">
        <v>100</v>
      </c>
      <c r="F98" s="35" t="s">
        <v>39</v>
      </c>
      <c r="G98" s="26"/>
      <c r="H98" s="34">
        <v>360</v>
      </c>
      <c r="I98" s="36" t="s">
        <v>115</v>
      </c>
    </row>
    <row r="99" spans="1:9">
      <c r="A99" s="23">
        <v>43247</v>
      </c>
      <c r="B99" s="40"/>
      <c r="C99" s="34"/>
      <c r="D99" s="34"/>
      <c r="E99" s="24">
        <v>150</v>
      </c>
      <c r="F99" s="35" t="s">
        <v>81</v>
      </c>
      <c r="G99" s="26"/>
      <c r="H99" s="34">
        <v>360</v>
      </c>
      <c r="I99" s="36" t="s">
        <v>116</v>
      </c>
    </row>
    <row r="100" spans="1:9">
      <c r="A100" s="40">
        <v>43248</v>
      </c>
      <c r="B100" s="23">
        <v>43247</v>
      </c>
      <c r="C100" s="34">
        <v>1150162255</v>
      </c>
      <c r="D100" s="34">
        <v>9060911372</v>
      </c>
      <c r="E100" s="24">
        <v>320</v>
      </c>
      <c r="F100" s="35" t="s">
        <v>44</v>
      </c>
      <c r="G100" s="26"/>
      <c r="H100" s="34">
        <v>360</v>
      </c>
      <c r="I100" s="36" t="s">
        <v>111</v>
      </c>
    </row>
    <row r="101" spans="1:9">
      <c r="A101" s="23">
        <v>43248</v>
      </c>
      <c r="B101" s="40"/>
      <c r="C101" s="34">
        <v>1150162271</v>
      </c>
      <c r="D101" s="34">
        <v>9060911398</v>
      </c>
      <c r="E101" s="24">
        <v>200</v>
      </c>
      <c r="F101" s="35" t="s">
        <v>34</v>
      </c>
      <c r="G101" s="26"/>
      <c r="H101" s="34">
        <v>360</v>
      </c>
      <c r="I101" s="36" t="s">
        <v>111</v>
      </c>
    </row>
    <row r="102" spans="1:9">
      <c r="A102" s="40">
        <v>43248</v>
      </c>
      <c r="B102" s="23">
        <v>43247</v>
      </c>
      <c r="C102" s="34">
        <v>1150162253</v>
      </c>
      <c r="D102" s="34">
        <v>9060911371</v>
      </c>
      <c r="E102" s="24">
        <v>200</v>
      </c>
      <c r="F102" s="35" t="s">
        <v>57</v>
      </c>
      <c r="G102" s="26"/>
      <c r="H102" s="34">
        <v>360</v>
      </c>
      <c r="I102" s="36" t="s">
        <v>111</v>
      </c>
    </row>
    <row r="103" spans="1:9">
      <c r="A103" s="40">
        <v>43248</v>
      </c>
      <c r="B103" s="23">
        <v>43247</v>
      </c>
      <c r="C103" s="34"/>
      <c r="D103" s="34"/>
      <c r="E103" s="24">
        <v>200</v>
      </c>
      <c r="F103" s="35" t="s">
        <v>117</v>
      </c>
      <c r="G103" s="26"/>
      <c r="H103" s="34">
        <v>360</v>
      </c>
      <c r="I103" s="36" t="s">
        <v>118</v>
      </c>
    </row>
    <row r="104" spans="1:9">
      <c r="A104" s="23">
        <v>43248</v>
      </c>
      <c r="B104" s="40"/>
      <c r="C104" s="34"/>
      <c r="D104" s="34"/>
      <c r="E104" s="24">
        <v>125</v>
      </c>
      <c r="F104" s="35" t="s">
        <v>39</v>
      </c>
      <c r="G104" s="26"/>
      <c r="H104" s="34">
        <v>350</v>
      </c>
      <c r="I104" s="36" t="s">
        <v>119</v>
      </c>
    </row>
    <row r="105" spans="1:9">
      <c r="A105" s="23">
        <v>43248</v>
      </c>
      <c r="B105" s="40"/>
      <c r="C105" s="34"/>
      <c r="D105" s="34"/>
      <c r="E105" s="24">
        <v>320</v>
      </c>
      <c r="F105" s="35" t="s">
        <v>48</v>
      </c>
      <c r="G105" s="26"/>
      <c r="H105" s="34">
        <v>350</v>
      </c>
      <c r="I105" s="36" t="s">
        <v>120</v>
      </c>
    </row>
    <row r="106" spans="1:9">
      <c r="A106" s="40">
        <v>43249</v>
      </c>
      <c r="B106" s="23">
        <v>43248</v>
      </c>
      <c r="C106" s="34">
        <v>1150162351</v>
      </c>
      <c r="D106" s="34">
        <v>9060911961</v>
      </c>
      <c r="E106" s="24">
        <v>200</v>
      </c>
      <c r="F106" s="35" t="s">
        <v>57</v>
      </c>
      <c r="G106" s="26"/>
      <c r="H106" s="34">
        <v>360</v>
      </c>
      <c r="I106" s="36" t="s">
        <v>111</v>
      </c>
    </row>
    <row r="107" spans="1:9">
      <c r="A107" s="40">
        <v>43249</v>
      </c>
      <c r="B107" s="23">
        <v>43248</v>
      </c>
      <c r="C107" s="34">
        <v>1150162352</v>
      </c>
      <c r="D107" s="34">
        <v>9060911957</v>
      </c>
      <c r="E107" s="24">
        <v>200</v>
      </c>
      <c r="F107" s="35" t="s">
        <v>34</v>
      </c>
      <c r="G107" s="26"/>
      <c r="H107" s="34">
        <v>360</v>
      </c>
      <c r="I107" s="36" t="s">
        <v>111</v>
      </c>
    </row>
    <row r="108" spans="1:9">
      <c r="A108" s="40">
        <v>43250</v>
      </c>
      <c r="B108" s="23">
        <v>43249</v>
      </c>
      <c r="C108" s="34">
        <v>1150162479</v>
      </c>
      <c r="D108" s="34">
        <v>9060912946</v>
      </c>
      <c r="E108" s="24">
        <v>320</v>
      </c>
      <c r="F108" s="35" t="s">
        <v>44</v>
      </c>
      <c r="G108" s="26"/>
      <c r="H108" s="34">
        <v>350</v>
      </c>
      <c r="I108" s="36" t="s">
        <v>35</v>
      </c>
    </row>
    <row r="109" spans="1:9">
      <c r="A109" s="40">
        <v>43251</v>
      </c>
      <c r="B109" s="23">
        <v>43250</v>
      </c>
      <c r="C109" s="34">
        <v>1150162611</v>
      </c>
      <c r="D109" s="34">
        <v>9060914256</v>
      </c>
      <c r="E109" s="24">
        <v>200</v>
      </c>
      <c r="F109" s="35" t="s">
        <v>57</v>
      </c>
      <c r="G109" s="26"/>
      <c r="H109" s="34">
        <v>360</v>
      </c>
      <c r="I109" s="36" t="s">
        <v>111</v>
      </c>
    </row>
    <row r="110" spans="1:9">
      <c r="A110" s="40">
        <v>43251</v>
      </c>
      <c r="B110" s="23">
        <v>43250</v>
      </c>
      <c r="C110" s="34">
        <v>1150162612</v>
      </c>
      <c r="D110" s="34">
        <v>9060914260</v>
      </c>
      <c r="E110" s="24">
        <v>320</v>
      </c>
      <c r="F110" s="35" t="s">
        <v>44</v>
      </c>
      <c r="G110" s="26"/>
      <c r="H110" s="34">
        <v>360</v>
      </c>
      <c r="I110" s="36" t="s">
        <v>111</v>
      </c>
    </row>
    <row r="111" spans="1:9">
      <c r="A111" s="23">
        <v>43252</v>
      </c>
      <c r="B111" s="40">
        <v>43251</v>
      </c>
      <c r="C111" s="34"/>
      <c r="D111" s="34"/>
      <c r="E111" s="34">
        <v>100</v>
      </c>
      <c r="F111" s="35" t="s">
        <v>46</v>
      </c>
      <c r="G111" s="26"/>
      <c r="H111" s="34">
        <v>360</v>
      </c>
      <c r="I111" s="36" t="s">
        <v>121</v>
      </c>
    </row>
    <row r="112" spans="1:9">
      <c r="A112" s="29"/>
      <c r="B112" s="40"/>
      <c r="C112" s="34"/>
      <c r="D112" s="34"/>
      <c r="E112" s="42">
        <f>SUM(E55:E111)</f>
        <v>12835</v>
      </c>
      <c r="F112" s="35"/>
      <c r="G112" s="26"/>
      <c r="H112" s="34"/>
      <c r="I112" s="36"/>
    </row>
    <row r="113" spans="1:9">
      <c r="A113" s="40">
        <v>43253</v>
      </c>
      <c r="B113" s="40"/>
      <c r="C113" s="34">
        <v>1150162890</v>
      </c>
      <c r="D113" s="34">
        <v>9060917571</v>
      </c>
      <c r="E113" s="34">
        <v>200</v>
      </c>
      <c r="F113" s="35" t="s">
        <v>34</v>
      </c>
      <c r="G113" s="26"/>
      <c r="H113" s="34">
        <v>360</v>
      </c>
      <c r="I113" s="36" t="s">
        <v>111</v>
      </c>
    </row>
    <row r="114" spans="1:9">
      <c r="A114" s="40">
        <v>43253</v>
      </c>
      <c r="B114" s="40"/>
      <c r="C114" s="34">
        <v>1150162898</v>
      </c>
      <c r="D114" s="34">
        <v>9060917572</v>
      </c>
      <c r="E114" s="34">
        <v>200</v>
      </c>
      <c r="F114" s="35" t="s">
        <v>57</v>
      </c>
      <c r="G114" s="26"/>
      <c r="H114" s="34">
        <v>360</v>
      </c>
      <c r="I114" s="36" t="s">
        <v>111</v>
      </c>
    </row>
    <row r="115" spans="1:9">
      <c r="A115" s="40">
        <v>43253</v>
      </c>
      <c r="B115" s="40"/>
      <c r="C115" s="34">
        <v>1150162889</v>
      </c>
      <c r="D115" s="34">
        <v>9060917570</v>
      </c>
      <c r="E115" s="34">
        <v>320</v>
      </c>
      <c r="F115" s="35" t="s">
        <v>44</v>
      </c>
      <c r="G115" s="26"/>
      <c r="H115" s="34">
        <v>360</v>
      </c>
      <c r="I115" s="36" t="s">
        <v>111</v>
      </c>
    </row>
    <row r="116" spans="1:9">
      <c r="A116" s="40">
        <v>43255</v>
      </c>
      <c r="B116" s="40"/>
      <c r="C116" s="34"/>
      <c r="D116" s="34"/>
      <c r="E116" s="34">
        <v>440</v>
      </c>
      <c r="F116" s="35" t="s">
        <v>122</v>
      </c>
      <c r="G116" s="26"/>
      <c r="H116" s="34">
        <v>370</v>
      </c>
      <c r="I116" s="36" t="s">
        <v>123</v>
      </c>
    </row>
    <row r="117" spans="1:9">
      <c r="A117" s="40">
        <v>43256</v>
      </c>
      <c r="B117" s="40"/>
      <c r="C117" s="34">
        <v>1150163205</v>
      </c>
      <c r="D117" s="34">
        <v>9060918876</v>
      </c>
      <c r="E117" s="34">
        <v>320</v>
      </c>
      <c r="F117" s="35" t="s">
        <v>44</v>
      </c>
      <c r="G117" s="26"/>
      <c r="H117" s="34">
        <v>370</v>
      </c>
      <c r="I117" s="36" t="s">
        <v>111</v>
      </c>
    </row>
    <row r="118" spans="1:9">
      <c r="A118" s="40">
        <v>43256</v>
      </c>
      <c r="B118" s="40"/>
      <c r="C118" s="34"/>
      <c r="D118" s="34"/>
      <c r="E118" s="34">
        <v>400</v>
      </c>
      <c r="F118" s="35"/>
      <c r="G118" s="26"/>
      <c r="H118" s="34">
        <v>370</v>
      </c>
      <c r="I118" s="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TATA</vt:lpstr>
      <vt:lpstr>RHL</vt:lpstr>
      <vt:lpstr>RATES</vt:lpstr>
      <vt:lpstr>schemes</vt:lpstr>
      <vt:lpstr>CEMENT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2018-10-31T11:20:12Z</dcterms:modified>
</cp:coreProperties>
</file>