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info" sheetId="2" r:id="rId5"/>
  </sheets>
  <definedNames/>
  <calcPr/>
  <extLst>
    <ext uri="GoogleSheetsCustomDataVersion1">
      <go:sheetsCustomData xmlns:go="http://customooxmlschemas.google.com/" r:id="rId6" roundtripDataSignature="AMtx7mhIRNtAlMqy0zGQQ7OEqPiwKpvKjw=="/>
    </ext>
  </extLst>
</workbook>
</file>

<file path=xl/sharedStrings.xml><?xml version="1.0" encoding="utf-8"?>
<sst xmlns="http://schemas.openxmlformats.org/spreadsheetml/2006/main" count="35" uniqueCount="19">
  <si>
    <t>Input:</t>
  </si>
  <si>
    <t>Intermediate Result:</t>
  </si>
  <si>
    <t>space increment:</t>
  </si>
  <si>
    <r>
      <rPr>
        <rFont val="Noto Sans Symbols"/>
        <color theme="1"/>
        <sz val="10.0"/>
      </rPr>
      <t>D</t>
    </r>
    <r>
      <rPr>
        <rFont val="Arial"/>
        <i/>
        <color theme="1"/>
        <sz val="10.0"/>
      </rPr>
      <t>x</t>
    </r>
    <r>
      <rPr>
        <rFont val="Arial"/>
        <color theme="1"/>
        <sz val="10.0"/>
      </rPr>
      <t xml:space="preserve"> [m]</t>
    </r>
  </si>
  <si>
    <t>transmissivity</t>
  </si>
  <si>
    <r>
      <rPr>
        <rFont val="Arial"/>
        <i/>
        <color theme="1"/>
        <sz val="10.0"/>
      </rPr>
      <t>T</t>
    </r>
    <r>
      <rPr>
        <rFont val="Arial"/>
        <i val="0"/>
        <color theme="1"/>
        <sz val="10.0"/>
      </rPr>
      <t xml:space="preserve"> [m²/s]</t>
    </r>
  </si>
  <si>
    <t>hydr. conductivity</t>
  </si>
  <si>
    <r>
      <rPr>
        <rFont val="Arial"/>
        <i/>
        <color theme="1"/>
        <sz val="10.0"/>
      </rPr>
      <t>K</t>
    </r>
    <r>
      <rPr>
        <rFont val="Arial"/>
        <i val="0"/>
        <color theme="1"/>
        <sz val="10.0"/>
      </rPr>
      <t xml:space="preserve"> [m/s]</t>
    </r>
  </si>
  <si>
    <t>thickness</t>
  </si>
  <si>
    <r>
      <rPr>
        <rFont val="Arial"/>
        <i/>
        <color theme="1"/>
        <sz val="10.0"/>
      </rPr>
      <t>m</t>
    </r>
    <r>
      <rPr>
        <rFont val="Arial"/>
        <i val="0"/>
        <color theme="1"/>
        <sz val="10.0"/>
      </rPr>
      <t xml:space="preserve"> [m]</t>
    </r>
  </si>
  <si>
    <t>cell number</t>
  </si>
  <si>
    <t>location [m]</t>
  </si>
  <si>
    <t>recharge [mm/a]</t>
  </si>
  <si>
    <t>recharge [m/s]</t>
  </si>
  <si>
    <t>Modelling results:</t>
  </si>
  <si>
    <t>iter. step</t>
  </si>
  <si>
    <t>("starting values")</t>
  </si>
  <si>
    <t>heads [m]:</t>
  </si>
  <si>
    <t>max. head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</si>
</sst>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0.0"/>
      <color rgb="FF000000"/>
      <name val="Arial"/>
    </font>
    <font>
      <b/>
      <u/>
      <sz val="10.0"/>
      <color theme="1"/>
      <name val="Arial"/>
    </font>
    <font>
      <sz val="10.0"/>
      <color theme="1"/>
      <name val="Arial"/>
    </font>
    <font>
      <sz val="10.0"/>
      <color theme="1"/>
      <name val="Noto Sans Symbols"/>
    </font>
    <font>
      <b/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sz val="10.0"/>
      <color theme="1"/>
      <name val="Arial Narrow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4" numFmtId="2" xfId="0" applyAlignment="1" applyBorder="1" applyFill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49" xfId="0" applyAlignment="1" applyFont="1" applyNumberForma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2" numFmtId="11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1" fillId="2" fontId="4" numFmtId="1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1" fillId="2" fontId="4" numFmtId="2" xfId="0" applyAlignment="1" applyBorder="1" applyFont="1" applyNumberFormat="1">
      <alignment horizontal="center" shrinkToFit="0" vertical="bottom" wrapText="0"/>
    </xf>
    <xf borderId="1" fillId="2" fontId="2" numFmtId="2" xfId="0" applyAlignment="1" applyBorder="1" applyFont="1" applyNumberForma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2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model!$B$18:$L$18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model!$B$21:$L$21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model!$B$22:$L$22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model!$B$24:$L$24</c:f>
              <c:numCache/>
            </c:numRef>
          </c:val>
          <c:smooth val="0"/>
        </c:ser>
        <c:axId val="1079017244"/>
        <c:axId val="2089162338"/>
      </c:lineChart>
      <c:catAx>
        <c:axId val="1079017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89162338"/>
      </c:catAx>
      <c:valAx>
        <c:axId val="2089162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079017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190500</xdr:colOff>
      <xdr:row>6</xdr:row>
      <xdr:rowOff>57150</xdr:rowOff>
    </xdr:from>
    <xdr:ext cx="2895600" cy="1790700"/>
    <xdr:graphicFrame>
      <xdr:nvGraphicFramePr>
        <xdr:cNvPr id="181686760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11" width="9.0"/>
    <col customWidth="1" min="12" max="26" width="10.0"/>
  </cols>
  <sheetData>
    <row r="1" ht="12.75" customHeight="1">
      <c r="A1" s="1" t="s">
        <v>0</v>
      </c>
      <c r="E1" s="1"/>
      <c r="F1" s="1" t="s">
        <v>1</v>
      </c>
    </row>
    <row r="2" ht="12.75" customHeight="1">
      <c r="A2" s="2" t="s">
        <v>2</v>
      </c>
      <c r="B2" s="3" t="s">
        <v>3</v>
      </c>
      <c r="C2" s="4">
        <v>500.0</v>
      </c>
      <c r="D2" s="5" t="str">
        <f>IF($C$2&lt;=0,"&lt;--error"," ")</f>
        <v> </v>
      </c>
      <c r="E2" s="6"/>
      <c r="F2" s="7" t="s">
        <v>4</v>
      </c>
      <c r="G2" s="8" t="s">
        <v>5</v>
      </c>
      <c r="H2" s="9">
        <f>$C$3*$C$4</f>
        <v>0.0024</v>
      </c>
      <c r="I2" s="10"/>
    </row>
    <row r="3" ht="12.75" customHeight="1">
      <c r="A3" s="2" t="s">
        <v>6</v>
      </c>
      <c r="B3" s="11" t="s">
        <v>7</v>
      </c>
      <c r="C3" s="12">
        <v>2.0E-4</v>
      </c>
      <c r="D3" s="5"/>
      <c r="E3" s="6"/>
      <c r="F3" s="7"/>
      <c r="G3" s="10"/>
      <c r="H3" s="10"/>
      <c r="I3" s="10"/>
    </row>
    <row r="4" ht="12.75" customHeight="1">
      <c r="A4" s="13" t="s">
        <v>8</v>
      </c>
      <c r="B4" s="11" t="s">
        <v>9</v>
      </c>
      <c r="C4" s="4">
        <v>12.0</v>
      </c>
      <c r="D4" s="5"/>
      <c r="E4" s="6"/>
      <c r="F4" s="7"/>
      <c r="G4" s="10"/>
      <c r="H4" s="10"/>
      <c r="I4" s="10"/>
    </row>
    <row r="5" ht="12.75" customHeight="1">
      <c r="A5" s="14"/>
      <c r="B5" s="3"/>
      <c r="C5" s="15"/>
      <c r="D5" s="5"/>
      <c r="E5" s="6"/>
      <c r="F5" s="7"/>
      <c r="G5" s="10"/>
      <c r="H5" s="10"/>
      <c r="I5" s="10"/>
    </row>
    <row r="6" ht="12.75" customHeight="1">
      <c r="A6" s="15" t="s">
        <v>10</v>
      </c>
      <c r="B6" s="16">
        <f t="shared" ref="B6:L6" si="1">COLUMN()-1</f>
        <v>1</v>
      </c>
      <c r="C6" s="16">
        <f t="shared" si="1"/>
        <v>2</v>
      </c>
      <c r="D6" s="16">
        <f t="shared" si="1"/>
        <v>3</v>
      </c>
      <c r="E6" s="16">
        <f t="shared" si="1"/>
        <v>4</v>
      </c>
      <c r="F6" s="16">
        <f t="shared" si="1"/>
        <v>5</v>
      </c>
      <c r="G6" s="16">
        <f t="shared" si="1"/>
        <v>6</v>
      </c>
      <c r="H6" s="16">
        <f t="shared" si="1"/>
        <v>7</v>
      </c>
      <c r="I6" s="16">
        <f t="shared" si="1"/>
        <v>8</v>
      </c>
      <c r="J6" s="16">
        <f t="shared" si="1"/>
        <v>9</v>
      </c>
      <c r="K6" s="16">
        <f t="shared" si="1"/>
        <v>10</v>
      </c>
      <c r="L6" s="16">
        <f t="shared" si="1"/>
        <v>11</v>
      </c>
    </row>
    <row r="7" ht="12.75" customHeight="1">
      <c r="A7" s="17" t="s">
        <v>11</v>
      </c>
      <c r="B7" s="18">
        <f t="shared" ref="B7:L7" si="2">(B6-1)*$C$2</f>
        <v>0</v>
      </c>
      <c r="C7" s="18">
        <f t="shared" si="2"/>
        <v>500</v>
      </c>
      <c r="D7" s="18">
        <f t="shared" si="2"/>
        <v>1000</v>
      </c>
      <c r="E7" s="18">
        <f t="shared" si="2"/>
        <v>1500</v>
      </c>
      <c r="F7" s="18">
        <f t="shared" si="2"/>
        <v>2000</v>
      </c>
      <c r="G7" s="18">
        <f t="shared" si="2"/>
        <v>2500</v>
      </c>
      <c r="H7" s="18">
        <f t="shared" si="2"/>
        <v>3000</v>
      </c>
      <c r="I7" s="18">
        <f t="shared" si="2"/>
        <v>3500</v>
      </c>
      <c r="J7" s="18">
        <f t="shared" si="2"/>
        <v>4000</v>
      </c>
      <c r="K7" s="18">
        <f t="shared" si="2"/>
        <v>4500</v>
      </c>
      <c r="L7" s="18">
        <f t="shared" si="2"/>
        <v>5000</v>
      </c>
    </row>
    <row r="8" ht="12.75" customHeight="1">
      <c r="A8" s="17" t="s">
        <v>12</v>
      </c>
      <c r="B8" s="19">
        <v>0.0</v>
      </c>
      <c r="C8" s="20">
        <v>0.0</v>
      </c>
      <c r="D8" s="20">
        <v>0.0</v>
      </c>
      <c r="E8" s="20">
        <v>0.0</v>
      </c>
      <c r="F8" s="19">
        <v>0.0</v>
      </c>
      <c r="G8" s="19">
        <v>0.0</v>
      </c>
      <c r="H8" s="19">
        <v>0.0</v>
      </c>
      <c r="I8" s="19">
        <v>0.0</v>
      </c>
      <c r="J8" s="19">
        <v>0.0</v>
      </c>
      <c r="K8" s="19">
        <v>0.0</v>
      </c>
      <c r="L8" s="19">
        <v>0.0</v>
      </c>
    </row>
    <row r="9" ht="12.75" customHeight="1">
      <c r="A9" s="17" t="s">
        <v>13</v>
      </c>
      <c r="B9" s="9">
        <f t="shared" ref="B9:L9" si="3">B$8/1000/365/24/60/60</f>
        <v>0</v>
      </c>
      <c r="C9" s="9">
        <f t="shared" si="3"/>
        <v>0</v>
      </c>
      <c r="D9" s="9">
        <f t="shared" si="3"/>
        <v>0</v>
      </c>
      <c r="E9" s="9">
        <f t="shared" si="3"/>
        <v>0</v>
      </c>
      <c r="F9" s="9">
        <f t="shared" si="3"/>
        <v>0</v>
      </c>
      <c r="G9" s="9">
        <f t="shared" si="3"/>
        <v>0</v>
      </c>
      <c r="H9" s="9">
        <f t="shared" si="3"/>
        <v>0</v>
      </c>
      <c r="I9" s="9">
        <f t="shared" si="3"/>
        <v>0</v>
      </c>
      <c r="J9" s="9">
        <f t="shared" si="3"/>
        <v>0</v>
      </c>
      <c r="K9" s="9">
        <f t="shared" si="3"/>
        <v>0</v>
      </c>
      <c r="L9" s="9">
        <f t="shared" si="3"/>
        <v>0</v>
      </c>
    </row>
    <row r="10" ht="12.75" customHeight="1">
      <c r="A10" s="15"/>
    </row>
    <row r="11" ht="12.75" customHeight="1"/>
    <row r="12" ht="12.75" customHeight="1">
      <c r="A12" s="1" t="s">
        <v>14</v>
      </c>
    </row>
    <row r="13" ht="12.75" customHeight="1">
      <c r="A13" s="10"/>
      <c r="B13" s="21"/>
      <c r="C13" s="22"/>
      <c r="D13" s="22"/>
      <c r="E13" s="22"/>
      <c r="F13" s="22"/>
      <c r="O13" s="18"/>
      <c r="P13" s="18"/>
      <c r="Q13" s="18"/>
    </row>
    <row r="14" ht="12.75" customHeight="1">
      <c r="A14" s="15" t="s">
        <v>15</v>
      </c>
      <c r="B14" s="13">
        <v>0.0</v>
      </c>
      <c r="C14" s="13" t="s">
        <v>16</v>
      </c>
      <c r="D14" s="16"/>
      <c r="E14" s="16"/>
      <c r="G14" s="22"/>
      <c r="O14" s="18"/>
      <c r="P14" s="18"/>
      <c r="Q14" s="18"/>
    </row>
    <row r="15" ht="12.75" customHeight="1">
      <c r="A15" s="17" t="s">
        <v>17</v>
      </c>
      <c r="B15" s="23">
        <v>18.0</v>
      </c>
      <c r="C15" s="24"/>
      <c r="D15" s="24"/>
      <c r="E15" s="24"/>
      <c r="F15" s="24"/>
      <c r="G15" s="24"/>
      <c r="H15" s="24"/>
      <c r="I15" s="24"/>
      <c r="J15" s="24"/>
      <c r="K15" s="24"/>
      <c r="L15" s="23">
        <v>16.0</v>
      </c>
      <c r="O15" s="18"/>
      <c r="P15" s="18"/>
      <c r="Q15" s="18"/>
    </row>
    <row r="16" ht="12.75" customHeight="1">
      <c r="M16" s="15" t="s">
        <v>18</v>
      </c>
      <c r="O16" s="18"/>
      <c r="P16" s="18"/>
      <c r="Q16" s="18"/>
    </row>
    <row r="17" ht="12.75" customHeight="1">
      <c r="A17" s="15" t="s">
        <v>15</v>
      </c>
      <c r="B17" s="13">
        <f>$B14+1</f>
        <v>1</v>
      </c>
    </row>
    <row r="18" ht="12.75" customHeight="1">
      <c r="A18" s="17" t="s">
        <v>17</v>
      </c>
      <c r="B18" s="18">
        <f>$B$15</f>
        <v>18</v>
      </c>
      <c r="C18" s="18">
        <f t="shared" ref="C18:K18" si="4">0.5*(B15+D15+C$9/$H$2*$C$2^2)</f>
        <v>9</v>
      </c>
      <c r="D18" s="18">
        <f t="shared" si="4"/>
        <v>0</v>
      </c>
      <c r="E18" s="18">
        <f t="shared" si="4"/>
        <v>0</v>
      </c>
      <c r="F18" s="18">
        <f t="shared" si="4"/>
        <v>0</v>
      </c>
      <c r="G18" s="18">
        <f t="shared" si="4"/>
        <v>0</v>
      </c>
      <c r="H18" s="18">
        <f t="shared" si="4"/>
        <v>0</v>
      </c>
      <c r="I18" s="18">
        <f t="shared" si="4"/>
        <v>0</v>
      </c>
      <c r="J18" s="18">
        <f t="shared" si="4"/>
        <v>0</v>
      </c>
      <c r="K18" s="18">
        <f t="shared" si="4"/>
        <v>8</v>
      </c>
      <c r="L18" s="18">
        <f>L15</f>
        <v>16</v>
      </c>
      <c r="M18" s="25">
        <f>MAX(ABS(C18-C15),ABS(D18-D15),ABS(E18-E15),ABS(F18-F15),ABS(G18-G15),ABS(H18-H15),ABS(I18-I15),ABS(K18-K15))</f>
        <v>9</v>
      </c>
    </row>
    <row r="19" ht="12.75" customHeight="1"/>
    <row r="20" ht="12.75" customHeight="1">
      <c r="A20" s="15" t="s">
        <v>15</v>
      </c>
      <c r="B20" s="13">
        <f>$B17+1</f>
        <v>2</v>
      </c>
    </row>
    <row r="21" ht="12.75" customHeight="1">
      <c r="A21" s="17" t="s">
        <v>17</v>
      </c>
      <c r="B21" s="18">
        <f>$B$15</f>
        <v>18</v>
      </c>
      <c r="C21" s="18">
        <f t="shared" ref="C21:K21" si="5">0.5*(B18+D18+C$9/$H$2*$C$2^2)</f>
        <v>9</v>
      </c>
      <c r="D21" s="18">
        <f t="shared" si="5"/>
        <v>4.5</v>
      </c>
      <c r="E21" s="18">
        <f t="shared" si="5"/>
        <v>0</v>
      </c>
      <c r="F21" s="18">
        <f t="shared" si="5"/>
        <v>0</v>
      </c>
      <c r="G21" s="18">
        <f t="shared" si="5"/>
        <v>0</v>
      </c>
      <c r="H21" s="18">
        <f t="shared" si="5"/>
        <v>0</v>
      </c>
      <c r="I21" s="18">
        <f t="shared" si="5"/>
        <v>0</v>
      </c>
      <c r="J21" s="18">
        <f t="shared" si="5"/>
        <v>4</v>
      </c>
      <c r="K21" s="18">
        <f t="shared" si="5"/>
        <v>8</v>
      </c>
      <c r="L21" s="18">
        <f>L18</f>
        <v>16</v>
      </c>
      <c r="M21" s="25">
        <f>MAX(ABS(C21-C18),ABS(D21-D18),ABS(E21-E18),ABS(F21-F18),ABS(G21-G18),ABS(H21-H18),ABS(I21-I18),ABS(K21-K18))</f>
        <v>4.5</v>
      </c>
    </row>
    <row r="22" ht="12.75" customHeight="1">
      <c r="A22" s="1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ht="12.75" customHeight="1">
      <c r="A23" s="15" t="s">
        <v>15</v>
      </c>
      <c r="B23" s="13">
        <f>$B20+1</f>
        <v>3</v>
      </c>
    </row>
    <row r="24" ht="12.75" customHeight="1">
      <c r="A24" s="17" t="s">
        <v>17</v>
      </c>
      <c r="B24" s="18">
        <f>$B$15</f>
        <v>18</v>
      </c>
      <c r="C24" s="18">
        <f t="shared" ref="C24:K24" si="6">0.5*(B21+D21+C$9/$H$2*$C$2^2)</f>
        <v>11.25</v>
      </c>
      <c r="D24" s="18">
        <f t="shared" si="6"/>
        <v>4.5</v>
      </c>
      <c r="E24" s="18">
        <f t="shared" si="6"/>
        <v>2.25</v>
      </c>
      <c r="F24" s="18">
        <f t="shared" si="6"/>
        <v>0</v>
      </c>
      <c r="G24" s="18">
        <f t="shared" si="6"/>
        <v>0</v>
      </c>
      <c r="H24" s="18">
        <f t="shared" si="6"/>
        <v>0</v>
      </c>
      <c r="I24" s="18">
        <f t="shared" si="6"/>
        <v>2</v>
      </c>
      <c r="J24" s="18">
        <f t="shared" si="6"/>
        <v>4</v>
      </c>
      <c r="K24" s="18">
        <f t="shared" si="6"/>
        <v>10</v>
      </c>
      <c r="L24" s="18">
        <f>L21</f>
        <v>16</v>
      </c>
      <c r="M24" s="25">
        <f>MAX(ABS(C24-C21),ABS(D24-D21),ABS(E24-E21),ABS(F24-F21),ABS(G24-G21),ABS(H24-H21),ABS(I24-I21),ABS(K24-K21))</f>
        <v>2.25</v>
      </c>
    </row>
    <row r="25" ht="12.75" customHeight="1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5"/>
    </row>
    <row r="26" ht="12.75" customHeight="1">
      <c r="A26" s="15" t="s">
        <v>15</v>
      </c>
      <c r="B26" s="13">
        <f>$B23+1</f>
        <v>4</v>
      </c>
    </row>
    <row r="27" ht="12.75" customHeight="1">
      <c r="A27" s="17" t="s">
        <v>17</v>
      </c>
      <c r="B27" s="18">
        <f>$B$15</f>
        <v>18</v>
      </c>
      <c r="C27" s="18">
        <f t="shared" ref="C27:K27" si="7">0.5*(B24+D24+C$9/$H$2*$C$2^2)</f>
        <v>11.25</v>
      </c>
      <c r="D27" s="18">
        <f t="shared" si="7"/>
        <v>6.75</v>
      </c>
      <c r="E27" s="18">
        <f t="shared" si="7"/>
        <v>2.25</v>
      </c>
      <c r="F27" s="18">
        <f t="shared" si="7"/>
        <v>1.125</v>
      </c>
      <c r="G27" s="18">
        <f t="shared" si="7"/>
        <v>0</v>
      </c>
      <c r="H27" s="18">
        <f t="shared" si="7"/>
        <v>1</v>
      </c>
      <c r="I27" s="18">
        <f t="shared" si="7"/>
        <v>2</v>
      </c>
      <c r="J27" s="18">
        <f t="shared" si="7"/>
        <v>6</v>
      </c>
      <c r="K27" s="18">
        <f t="shared" si="7"/>
        <v>10</v>
      </c>
      <c r="L27" s="18">
        <f>L24</f>
        <v>16</v>
      </c>
      <c r="M27" s="25">
        <f>MAX(ABS(C27-C24),ABS(D27-D24),ABS(E27-E24),ABS(F27-F24),ABS(G27-G24),ABS(H27-H24),ABS(I27-I24),ABS(K27-K24))</f>
        <v>2.25</v>
      </c>
    </row>
    <row r="28" ht="12.75" customHeight="1">
      <c r="A28" s="15"/>
      <c r="B28" s="13"/>
    </row>
    <row r="29" ht="12.75" customHeight="1">
      <c r="A29" s="15" t="s">
        <v>15</v>
      </c>
      <c r="B29" s="13">
        <f>$B26+1</f>
        <v>5</v>
      </c>
    </row>
    <row r="30" ht="12.75" customHeight="1">
      <c r="A30" s="17" t="s">
        <v>17</v>
      </c>
      <c r="B30" s="18">
        <f>$B$15</f>
        <v>18</v>
      </c>
      <c r="C30" s="18">
        <f t="shared" ref="C30:K30" si="8">0.5*(B27+D27+C$9/$H$2*$C$2^2)</f>
        <v>12.375</v>
      </c>
      <c r="D30" s="18">
        <f t="shared" si="8"/>
        <v>6.75</v>
      </c>
      <c r="E30" s="18">
        <f t="shared" si="8"/>
        <v>3.9375</v>
      </c>
      <c r="F30" s="18">
        <f t="shared" si="8"/>
        <v>1.125</v>
      </c>
      <c r="G30" s="18">
        <f t="shared" si="8"/>
        <v>1.0625</v>
      </c>
      <c r="H30" s="18">
        <f t="shared" si="8"/>
        <v>1</v>
      </c>
      <c r="I30" s="18">
        <f t="shared" si="8"/>
        <v>3.5</v>
      </c>
      <c r="J30" s="18">
        <f t="shared" si="8"/>
        <v>6</v>
      </c>
      <c r="K30" s="18">
        <f t="shared" si="8"/>
        <v>11</v>
      </c>
      <c r="L30" s="18">
        <f>L27</f>
        <v>16</v>
      </c>
      <c r="M30" s="25">
        <f>MAX(ABS(C30-C27),ABS(D30-D27),ABS(E30-E27),ABS(F30-F27),ABS(G30-G27),ABS(H30-H27),ABS(I30-I27),ABS(K30-K27))</f>
        <v>1.6875</v>
      </c>
    </row>
    <row r="31" ht="12.75" customHeight="1"/>
    <row r="32" ht="12.75" customHeight="1">
      <c r="A32" s="26" t="s">
        <v>15</v>
      </c>
      <c r="B32" s="13">
        <f>$B29+1</f>
        <v>6</v>
      </c>
    </row>
    <row r="33" ht="12.75" customHeight="1">
      <c r="A33" s="27" t="s">
        <v>17</v>
      </c>
      <c r="B33" s="18">
        <f>$B$15</f>
        <v>18</v>
      </c>
      <c r="C33" s="18">
        <f t="shared" ref="C33:K33" si="9">0.5*(B30+D30+C$9/$H$2*$C$2^2)</f>
        <v>12.375</v>
      </c>
      <c r="D33" s="18">
        <f t="shared" si="9"/>
        <v>8.15625</v>
      </c>
      <c r="E33" s="18">
        <f t="shared" si="9"/>
        <v>3.9375</v>
      </c>
      <c r="F33" s="18">
        <f t="shared" si="9"/>
        <v>2.5</v>
      </c>
      <c r="G33" s="18">
        <f t="shared" si="9"/>
        <v>1.0625</v>
      </c>
      <c r="H33" s="18">
        <f t="shared" si="9"/>
        <v>2.28125</v>
      </c>
      <c r="I33" s="18">
        <f t="shared" si="9"/>
        <v>3.5</v>
      </c>
      <c r="J33" s="18">
        <f t="shared" si="9"/>
        <v>7.25</v>
      </c>
      <c r="K33" s="18">
        <f t="shared" si="9"/>
        <v>11</v>
      </c>
      <c r="L33" s="18">
        <f>L30</f>
        <v>16</v>
      </c>
      <c r="M33" s="25">
        <f>MAX(ABS(C33-C30),ABS(D33-D30),ABS(E33-E30),ABS(F33-F30),ABS(G33-G30),ABS(H33-H30),ABS(I33-I30),ABS(K33-K30))</f>
        <v>1.40625</v>
      </c>
    </row>
    <row r="34" ht="12.75" customHeight="1">
      <c r="A34" s="1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ht="12.75" customHeight="1">
      <c r="A35" s="15" t="s">
        <v>15</v>
      </c>
      <c r="B35" s="13">
        <f>$B32+1</f>
        <v>7</v>
      </c>
    </row>
    <row r="36" ht="12.75" customHeight="1">
      <c r="A36" s="27" t="s">
        <v>17</v>
      </c>
      <c r="B36" s="18">
        <f>$B$15</f>
        <v>18</v>
      </c>
      <c r="C36" s="18">
        <f t="shared" ref="C36:K36" si="10">0.5*(B33+D33+C$9/$H$2*$C$2^2)</f>
        <v>13.078125</v>
      </c>
      <c r="D36" s="18">
        <f t="shared" si="10"/>
        <v>8.15625</v>
      </c>
      <c r="E36" s="18">
        <f t="shared" si="10"/>
        <v>5.328125</v>
      </c>
      <c r="F36" s="18">
        <f t="shared" si="10"/>
        <v>2.5</v>
      </c>
      <c r="G36" s="18">
        <f t="shared" si="10"/>
        <v>2.390625</v>
      </c>
      <c r="H36" s="18">
        <f t="shared" si="10"/>
        <v>2.28125</v>
      </c>
      <c r="I36" s="18">
        <f t="shared" si="10"/>
        <v>4.765625</v>
      </c>
      <c r="J36" s="18">
        <f t="shared" si="10"/>
        <v>7.25</v>
      </c>
      <c r="K36" s="18">
        <f t="shared" si="10"/>
        <v>11.625</v>
      </c>
      <c r="L36" s="18">
        <f>L33</f>
        <v>16</v>
      </c>
      <c r="M36" s="25">
        <f>MAX(ABS(C36-C33),ABS(D36-D33),ABS(E36-E33),ABS(F36-F33),ABS(G36-G33),ABS(H36-H33),ABS(I36-I33),ABS(K36-K33))</f>
        <v>1.390625</v>
      </c>
    </row>
    <row r="37" ht="12.75" customHeight="1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5"/>
    </row>
    <row r="38" ht="12.75" customHeight="1">
      <c r="A38" s="26" t="s">
        <v>15</v>
      </c>
      <c r="B38" s="13">
        <f>$B35+1</f>
        <v>8</v>
      </c>
    </row>
    <row r="39" ht="12.75" customHeight="1">
      <c r="A39" s="17" t="s">
        <v>17</v>
      </c>
      <c r="B39" s="18">
        <f>$B$15</f>
        <v>18</v>
      </c>
      <c r="C39" s="18">
        <f t="shared" ref="C39:K39" si="11">0.5*(B36+D36+C$9/$H$2*$C$2^2)</f>
        <v>13.078125</v>
      </c>
      <c r="D39" s="18">
        <f t="shared" si="11"/>
        <v>9.203125</v>
      </c>
      <c r="E39" s="18">
        <f t="shared" si="11"/>
        <v>5.328125</v>
      </c>
      <c r="F39" s="18">
        <f t="shared" si="11"/>
        <v>3.859375</v>
      </c>
      <c r="G39" s="18">
        <f t="shared" si="11"/>
        <v>2.390625</v>
      </c>
      <c r="H39" s="18">
        <f t="shared" si="11"/>
        <v>3.578125</v>
      </c>
      <c r="I39" s="18">
        <f t="shared" si="11"/>
        <v>4.765625</v>
      </c>
      <c r="J39" s="18">
        <f t="shared" si="11"/>
        <v>8.1953125</v>
      </c>
      <c r="K39" s="18">
        <f t="shared" si="11"/>
        <v>11.625</v>
      </c>
      <c r="L39" s="18">
        <f>L36</f>
        <v>16</v>
      </c>
      <c r="M39" s="25">
        <f>MAX(ABS(C39-C36),ABS(D39-D36),ABS(E39-E36),ABS(F39-F36),ABS(G39-G36),ABS(H39-H36),ABS(I39-I36),ABS(K39-K36))</f>
        <v>1.359375</v>
      </c>
    </row>
    <row r="40" ht="12.75" customHeight="1">
      <c r="A40" s="15"/>
      <c r="B40" s="13"/>
    </row>
    <row r="41" ht="12.75" customHeight="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5"/>
    </row>
    <row r="42" ht="12.75" customHeight="1">
      <c r="A42" s="15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ht="12.75" customHeight="1"/>
    <row r="44" ht="12.75" customHeight="1">
      <c r="A44" s="15"/>
      <c r="B44" s="13"/>
    </row>
    <row r="45" ht="12.7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5"/>
    </row>
    <row r="46" ht="12.75" customHeight="1">
      <c r="A46" s="15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ht="12.75" customHeight="1">
      <c r="A47" s="28"/>
    </row>
    <row r="48" ht="12.75" customHeight="1">
      <c r="A48" s="15"/>
      <c r="B48" s="13"/>
    </row>
    <row r="49" ht="12.75" customHeigh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5"/>
    </row>
    <row r="50" ht="12.75" customHeight="1">
      <c r="A50" s="15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ht="12.75" customHeight="1">
      <c r="A51" s="28"/>
    </row>
    <row r="52" ht="12.75" customHeight="1">
      <c r="A52" s="15"/>
      <c r="B52" s="13"/>
    </row>
    <row r="53" ht="12.75" customHeight="1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5"/>
    </row>
    <row r="54" ht="12.75" customHeight="1">
      <c r="A54" s="15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2.75" customHeight="1">
      <c r="A55" s="15"/>
      <c r="B55" s="28"/>
      <c r="C55" s="28"/>
      <c r="D55" s="28"/>
      <c r="E55" s="28"/>
      <c r="F55" s="28"/>
      <c r="G55" s="28"/>
      <c r="H55" s="28"/>
      <c r="I55" s="15"/>
      <c r="J55" s="28"/>
    </row>
    <row r="56" ht="12.75" customHeight="1">
      <c r="A56" s="15"/>
      <c r="B56" s="13"/>
    </row>
    <row r="57" ht="12.75" customHeight="1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5"/>
    </row>
    <row r="58" ht="12.75" customHeight="1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ht="12.75" customHeight="1">
      <c r="A59" s="15"/>
      <c r="B59" s="28"/>
      <c r="C59" s="28"/>
      <c r="D59" s="28"/>
      <c r="E59" s="28"/>
      <c r="F59" s="28"/>
      <c r="G59" s="28"/>
      <c r="H59" s="28"/>
      <c r="I59" s="15"/>
      <c r="J59" s="28"/>
    </row>
    <row r="60" ht="12.75" customHeight="1">
      <c r="A60" s="15"/>
      <c r="B60" s="13"/>
    </row>
    <row r="61" ht="12.75" customHeight="1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5"/>
    </row>
    <row r="62" ht="12.75" customHeight="1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ht="12.75" customHeight="1">
      <c r="A63" s="15"/>
      <c r="B63" s="28"/>
      <c r="C63" s="28"/>
      <c r="D63" s="28"/>
      <c r="E63" s="28"/>
      <c r="F63" s="28"/>
      <c r="G63" s="28"/>
      <c r="H63" s="28"/>
      <c r="I63" s="15"/>
      <c r="J63" s="28"/>
    </row>
    <row r="64" ht="12.75" customHeight="1">
      <c r="A64" s="15"/>
      <c r="B64" s="13"/>
    </row>
    <row r="65" ht="12.75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5"/>
    </row>
    <row r="66" ht="12.75" customHeight="1">
      <c r="A66" s="15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ht="12.75" customHeight="1"/>
    <row r="68" ht="12.75" customHeight="1">
      <c r="A68" s="15"/>
      <c r="B68" s="13"/>
    </row>
    <row r="69" ht="12.75" customHeight="1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5"/>
    </row>
    <row r="70" ht="12.75" customHeight="1">
      <c r="A70" s="15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ht="12.75" customHeight="1"/>
    <row r="72" ht="12.75" customHeight="1">
      <c r="A72" s="15"/>
      <c r="B72" s="13"/>
    </row>
    <row r="73" ht="12.75" customHeight="1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5"/>
    </row>
    <row r="74" ht="12.75" customHeight="1">
      <c r="A74" s="15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2.75" customHeight="1"/>
    <row r="76" ht="12.75" customHeight="1">
      <c r="A76" s="15"/>
      <c r="B76" s="13"/>
    </row>
    <row r="77" ht="12.75" customHeight="1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5"/>
    </row>
    <row r="78" ht="12.75" customHeight="1">
      <c r="A78" s="15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2.75" customHeight="1"/>
    <row r="80" ht="12.75" customHeight="1">
      <c r="A80" s="15"/>
      <c r="B80" s="13"/>
    </row>
    <row r="81" ht="12.75" customHeight="1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5"/>
    </row>
    <row r="82" ht="12.75" customHeight="1">
      <c r="A82" s="15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ht="12.75" customHeight="1"/>
    <row r="84" ht="12.75" customHeight="1">
      <c r="A84" s="15"/>
      <c r="B84" s="13"/>
    </row>
    <row r="85" ht="12.75" customHeight="1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5"/>
    </row>
    <row r="86" ht="12.75" customHeight="1">
      <c r="A86" s="15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2.75" customHeight="1"/>
    <row r="88" ht="12.75" customHeight="1">
      <c r="A88" s="15"/>
      <c r="B88" s="13"/>
    </row>
    <row r="89" ht="12.75" customHeight="1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5"/>
    </row>
    <row r="90" ht="12.75" customHeight="1">
      <c r="A90" s="15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ht="12.75" customHeight="1"/>
    <row r="92" ht="12.75" customHeight="1">
      <c r="A92" s="15"/>
      <c r="B92" s="13"/>
    </row>
    <row r="93" ht="12.75" customHeight="1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5"/>
    </row>
    <row r="94" ht="12.75" customHeight="1">
      <c r="A94" s="15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  <legacyDrawing r:id="rId2"/>
  <oleObjects>
    <oleObject progId="Equation.3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2002-03-21T11:03:51Z</dcterms:created>
  <dc:creator>Rudolf Liedl</dc:creator>
</cp:coreProperties>
</file>