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ocumenttasks/documenttask1.xml" ContentType="application/vnd.ms-excel.documenttask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ocumenttasks/documenttask2.xml" ContentType="application/vnd.ms-excel.documenttask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ocumenttasks/documenttask3.xml" ContentType="application/vnd.ms-excel.documenttask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documenttasks/documenttask4.xml" ContentType="application/vnd.ms-excel.documenttask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documenttasks/documenttask5.xml" ContentType="application/vnd.ms-excel.documenttask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documenttasks/documenttask6.xml" ContentType="application/vnd.ms-excel.documenttask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documenttasks/documenttask7.xml" ContentType="application/vnd.ms-excel.documenttask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563021.HONAERO\Desktop\Data_Validation-POC\data_dump\"/>
    </mc:Choice>
  </mc:AlternateContent>
  <xr:revisionPtr revIDLastSave="0" documentId="8_{E6431058-1884-4C22-9B74-DBBA9E6F1CAE}" xr6:coauthVersionLast="47" xr6:coauthVersionMax="47" xr10:uidLastSave="{00000000-0000-0000-0000-000000000000}"/>
  <bookViews>
    <workbookView xWindow="-110" yWindow="-110" windowWidth="19420" windowHeight="11500" tabRatio="885" firstSheet="2" activeTab="2" xr2:uid="{00000000-000D-0000-FFFF-FFFF00000000}"/>
  </bookViews>
  <sheets>
    <sheet name="Data Flow Diagram" sheetId="34" r:id="rId1"/>
    <sheet name="User Onboarding Tracker" sheetId="51" state="hidden" r:id="rId2"/>
    <sheet name="CCEX (Critical Data Elements)" sheetId="20" r:id="rId3"/>
    <sheet name="CCEX Data Score Card - UAT" sheetId="55" r:id="rId4"/>
    <sheet name="CCEX Data Score Card - Prod" sheetId="54" r:id="rId5"/>
    <sheet name="Dashboard_Data Upload Count" sheetId="39" r:id="rId6"/>
    <sheet name="ERP Data Score Card - UAT" sheetId="57" r:id="rId7"/>
    <sheet name="ERP UAT Tracker" sheetId="56" r:id="rId8"/>
    <sheet name="ERP Super Users" sheetId="58" r:id="rId9"/>
    <sheet name="Onity Sales Org " sheetId="53" r:id="rId10"/>
    <sheet name=" Validation Readiness Status" sheetId="35" state="hidden" r:id="rId11"/>
    <sheet name="Prod - Data Mig. for Non-SFDC" sheetId="18" state="hidden" r:id="rId12"/>
    <sheet name="CPQ" sheetId="24" state="hidden" r:id="rId13"/>
    <sheet name="Zuora" sheetId="33" state="hidden" r:id="rId14"/>
    <sheet name="Flexera" sheetId="26" state="hidden" r:id="rId15"/>
    <sheet name="ELMS" sheetId="25" state="hidden" r:id="rId16"/>
    <sheet name="E-commerce" sheetId="22" state="hidden" r:id="rId17"/>
    <sheet name="SFDC (AMS)" sheetId="28" state="hidden" r:id="rId18"/>
    <sheet name="PROS" sheetId="32" state="hidden" r:id="rId19"/>
    <sheet name="Portal" sheetId="31" state="hidden" r:id="rId20"/>
    <sheet name="PIM" sheetId="30" state="hidden" r:id="rId21"/>
    <sheet name="MDM" sheetId="29" state="hidden" r:id="rId22"/>
    <sheet name="Marketo" sheetId="27" state="hidden" r:id="rId23"/>
    <sheet name="Contact Center" sheetId="23" state="hidden" r:id="rId24"/>
    <sheet name="Prod-Open Txn Mig. Non-SFDC" sheetId="14" state="hidden" r:id="rId25"/>
    <sheet name="Comments" sheetId="17" state="hidden" r:id="rId26"/>
    <sheet name="Plan" sheetId="3" state="hidden" r:id="rId27"/>
    <sheet name="Actions" sheetId="6" state="hidden" r:id="rId28"/>
    <sheet name="Dashboard_Data Upload Count_" sheetId="36" state="hidden" r:id="rId29"/>
    <sheet name="Flexera Detailed CDE" sheetId="38" state="hidden" r:id="rId30"/>
    <sheet name="Sheet1" sheetId="49" state="hidden" r:id="rId31"/>
    <sheet name="Sheet2" sheetId="50" state="hidden" r:id="rId32"/>
    <sheet name="Data load Priorities" sheetId="52" state="hidden" r:id="rId33"/>
  </sheets>
  <definedNames>
    <definedName name="_xlnm._FilterDatabase" localSheetId="10" hidden="1">' Validation Readiness Status'!$A$1:$G$62</definedName>
    <definedName name="_xlnm._FilterDatabase" localSheetId="2" hidden="1">'CCEX (Critical Data Elements)'!$A$1:$BJ$75</definedName>
    <definedName name="_xlnm._FilterDatabase" localSheetId="4" hidden="1">'CCEX Data Score Card - Prod'!$A$1:$S$82</definedName>
    <definedName name="_xlnm._FilterDatabase" localSheetId="3" hidden="1">'CCEX Data Score Card - UAT'!$A$1:$S$84</definedName>
    <definedName name="_xlnm._FilterDatabase" localSheetId="5" hidden="1">'Dashboard_Data Upload Count'!$A$1:$X$76</definedName>
    <definedName name="_xlnm._FilterDatabase" localSheetId="28" hidden="1">'Dashboard_Data Upload Count_'!$A$1:$M$70</definedName>
    <definedName name="_xlnm._FilterDatabase" localSheetId="6" hidden="1">'ERP Data Score Card - UAT'!$A$1:$S$43</definedName>
    <definedName name="_xlnm._FilterDatabase" localSheetId="7" hidden="1">'ERP UAT Tracker'!$A$1:$M$43</definedName>
    <definedName name="_xlnm._FilterDatabase" localSheetId="11" hidden="1">'Prod - Data Mig. for Non-SFDC'!$A$2:$U$100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1" i="54" l="1"/>
  <c r="Q38" i="54" l="1"/>
  <c r="R38" i="54" s="1"/>
  <c r="P38" i="54"/>
  <c r="L38" i="54"/>
  <c r="K38" i="54"/>
  <c r="Q29" i="54"/>
  <c r="R29" i="54" s="1"/>
  <c r="P29" i="54"/>
  <c r="L29" i="54"/>
  <c r="K29" i="54"/>
  <c r="Q3" i="54"/>
  <c r="Q4" i="54"/>
  <c r="Q5" i="54"/>
  <c r="Q6" i="54"/>
  <c r="Q7" i="54"/>
  <c r="Q8" i="54"/>
  <c r="Q9" i="54"/>
  <c r="Q10" i="54"/>
  <c r="Q11" i="54"/>
  <c r="Q12" i="54"/>
  <c r="Q13" i="54"/>
  <c r="Q14" i="54"/>
  <c r="Q15" i="54"/>
  <c r="Q16" i="54"/>
  <c r="Q17" i="54"/>
  <c r="Q18" i="54"/>
  <c r="Q19" i="54"/>
  <c r="Q20" i="54"/>
  <c r="Q21" i="54"/>
  <c r="Q22" i="54"/>
  <c r="Q23" i="54"/>
  <c r="Q24" i="54"/>
  <c r="Q25" i="54"/>
  <c r="Q26" i="54"/>
  <c r="Q27" i="54"/>
  <c r="Q28" i="54"/>
  <c r="Q30" i="54"/>
  <c r="Q31" i="54"/>
  <c r="Q32" i="54"/>
  <c r="Q33" i="54"/>
  <c r="Q34" i="54"/>
  <c r="Q35" i="54"/>
  <c r="Q36" i="54"/>
  <c r="Q37" i="54"/>
  <c r="Q39" i="54"/>
  <c r="Q40" i="54"/>
  <c r="Q41" i="54"/>
  <c r="Q42" i="54"/>
  <c r="Q43" i="54"/>
  <c r="Q44" i="54"/>
  <c r="Q45" i="54"/>
  <c r="Q46" i="54"/>
  <c r="Q47" i="54"/>
  <c r="Q48" i="54"/>
  <c r="Q49" i="54"/>
  <c r="Q50" i="54"/>
  <c r="Q51" i="54"/>
  <c r="Q52" i="54"/>
  <c r="Q53" i="54"/>
  <c r="Q54" i="54"/>
  <c r="Q55" i="54"/>
  <c r="Q56" i="54"/>
  <c r="Q57" i="54"/>
  <c r="Q58" i="54"/>
  <c r="Q59" i="54"/>
  <c r="Q60" i="54"/>
  <c r="Q62" i="54"/>
  <c r="Q63" i="54"/>
  <c r="Q64" i="54"/>
  <c r="Q65" i="54"/>
  <c r="Q66" i="54"/>
  <c r="Q67" i="54"/>
  <c r="Q68" i="54"/>
  <c r="Q69" i="54"/>
  <c r="Q70" i="54"/>
  <c r="Q71" i="54"/>
  <c r="Q72" i="54"/>
  <c r="Q73" i="54"/>
  <c r="Q74" i="54"/>
  <c r="Q75" i="54"/>
  <c r="Q76" i="54"/>
  <c r="Q77" i="54"/>
  <c r="Q78" i="54"/>
  <c r="Q79" i="54"/>
  <c r="Q80" i="54"/>
  <c r="Q81" i="54"/>
  <c r="Q82" i="54"/>
  <c r="Q2" i="54"/>
  <c r="K63" i="54" l="1"/>
  <c r="R63" i="54"/>
  <c r="R62" i="54"/>
  <c r="L63" i="54"/>
  <c r="P63" i="54"/>
  <c r="P62" i="54" l="1"/>
  <c r="L62" i="54"/>
  <c r="K62" i="54"/>
  <c r="R54" i="54"/>
  <c r="R50" i="54"/>
  <c r="P3" i="54" l="1"/>
  <c r="P4" i="54"/>
  <c r="P5" i="54"/>
  <c r="P6" i="54"/>
  <c r="P7" i="54"/>
  <c r="P8" i="54"/>
  <c r="P9" i="54"/>
  <c r="P10" i="54"/>
  <c r="P11" i="54"/>
  <c r="P12" i="54"/>
  <c r="P13" i="54"/>
  <c r="P14" i="54"/>
  <c r="P15" i="54"/>
  <c r="P16" i="54"/>
  <c r="P17" i="54"/>
  <c r="P18" i="54"/>
  <c r="P19" i="54"/>
  <c r="P20" i="54"/>
  <c r="P21" i="54"/>
  <c r="P22" i="54"/>
  <c r="P23" i="54"/>
  <c r="P24" i="54"/>
  <c r="P25" i="54"/>
  <c r="P26" i="54"/>
  <c r="P27" i="54"/>
  <c r="P28" i="54"/>
  <c r="P30" i="54"/>
  <c r="P31" i="54"/>
  <c r="P32" i="54"/>
  <c r="P33" i="54"/>
  <c r="P34" i="54"/>
  <c r="P35" i="54"/>
  <c r="P36" i="54"/>
  <c r="P37" i="54"/>
  <c r="P39" i="54"/>
  <c r="P40" i="54"/>
  <c r="P41" i="54"/>
  <c r="P42" i="54"/>
  <c r="P43" i="54"/>
  <c r="P44" i="54"/>
  <c r="P45" i="54"/>
  <c r="P46" i="54"/>
  <c r="P47" i="54"/>
  <c r="P48" i="54"/>
  <c r="P49" i="54"/>
  <c r="P50" i="54"/>
  <c r="P51" i="54"/>
  <c r="P52" i="54"/>
  <c r="P53" i="54"/>
  <c r="P54" i="54"/>
  <c r="P55" i="54"/>
  <c r="P56" i="54"/>
  <c r="P57" i="54"/>
  <c r="P58" i="54"/>
  <c r="P59" i="54"/>
  <c r="P60" i="54"/>
  <c r="P61" i="54"/>
  <c r="P64" i="54"/>
  <c r="P65" i="54"/>
  <c r="P66" i="54"/>
  <c r="P67" i="54"/>
  <c r="P68" i="54"/>
  <c r="P69" i="54"/>
  <c r="P70" i="54"/>
  <c r="P71" i="54"/>
  <c r="P72" i="54"/>
  <c r="P73" i="54"/>
  <c r="P74" i="54"/>
  <c r="P75" i="54"/>
  <c r="P76" i="54"/>
  <c r="P77" i="54"/>
  <c r="P78" i="54"/>
  <c r="P79" i="54"/>
  <c r="P80" i="54"/>
  <c r="P81" i="54"/>
  <c r="P82" i="54"/>
  <c r="O59" i="55" l="1"/>
  <c r="R79" i="55"/>
  <c r="R75" i="55"/>
  <c r="P79" i="55"/>
  <c r="P75" i="55"/>
  <c r="R82" i="54" l="1"/>
  <c r="L82" i="54"/>
  <c r="K82" i="54"/>
  <c r="R81" i="54"/>
  <c r="L81" i="54"/>
  <c r="K81" i="54"/>
  <c r="R80" i="54"/>
  <c r="L80" i="54"/>
  <c r="K80" i="54"/>
  <c r="R79" i="54"/>
  <c r="L79" i="54"/>
  <c r="K79" i="54"/>
  <c r="R78" i="54"/>
  <c r="L78" i="54"/>
  <c r="K78" i="54"/>
  <c r="R77" i="54"/>
  <c r="L77" i="54"/>
  <c r="K77" i="54"/>
  <c r="R76" i="54"/>
  <c r="L76" i="54"/>
  <c r="K76" i="54"/>
  <c r="R75" i="54"/>
  <c r="L75" i="54"/>
  <c r="K75" i="54"/>
  <c r="R74" i="54"/>
  <c r="L74" i="54"/>
  <c r="K74" i="54"/>
  <c r="R73" i="54"/>
  <c r="L73" i="54"/>
  <c r="K73" i="54"/>
  <c r="R72" i="54"/>
  <c r="L72" i="54"/>
  <c r="K72" i="54"/>
  <c r="R71" i="54"/>
  <c r="L71" i="54"/>
  <c r="K71" i="54"/>
  <c r="R70" i="54"/>
  <c r="L70" i="54"/>
  <c r="K70" i="54"/>
  <c r="R69" i="54"/>
  <c r="L69" i="54"/>
  <c r="K69" i="54"/>
  <c r="R68" i="54"/>
  <c r="L68" i="54"/>
  <c r="K68" i="54"/>
  <c r="R67" i="54"/>
  <c r="L67" i="54"/>
  <c r="K67" i="54"/>
  <c r="R66" i="54"/>
  <c r="L66" i="54"/>
  <c r="K66" i="54"/>
  <c r="R65" i="54"/>
  <c r="L65" i="54"/>
  <c r="K65" i="54"/>
  <c r="R64" i="54"/>
  <c r="L64" i="54"/>
  <c r="K64" i="54"/>
  <c r="R61" i="54"/>
  <c r="L61" i="54"/>
  <c r="K61" i="54"/>
  <c r="R60" i="54"/>
  <c r="L60" i="54"/>
  <c r="K60" i="54"/>
  <c r="R59" i="54"/>
  <c r="L59" i="54"/>
  <c r="K59" i="54"/>
  <c r="R58" i="54"/>
  <c r="L58" i="54"/>
  <c r="K58" i="54"/>
  <c r="R57" i="54"/>
  <c r="L57" i="54"/>
  <c r="K57" i="54"/>
  <c r="R56" i="54"/>
  <c r="L56" i="54"/>
  <c r="K56" i="54"/>
  <c r="R55" i="54"/>
  <c r="L55" i="54"/>
  <c r="K55" i="54"/>
  <c r="L54" i="54"/>
  <c r="K54" i="54"/>
  <c r="R53" i="54"/>
  <c r="L53" i="54"/>
  <c r="K53" i="54"/>
  <c r="R52" i="54"/>
  <c r="L52" i="54"/>
  <c r="K52" i="54"/>
  <c r="R51" i="54"/>
  <c r="L51" i="54"/>
  <c r="K51" i="54"/>
  <c r="L50" i="54"/>
  <c r="K50" i="54"/>
  <c r="R49" i="54"/>
  <c r="L49" i="54"/>
  <c r="K49" i="54"/>
  <c r="R48" i="54"/>
  <c r="L48" i="54"/>
  <c r="K48" i="54"/>
  <c r="R47" i="54"/>
  <c r="L47" i="54"/>
  <c r="K47" i="54"/>
  <c r="R46" i="54"/>
  <c r="L46" i="54"/>
  <c r="K46" i="54"/>
  <c r="R45" i="54"/>
  <c r="L45" i="54"/>
  <c r="K45" i="54"/>
  <c r="R44" i="54"/>
  <c r="L44" i="54"/>
  <c r="K44" i="54"/>
  <c r="R43" i="54"/>
  <c r="L43" i="54"/>
  <c r="K43" i="54"/>
  <c r="R42" i="54"/>
  <c r="L42" i="54"/>
  <c r="K42" i="54"/>
  <c r="R41" i="54"/>
  <c r="L41" i="54"/>
  <c r="K41" i="54"/>
  <c r="R40" i="54"/>
  <c r="L40" i="54"/>
  <c r="K40" i="54"/>
  <c r="R39" i="54"/>
  <c r="L39" i="54"/>
  <c r="K39" i="54"/>
  <c r="R37" i="54"/>
  <c r="L37" i="54"/>
  <c r="K37" i="54"/>
  <c r="R36" i="54"/>
  <c r="L36" i="54"/>
  <c r="K36" i="54"/>
  <c r="R35" i="54"/>
  <c r="L35" i="54"/>
  <c r="K35" i="54"/>
  <c r="R34" i="54"/>
  <c r="L34" i="54"/>
  <c r="K34" i="54"/>
  <c r="R33" i="54"/>
  <c r="L33" i="54"/>
  <c r="K33" i="54"/>
  <c r="R32" i="54"/>
  <c r="L32" i="54"/>
  <c r="K32" i="54"/>
  <c r="R31" i="54"/>
  <c r="L31" i="54"/>
  <c r="K31" i="54"/>
  <c r="R30" i="54"/>
  <c r="L30" i="54"/>
  <c r="K30" i="54"/>
  <c r="R28" i="54"/>
  <c r="L28" i="54"/>
  <c r="K28" i="54"/>
  <c r="R27" i="54"/>
  <c r="L27" i="54"/>
  <c r="K27" i="54"/>
  <c r="R26" i="54"/>
  <c r="L26" i="54"/>
  <c r="K26" i="54"/>
  <c r="R25" i="54"/>
  <c r="L25" i="54"/>
  <c r="K25" i="54"/>
  <c r="R24" i="54"/>
  <c r="L24" i="54"/>
  <c r="K24" i="54"/>
  <c r="R23" i="54"/>
  <c r="L23" i="54"/>
  <c r="K23" i="54"/>
  <c r="R22" i="54"/>
  <c r="L22" i="54"/>
  <c r="K22" i="54"/>
  <c r="R21" i="54"/>
  <c r="L21" i="54"/>
  <c r="K21" i="54"/>
  <c r="R20" i="54"/>
  <c r="L20" i="54"/>
  <c r="K20" i="54"/>
  <c r="R19" i="54"/>
  <c r="L19" i="54"/>
  <c r="K19" i="54"/>
  <c r="R18" i="54"/>
  <c r="L18" i="54"/>
  <c r="K18" i="54"/>
  <c r="R17" i="54"/>
  <c r="L17" i="54"/>
  <c r="K17" i="54"/>
  <c r="R16" i="54"/>
  <c r="L16" i="54"/>
  <c r="K16" i="54"/>
  <c r="R15" i="54"/>
  <c r="L15" i="54"/>
  <c r="K15" i="54"/>
  <c r="R14" i="54"/>
  <c r="L14" i="54"/>
  <c r="K14" i="54"/>
  <c r="R13" i="54"/>
  <c r="L13" i="54"/>
  <c r="K13" i="54"/>
  <c r="R12" i="54"/>
  <c r="L12" i="54"/>
  <c r="K12" i="54"/>
  <c r="R11" i="54"/>
  <c r="L11" i="54"/>
  <c r="K11" i="54"/>
  <c r="R10" i="54"/>
  <c r="L10" i="54"/>
  <c r="K10" i="54"/>
  <c r="R9" i="54"/>
  <c r="L9" i="54"/>
  <c r="K9" i="54"/>
  <c r="R8" i="54"/>
  <c r="L8" i="54"/>
  <c r="K8" i="54"/>
  <c r="R7" i="54"/>
  <c r="L7" i="54"/>
  <c r="K7" i="54"/>
  <c r="R6" i="54"/>
  <c r="L6" i="54"/>
  <c r="K6" i="54"/>
  <c r="R5" i="54"/>
  <c r="L5" i="54"/>
  <c r="K5" i="54"/>
  <c r="R4" i="54"/>
  <c r="L4" i="54"/>
  <c r="K4" i="54"/>
  <c r="R3" i="54"/>
  <c r="L3" i="54"/>
  <c r="K3" i="54"/>
  <c r="R2" i="54"/>
  <c r="P2" i="54"/>
  <c r="L2" i="54"/>
  <c r="K2" i="54"/>
  <c r="L3" i="57" l="1"/>
  <c r="L4" i="57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33" i="57"/>
  <c r="L34" i="57"/>
  <c r="L35" i="57"/>
  <c r="L36" i="57"/>
  <c r="L37" i="57"/>
  <c r="L38" i="57"/>
  <c r="L39" i="57"/>
  <c r="L40" i="57"/>
  <c r="L41" i="57"/>
  <c r="L43" i="57"/>
  <c r="L42" i="57"/>
  <c r="K28" i="57"/>
  <c r="K29" i="57"/>
  <c r="K30" i="57"/>
  <c r="K31" i="57"/>
  <c r="K32" i="57"/>
  <c r="K33" i="57"/>
  <c r="K34" i="57"/>
  <c r="K35" i="57"/>
  <c r="K36" i="57"/>
  <c r="K37" i="57"/>
  <c r="K38" i="57"/>
  <c r="K39" i="57"/>
  <c r="K40" i="57"/>
  <c r="K41" i="57"/>
  <c r="K43" i="57"/>
  <c r="K42" i="57"/>
  <c r="K12" i="57"/>
  <c r="K13" i="57"/>
  <c r="K14" i="57"/>
  <c r="K15" i="57"/>
  <c r="K16" i="57"/>
  <c r="K17" i="57"/>
  <c r="K18" i="57"/>
  <c r="K19" i="57"/>
  <c r="K20" i="57"/>
  <c r="K21" i="57"/>
  <c r="K22" i="57"/>
  <c r="K23" i="57"/>
  <c r="K24" i="57"/>
  <c r="K25" i="57"/>
  <c r="K26" i="57"/>
  <c r="K27" i="57"/>
  <c r="K3" i="57"/>
  <c r="K4" i="57"/>
  <c r="K5" i="57"/>
  <c r="K6" i="57"/>
  <c r="K7" i="57"/>
  <c r="K8" i="57"/>
  <c r="K9" i="57"/>
  <c r="K10" i="57"/>
  <c r="K11" i="57"/>
  <c r="L2" i="57"/>
  <c r="K2" i="57"/>
  <c r="C3" i="57"/>
  <c r="D3" i="57"/>
  <c r="N3" i="57"/>
  <c r="O3" i="57"/>
  <c r="C41" i="57"/>
  <c r="D41" i="57"/>
  <c r="N41" i="57"/>
  <c r="O41" i="57"/>
  <c r="C43" i="57"/>
  <c r="D43" i="57"/>
  <c r="N43" i="57"/>
  <c r="O43" i="57"/>
  <c r="C42" i="57"/>
  <c r="D42" i="57"/>
  <c r="N42" i="57"/>
  <c r="O42" i="57"/>
  <c r="C38" i="57"/>
  <c r="D38" i="57"/>
  <c r="N38" i="57"/>
  <c r="O38" i="57"/>
  <c r="C39" i="57"/>
  <c r="D39" i="57"/>
  <c r="N39" i="57"/>
  <c r="O39" i="57"/>
  <c r="C40" i="57"/>
  <c r="D40" i="57"/>
  <c r="N40" i="57"/>
  <c r="O40" i="57"/>
  <c r="C33" i="57"/>
  <c r="D33" i="57"/>
  <c r="N33" i="57"/>
  <c r="O33" i="57"/>
  <c r="C34" i="57"/>
  <c r="D34" i="57"/>
  <c r="N34" i="57"/>
  <c r="O34" i="57"/>
  <c r="C35" i="57"/>
  <c r="D35" i="57"/>
  <c r="N35" i="57"/>
  <c r="O35" i="57"/>
  <c r="C36" i="57"/>
  <c r="D36" i="57"/>
  <c r="N36" i="57"/>
  <c r="O36" i="57"/>
  <c r="C37" i="57"/>
  <c r="D37" i="57"/>
  <c r="N37" i="57"/>
  <c r="O37" i="57"/>
  <c r="C27" i="57"/>
  <c r="D27" i="57"/>
  <c r="N27" i="57"/>
  <c r="O27" i="57"/>
  <c r="C28" i="57"/>
  <c r="D28" i="57"/>
  <c r="N28" i="57"/>
  <c r="O28" i="57"/>
  <c r="C29" i="57"/>
  <c r="D29" i="57"/>
  <c r="N29" i="57"/>
  <c r="O29" i="57"/>
  <c r="C30" i="57"/>
  <c r="D30" i="57"/>
  <c r="N30" i="57"/>
  <c r="O30" i="57"/>
  <c r="C31" i="57"/>
  <c r="D31" i="57"/>
  <c r="N31" i="57"/>
  <c r="O31" i="57"/>
  <c r="C32" i="57"/>
  <c r="D32" i="57"/>
  <c r="N32" i="57"/>
  <c r="O32" i="57"/>
  <c r="C4" i="57"/>
  <c r="D4" i="57"/>
  <c r="N4" i="57"/>
  <c r="O4" i="57"/>
  <c r="C5" i="57"/>
  <c r="D5" i="57"/>
  <c r="N5" i="57"/>
  <c r="O5" i="57"/>
  <c r="C6" i="57"/>
  <c r="D6" i="57"/>
  <c r="N6" i="57"/>
  <c r="O6" i="57"/>
  <c r="C7" i="57"/>
  <c r="D7" i="57"/>
  <c r="N7" i="57"/>
  <c r="O7" i="57"/>
  <c r="C8" i="57"/>
  <c r="D8" i="57"/>
  <c r="N8" i="57"/>
  <c r="O8" i="57"/>
  <c r="C9" i="57"/>
  <c r="D9" i="57"/>
  <c r="N9" i="57"/>
  <c r="O9" i="57"/>
  <c r="C10" i="57"/>
  <c r="D10" i="57"/>
  <c r="N10" i="57"/>
  <c r="O10" i="57"/>
  <c r="C11" i="57"/>
  <c r="D11" i="57"/>
  <c r="N11" i="57"/>
  <c r="O11" i="57"/>
  <c r="C12" i="57"/>
  <c r="D12" i="57"/>
  <c r="N12" i="57"/>
  <c r="O12" i="57"/>
  <c r="C13" i="57"/>
  <c r="D13" i="57"/>
  <c r="N13" i="57"/>
  <c r="O13" i="57"/>
  <c r="C14" i="57"/>
  <c r="D14" i="57"/>
  <c r="N14" i="57"/>
  <c r="O14" i="57"/>
  <c r="C15" i="57"/>
  <c r="D15" i="57"/>
  <c r="N15" i="57"/>
  <c r="O15" i="57"/>
  <c r="C16" i="57"/>
  <c r="D16" i="57"/>
  <c r="N16" i="57"/>
  <c r="O16" i="57"/>
  <c r="C17" i="57"/>
  <c r="D17" i="57"/>
  <c r="N17" i="57"/>
  <c r="O17" i="57"/>
  <c r="C18" i="57"/>
  <c r="D18" i="57"/>
  <c r="N18" i="57"/>
  <c r="O18" i="57"/>
  <c r="C19" i="57"/>
  <c r="D19" i="57"/>
  <c r="N19" i="57"/>
  <c r="O19" i="57"/>
  <c r="C20" i="57"/>
  <c r="D20" i="57"/>
  <c r="N20" i="57"/>
  <c r="O20" i="57"/>
  <c r="C21" i="57"/>
  <c r="D21" i="57"/>
  <c r="N21" i="57"/>
  <c r="O21" i="57"/>
  <c r="C22" i="57"/>
  <c r="D22" i="57"/>
  <c r="N22" i="57"/>
  <c r="O22" i="57"/>
  <c r="C23" i="57"/>
  <c r="D23" i="57"/>
  <c r="N23" i="57"/>
  <c r="O23" i="57"/>
  <c r="C24" i="57"/>
  <c r="D24" i="57"/>
  <c r="N24" i="57"/>
  <c r="O24" i="57"/>
  <c r="C25" i="57"/>
  <c r="D25" i="57"/>
  <c r="N25" i="57"/>
  <c r="O25" i="57"/>
  <c r="C26" i="57"/>
  <c r="D26" i="57"/>
  <c r="N26" i="57"/>
  <c r="O26" i="57"/>
  <c r="O2" i="57"/>
  <c r="N2" i="57"/>
  <c r="D2" i="57"/>
  <c r="C2" i="57"/>
  <c r="R37" i="55"/>
  <c r="P37" i="55"/>
  <c r="L37" i="55"/>
  <c r="K37" i="55"/>
  <c r="R29" i="55"/>
  <c r="P29" i="55"/>
  <c r="L29" i="55"/>
  <c r="K29" i="55"/>
  <c r="Q42" i="57" l="1"/>
  <c r="R42" i="57" s="1"/>
  <c r="Q26" i="57"/>
  <c r="R26" i="57" s="1"/>
  <c r="Q24" i="57"/>
  <c r="R24" i="57" s="1"/>
  <c r="P22" i="57"/>
  <c r="Q20" i="57"/>
  <c r="R20" i="57" s="1"/>
  <c r="Q18" i="57"/>
  <c r="R18" i="57" s="1"/>
  <c r="Q16" i="57"/>
  <c r="R16" i="57" s="1"/>
  <c r="P14" i="57"/>
  <c r="Q12" i="57"/>
  <c r="R12" i="57" s="1"/>
  <c r="Q10" i="57"/>
  <c r="R10" i="57" s="1"/>
  <c r="Q8" i="57"/>
  <c r="R8" i="57" s="1"/>
  <c r="P6" i="57"/>
  <c r="Q4" i="57"/>
  <c r="R4" i="57" s="1"/>
  <c r="Q31" i="57"/>
  <c r="R31" i="57" s="1"/>
  <c r="Q29" i="57"/>
  <c r="R29" i="57" s="1"/>
  <c r="Q27" i="57"/>
  <c r="R27" i="57" s="1"/>
  <c r="Q36" i="57"/>
  <c r="R36" i="57" s="1"/>
  <c r="Q34" i="57"/>
  <c r="R34" i="57" s="1"/>
  <c r="Q40" i="57"/>
  <c r="R40" i="57" s="1"/>
  <c r="Q38" i="57"/>
  <c r="R38" i="57" s="1"/>
  <c r="Q3" i="57"/>
  <c r="R3" i="57" s="1"/>
  <c r="P42" i="57"/>
  <c r="P26" i="57"/>
  <c r="P18" i="57"/>
  <c r="P10" i="57"/>
  <c r="Q23" i="57"/>
  <c r="R23" i="57" s="1"/>
  <c r="Q19" i="57"/>
  <c r="R19" i="57" s="1"/>
  <c r="Q15" i="57"/>
  <c r="R15" i="57" s="1"/>
  <c r="Q11" i="57"/>
  <c r="R11" i="57" s="1"/>
  <c r="Q7" i="57"/>
  <c r="R7" i="57" s="1"/>
  <c r="Q30" i="57"/>
  <c r="R30" i="57" s="1"/>
  <c r="Q37" i="57"/>
  <c r="R37" i="57" s="1"/>
  <c r="Q39" i="57"/>
  <c r="R39" i="57" s="1"/>
  <c r="Q25" i="57"/>
  <c r="R25" i="57" s="1"/>
  <c r="P21" i="57"/>
  <c r="P17" i="57"/>
  <c r="Q13" i="57"/>
  <c r="R13" i="57" s="1"/>
  <c r="Q9" i="57"/>
  <c r="R9" i="57" s="1"/>
  <c r="P5" i="57"/>
  <c r="Q32" i="57"/>
  <c r="R32" i="57" s="1"/>
  <c r="Q28" i="57"/>
  <c r="R28" i="57" s="1"/>
  <c r="Q35" i="57"/>
  <c r="R35" i="57" s="1"/>
  <c r="P2" i="57"/>
  <c r="Q2" i="57"/>
  <c r="R2" i="57" s="1"/>
  <c r="P20" i="57"/>
  <c r="P12" i="57"/>
  <c r="P4" i="57"/>
  <c r="P31" i="57"/>
  <c r="P27" i="57"/>
  <c r="P36" i="57"/>
  <c r="P38" i="57"/>
  <c r="P3" i="57"/>
  <c r="P23" i="57"/>
  <c r="P19" i="57"/>
  <c r="P15" i="57"/>
  <c r="P11" i="57"/>
  <c r="P7" i="57"/>
  <c r="P28" i="57"/>
  <c r="P25" i="57"/>
  <c r="P9" i="57"/>
  <c r="Q17" i="57"/>
  <c r="R17" i="57" s="1"/>
  <c r="P32" i="57"/>
  <c r="P24" i="57"/>
  <c r="P16" i="57"/>
  <c r="P8" i="57"/>
  <c r="P35" i="57"/>
  <c r="P34" i="57"/>
  <c r="P40" i="57"/>
  <c r="Q43" i="57"/>
  <c r="R43" i="57" s="1"/>
  <c r="Q22" i="57"/>
  <c r="R22" i="57" s="1"/>
  <c r="Q14" i="57"/>
  <c r="R14" i="57" s="1"/>
  <c r="Q6" i="57"/>
  <c r="R6" i="57" s="1"/>
  <c r="P29" i="57"/>
  <c r="P13" i="57"/>
  <c r="Q21" i="57"/>
  <c r="R21" i="57" s="1"/>
  <c r="Q5" i="57"/>
  <c r="R5" i="57" s="1"/>
  <c r="P30" i="57"/>
  <c r="P37" i="57"/>
  <c r="P33" i="57"/>
  <c r="P39" i="57"/>
  <c r="P41" i="57"/>
  <c r="Q41" i="57"/>
  <c r="R41" i="57" s="1"/>
  <c r="P43" i="57"/>
  <c r="Q33" i="57"/>
  <c r="R33" i="57" s="1"/>
  <c r="Q84" i="55"/>
  <c r="R84" i="55" s="1"/>
  <c r="P84" i="55"/>
  <c r="L84" i="55"/>
  <c r="K84" i="55"/>
  <c r="Q83" i="55"/>
  <c r="R83" i="55" s="1"/>
  <c r="P83" i="55"/>
  <c r="L83" i="55"/>
  <c r="K83" i="55"/>
  <c r="Q82" i="55"/>
  <c r="R82" i="55" s="1"/>
  <c r="P82" i="55"/>
  <c r="L82" i="55"/>
  <c r="K82" i="55"/>
  <c r="Q81" i="55"/>
  <c r="R81" i="55" s="1"/>
  <c r="P81" i="55"/>
  <c r="L81" i="55"/>
  <c r="K81" i="55"/>
  <c r="Q80" i="55"/>
  <c r="R80" i="55" s="1"/>
  <c r="P80" i="55"/>
  <c r="L80" i="55"/>
  <c r="K80" i="55"/>
  <c r="L79" i="55"/>
  <c r="K79" i="55"/>
  <c r="R78" i="55"/>
  <c r="P78" i="55"/>
  <c r="L78" i="55"/>
  <c r="K78" i="55"/>
  <c r="R77" i="55"/>
  <c r="P77" i="55"/>
  <c r="L77" i="55"/>
  <c r="K77" i="55"/>
  <c r="R76" i="55"/>
  <c r="P76" i="55"/>
  <c r="L76" i="55"/>
  <c r="K76" i="55"/>
  <c r="L75" i="55"/>
  <c r="K75" i="55"/>
  <c r="Q74" i="55"/>
  <c r="R74" i="55" s="1"/>
  <c r="P74" i="55"/>
  <c r="L74" i="55"/>
  <c r="K74" i="55"/>
  <c r="Q73" i="55"/>
  <c r="R73" i="55" s="1"/>
  <c r="P73" i="55"/>
  <c r="L73" i="55"/>
  <c r="K73" i="55"/>
  <c r="Q72" i="55"/>
  <c r="R72" i="55" s="1"/>
  <c r="P72" i="55"/>
  <c r="L72" i="55"/>
  <c r="K72" i="55"/>
  <c r="Q71" i="55"/>
  <c r="R71" i="55" s="1"/>
  <c r="P71" i="55"/>
  <c r="L71" i="55"/>
  <c r="K71" i="55"/>
  <c r="Q70" i="55"/>
  <c r="R70" i="55" s="1"/>
  <c r="P70" i="55"/>
  <c r="L70" i="55"/>
  <c r="K70" i="55"/>
  <c r="Q69" i="55"/>
  <c r="R69" i="55" s="1"/>
  <c r="P69" i="55"/>
  <c r="L69" i="55"/>
  <c r="K69" i="55"/>
  <c r="Q68" i="55"/>
  <c r="R68" i="55" s="1"/>
  <c r="P68" i="55"/>
  <c r="L68" i="55"/>
  <c r="K68" i="55"/>
  <c r="Q67" i="55"/>
  <c r="R67" i="55" s="1"/>
  <c r="P67" i="55"/>
  <c r="L67" i="55"/>
  <c r="K67" i="55"/>
  <c r="Q66" i="55"/>
  <c r="R66" i="55" s="1"/>
  <c r="P66" i="55"/>
  <c r="L66" i="55"/>
  <c r="K66" i="55"/>
  <c r="Q65" i="55"/>
  <c r="R65" i="55" s="1"/>
  <c r="P65" i="55"/>
  <c r="L65" i="55"/>
  <c r="K65" i="55"/>
  <c r="Q64" i="55"/>
  <c r="R64" i="55" s="1"/>
  <c r="P64" i="55"/>
  <c r="L64" i="55"/>
  <c r="K64" i="55"/>
  <c r="Q63" i="55"/>
  <c r="R63" i="55" s="1"/>
  <c r="P63" i="55"/>
  <c r="L63" i="55"/>
  <c r="K63" i="55"/>
  <c r="Q62" i="55"/>
  <c r="R62" i="55" s="1"/>
  <c r="P62" i="55"/>
  <c r="L62" i="55"/>
  <c r="K62" i="55"/>
  <c r="Q61" i="55"/>
  <c r="R61" i="55" s="1"/>
  <c r="P61" i="55"/>
  <c r="L61" i="55"/>
  <c r="K61" i="55"/>
  <c r="R60" i="55"/>
  <c r="P60" i="55"/>
  <c r="L60" i="55"/>
  <c r="K60" i="55"/>
  <c r="R59" i="55"/>
  <c r="P59" i="55"/>
  <c r="L59" i="55"/>
  <c r="K59" i="55"/>
  <c r="R58" i="55"/>
  <c r="P58" i="55"/>
  <c r="L58" i="55"/>
  <c r="K58" i="55"/>
  <c r="R57" i="55"/>
  <c r="P57" i="55"/>
  <c r="L57" i="55"/>
  <c r="K57" i="55"/>
  <c r="Q56" i="55"/>
  <c r="R56" i="55" s="1"/>
  <c r="P56" i="55"/>
  <c r="L56" i="55"/>
  <c r="K56" i="55"/>
  <c r="Q55" i="55"/>
  <c r="R55" i="55" s="1"/>
  <c r="P55" i="55"/>
  <c r="L55" i="55"/>
  <c r="K55" i="55"/>
  <c r="Q54" i="55"/>
  <c r="R54" i="55" s="1"/>
  <c r="P54" i="55"/>
  <c r="L54" i="55"/>
  <c r="K54" i="55"/>
  <c r="Q53" i="55"/>
  <c r="R53" i="55" s="1"/>
  <c r="P53" i="55"/>
  <c r="L53" i="55"/>
  <c r="K53" i="55"/>
  <c r="Q52" i="55"/>
  <c r="R52" i="55" s="1"/>
  <c r="P52" i="55"/>
  <c r="L52" i="55"/>
  <c r="K52" i="55"/>
  <c r="Q51" i="55"/>
  <c r="R51" i="55" s="1"/>
  <c r="P51" i="55"/>
  <c r="L51" i="55"/>
  <c r="K51" i="55"/>
  <c r="Q50" i="55"/>
  <c r="R50" i="55" s="1"/>
  <c r="P50" i="55"/>
  <c r="L50" i="55"/>
  <c r="K50" i="55"/>
  <c r="Q49" i="55"/>
  <c r="R49" i="55" s="1"/>
  <c r="P49" i="55"/>
  <c r="L49" i="55"/>
  <c r="K49" i="55"/>
  <c r="Q48" i="55"/>
  <c r="R48" i="55" s="1"/>
  <c r="P48" i="55"/>
  <c r="L48" i="55"/>
  <c r="K48" i="55"/>
  <c r="Q47" i="55"/>
  <c r="R47" i="55" s="1"/>
  <c r="P47" i="55"/>
  <c r="L47" i="55"/>
  <c r="K47" i="55"/>
  <c r="Q46" i="55"/>
  <c r="R46" i="55" s="1"/>
  <c r="P46" i="55"/>
  <c r="L46" i="55"/>
  <c r="K46" i="55"/>
  <c r="Q45" i="55"/>
  <c r="R45" i="55" s="1"/>
  <c r="P45" i="55"/>
  <c r="L45" i="55"/>
  <c r="K45" i="55"/>
  <c r="Q44" i="55"/>
  <c r="R44" i="55" s="1"/>
  <c r="P44" i="55"/>
  <c r="L44" i="55"/>
  <c r="K44" i="55"/>
  <c r="Q43" i="55"/>
  <c r="R43" i="55" s="1"/>
  <c r="P43" i="55"/>
  <c r="L43" i="55"/>
  <c r="K43" i="55"/>
  <c r="R42" i="55"/>
  <c r="P42" i="55"/>
  <c r="L42" i="55"/>
  <c r="K42" i="55"/>
  <c r="Q41" i="55"/>
  <c r="R41" i="55" s="1"/>
  <c r="P41" i="55"/>
  <c r="L41" i="55"/>
  <c r="K41" i="55"/>
  <c r="Q40" i="55"/>
  <c r="R40" i="55" s="1"/>
  <c r="P40" i="55"/>
  <c r="L40" i="55"/>
  <c r="K40" i="55"/>
  <c r="Q39" i="55"/>
  <c r="R39" i="55" s="1"/>
  <c r="P39" i="55"/>
  <c r="L39" i="55"/>
  <c r="K39" i="55"/>
  <c r="R38" i="55"/>
  <c r="P38" i="55"/>
  <c r="L38" i="55"/>
  <c r="K38" i="55"/>
  <c r="Q36" i="55"/>
  <c r="R36" i="55" s="1"/>
  <c r="P36" i="55"/>
  <c r="L36" i="55"/>
  <c r="K36" i="55"/>
  <c r="Q35" i="55"/>
  <c r="R35" i="55" s="1"/>
  <c r="P35" i="55"/>
  <c r="L35" i="55"/>
  <c r="K35" i="55"/>
  <c r="R34" i="55"/>
  <c r="P34" i="55"/>
  <c r="L34" i="55"/>
  <c r="K34" i="55"/>
  <c r="Q33" i="55"/>
  <c r="R33" i="55" s="1"/>
  <c r="P33" i="55"/>
  <c r="L33" i="55"/>
  <c r="K33" i="55"/>
  <c r="Q32" i="55"/>
  <c r="R32" i="55" s="1"/>
  <c r="P32" i="55"/>
  <c r="L32" i="55"/>
  <c r="K32" i="55"/>
  <c r="Q31" i="55"/>
  <c r="R31" i="55" s="1"/>
  <c r="P31" i="55"/>
  <c r="L31" i="55"/>
  <c r="K31" i="55"/>
  <c r="R30" i="55"/>
  <c r="P30" i="55"/>
  <c r="L30" i="55"/>
  <c r="K30" i="55"/>
  <c r="Q28" i="55"/>
  <c r="R28" i="55" s="1"/>
  <c r="P28" i="55"/>
  <c r="L28" i="55"/>
  <c r="K28" i="55"/>
  <c r="Q27" i="55"/>
  <c r="R27" i="55" s="1"/>
  <c r="P27" i="55"/>
  <c r="L27" i="55"/>
  <c r="K27" i="55"/>
  <c r="Q26" i="55"/>
  <c r="R26" i="55" s="1"/>
  <c r="P26" i="55"/>
  <c r="L26" i="55"/>
  <c r="K26" i="55"/>
  <c r="Q25" i="55"/>
  <c r="R25" i="55" s="1"/>
  <c r="P25" i="55"/>
  <c r="L25" i="55"/>
  <c r="K25" i="55"/>
  <c r="Q24" i="55"/>
  <c r="R24" i="55" s="1"/>
  <c r="P24" i="55"/>
  <c r="L24" i="55"/>
  <c r="K24" i="55"/>
  <c r="Q23" i="55"/>
  <c r="R23" i="55" s="1"/>
  <c r="P23" i="55"/>
  <c r="L23" i="55"/>
  <c r="K23" i="55"/>
  <c r="Q22" i="55"/>
  <c r="R22" i="55" s="1"/>
  <c r="P22" i="55"/>
  <c r="L22" i="55"/>
  <c r="K22" i="55"/>
  <c r="Q21" i="55"/>
  <c r="R21" i="55" s="1"/>
  <c r="P21" i="55"/>
  <c r="L21" i="55"/>
  <c r="K21" i="55"/>
  <c r="Q20" i="55"/>
  <c r="R20" i="55" s="1"/>
  <c r="P20" i="55"/>
  <c r="L20" i="55"/>
  <c r="K20" i="55"/>
  <c r="Q19" i="55"/>
  <c r="R19" i="55" s="1"/>
  <c r="P19" i="55"/>
  <c r="L19" i="55"/>
  <c r="K19" i="55"/>
  <c r="Q18" i="55"/>
  <c r="R18" i="55" s="1"/>
  <c r="P18" i="55"/>
  <c r="L18" i="55"/>
  <c r="K18" i="55"/>
  <c r="R17" i="55"/>
  <c r="P17" i="55"/>
  <c r="L17" i="55"/>
  <c r="K17" i="55"/>
  <c r="Q16" i="55"/>
  <c r="R16" i="55" s="1"/>
  <c r="P16" i="55"/>
  <c r="L16" i="55"/>
  <c r="K16" i="55"/>
  <c r="Q15" i="55"/>
  <c r="R15" i="55" s="1"/>
  <c r="P15" i="55"/>
  <c r="L15" i="55"/>
  <c r="K15" i="55"/>
  <c r="Q14" i="55"/>
  <c r="R14" i="55" s="1"/>
  <c r="P14" i="55"/>
  <c r="L14" i="55"/>
  <c r="K14" i="55"/>
  <c r="Q13" i="55"/>
  <c r="R13" i="55" s="1"/>
  <c r="P13" i="55"/>
  <c r="L13" i="55"/>
  <c r="K13" i="55"/>
  <c r="Q12" i="55"/>
  <c r="R12" i="55" s="1"/>
  <c r="P12" i="55"/>
  <c r="L12" i="55"/>
  <c r="K12" i="55"/>
  <c r="Q11" i="55"/>
  <c r="R11" i="55" s="1"/>
  <c r="P11" i="55"/>
  <c r="L11" i="55"/>
  <c r="K11" i="55"/>
  <c r="Q10" i="55"/>
  <c r="R10" i="55" s="1"/>
  <c r="P10" i="55"/>
  <c r="L10" i="55"/>
  <c r="K10" i="55"/>
  <c r="R9" i="55"/>
  <c r="P9" i="55"/>
  <c r="L9" i="55"/>
  <c r="K9" i="55"/>
  <c r="Q8" i="55"/>
  <c r="R8" i="55" s="1"/>
  <c r="P8" i="55"/>
  <c r="L8" i="55"/>
  <c r="K8" i="55"/>
  <c r="Q7" i="55"/>
  <c r="R7" i="55" s="1"/>
  <c r="P7" i="55"/>
  <c r="L7" i="55"/>
  <c r="K7" i="55"/>
  <c r="Q6" i="55"/>
  <c r="R6" i="55" s="1"/>
  <c r="P6" i="55"/>
  <c r="L6" i="55"/>
  <c r="K6" i="55"/>
  <c r="Q5" i="55"/>
  <c r="R5" i="55" s="1"/>
  <c r="P5" i="55"/>
  <c r="L5" i="55"/>
  <c r="K5" i="55"/>
  <c r="Q4" i="55"/>
  <c r="R4" i="55" s="1"/>
  <c r="P4" i="55"/>
  <c r="L4" i="55"/>
  <c r="K4" i="55"/>
  <c r="Q3" i="55"/>
  <c r="R3" i="55" s="1"/>
  <c r="P3" i="55"/>
  <c r="L3" i="55"/>
  <c r="K3" i="55"/>
  <c r="Q2" i="55"/>
  <c r="R2" i="55" s="1"/>
  <c r="P2" i="55"/>
  <c r="L2" i="55"/>
  <c r="K2" i="55"/>
  <c r="Q1" i="36" l="1"/>
  <c r="J42" i="36"/>
  <c r="L19" i="36"/>
  <c r="L18" i="36"/>
  <c r="L17" i="36"/>
  <c r="K24" i="36"/>
  <c r="J24" i="36"/>
  <c r="L24" i="3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tc={8104FE93-849A-4AE3-9C21-7EB91AAC0CBD}</author>
  </authors>
  <commentList>
    <comment ref="V1" authorId="0" shapeId="0" xr:uid="{8104FE93-849A-4AE3-9C21-7EB91AAC0CBD}">
      <text>
        <t>[Threaded comment]
Your version of Excel allows you to read this threaded comment; however, any edits to it will get removed if the file is opened in a newer version of Excel. Learn more: https://go.microsoft.com/fwlink/?linkid=870924
Comment:
    @Gobi Mayilsamy Gounder, Karthik  , @Chandala, Sateesh  : Customer / B2BUnit flows from SAP BRP to Titan ECommerce. I see that's missing in the flow. That should be updated here.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Tamhane, Ajay</author>
    <author>tc={FF1AC0C0-7522-45F7-B30B-1D37C585FE2D}</author>
    <author>tc={798EAD05-6531-4E88-9A87-2F98919C0CFF}</author>
    <author>tc={455721B3-7C94-40A6-8D10-4CEF07492ECB}</author>
  </authors>
  <commentList>
    <comment ref="H4" authorId="0" shapeId="0" xr:uid="{27CE9F75-A456-411B-A071-10E81E0EE1E2}">
      <text>
        <r>
          <rPr>
            <b/>
            <sz val="9"/>
            <color indexed="81"/>
            <rFont val="Tahoma"/>
            <family val="2"/>
          </rPr>
          <t>Tamhane, Ajay:</t>
        </r>
        <r>
          <rPr>
            <sz val="9"/>
            <color indexed="81"/>
            <rFont val="Tahoma"/>
            <family val="2"/>
          </rPr>
          <t xml:space="preserve">
data not stored in CPQ. Real time price call from CPQ to SAP</t>
        </r>
      </text>
    </comment>
    <comment ref="H13" authorId="1" shapeId="0" xr:uid="{FF1AC0C0-7522-45F7-B30B-1D37C585FE2D}">
      <text>
        <t>[Threaded comment]
Your version of Excel allows you to read this threaded comment; however, any edits to it will get removed if the file is opened in a newer version of Excel. Learn more: https://go.microsoft.com/fwlink/?linkid=870924
Comment:
     ( Onguard/Netbox User)</t>
      </text>
    </comment>
    <comment ref="I13" authorId="2" shapeId="0" xr:uid="{798EAD05-6531-4E88-9A87-2F98919C0CFF}">
      <text>
        <t>[Threaded comment]
Your version of Excel allows you to read this threaded comment; however, any edits to it will get removed if the file is opened in a newer version of Excel. Learn more: https://go.microsoft.com/fwlink/?linkid=870924
Comment:
     for Netbox users</t>
      </text>
    </comment>
    <comment ref="J13" authorId="3" shapeId="0" xr:uid="{455721B3-7C94-40A6-8D10-4CEF07492ECB}">
      <text>
        <t>[Threaded comment]
Your version of Excel allows you to read this threaded comment; however, any edits to it will get removed if the file is opened in a newer version of Excel. Learn more: https://go.microsoft.com/fwlink/?linkid=870924
Comment:
     for Netbox users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tc={CFADBB52-7AF6-4AC5-A69B-3ED2F9A00E4C}</author>
    <author>tc={5BF588D6-9D79-462F-94B9-9BB43A0551E4}</author>
    <author>tc={DFDB4BDA-BAD5-437C-93C2-B279891E21BD}</author>
    <author>tc={FDDD168D-0CC5-4446-BE68-22BAA681CBA4}</author>
    <author>tc={1B37B9F7-ADBD-426A-9EC8-8DE40357027A}</author>
    <author>tc={F01AC649-D543-44D7-A312-C77C7761FBFE}</author>
    <author>tc={A2B2B32B-C3D5-416F-84E4-E7E2DDB17A8F}</author>
    <author>tc={008C582B-BCE4-42EB-8BD3-A46C349989F6}</author>
    <author>tc={8137262C-630B-4C66-BA8E-6CA548E012B2}</author>
    <author>tc={D11CECA1-28D9-493C-A8E4-CA46AC130923}</author>
  </authors>
  <commentList>
    <comment ref="I2" authorId="0" shapeId="0" xr:uid="{CFADBB52-7AF6-4AC5-A69B-3ED2F9A00E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Confirmed it is updated
Reply:
    Thanks Sameer
</t>
      </text>
    </comment>
    <comment ref="I7" authorId="1" shapeId="0" xr:uid="{5BF588D6-9D79-462F-94B9-9BB43A0551E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on mail that sheet is updated</t>
      </text>
    </comment>
    <comment ref="L8" authorId="2" shapeId="0" xr:uid="{DFDB4BDA-BAD5-437C-93C2-B279891E21B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part of data migration &amp; cut-over activity this data will not be loaded into Zuora.</t>
      </text>
    </comment>
    <comment ref="I12" authorId="3" shapeId="0" xr:uid="{FDDD168D-0CC5-4446-BE68-22BAA681CBA4}">
      <text>
        <t>[Threaded comment]
Your version of Excel allows you to read this threaded comment; however, any edits to it will get removed if the file is opened in a newer version of Excel. Learn more: https://go.microsoft.com/fwlink/?linkid=870924
Comment:
    We are good with Data Migration . Later will update the sheet</t>
      </text>
    </comment>
    <comment ref="I15" authorId="4" shapeId="0" xr:uid="{1B37B9F7-ADBD-426A-9EC8-8DE40357027A}">
      <text>
        <t>[Threaded comment]
Your version of Excel allows you to read this threaded comment; however, any edits to it will get removed if the file is opened in a newer version of Excel. Learn more: https://go.microsoft.com/fwlink/?linkid=870924
Comment:
    Sheet is up to date</t>
      </text>
    </comment>
    <comment ref="I16" authorId="5" shapeId="0" xr:uid="{F01AC649-D543-44D7-A312-C77C7761FBFE}">
      <text>
        <t>[Threaded comment]
Your version of Excel allows you to read this threaded comment; however, any edits to it will get removed if the file is opened in a newer version of Excel. Learn more: https://go.microsoft.com/fwlink/?linkid=870924
Comment:
    Sheet is up to date</t>
      </text>
    </comment>
    <comment ref="I17" authorId="6" shapeId="0" xr:uid="{A2B2B32B-C3D5-416F-84E4-E7E2DDB17A8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 with Garg it is updated</t>
      </text>
    </comment>
    <comment ref="I23" authorId="7" shapeId="0" xr:uid="{008C582B-BCE4-42EB-8BD3-A46C349989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Gerard informed post defect closure will take it </t>
      </text>
    </comment>
    <comment ref="I24" authorId="8" shapeId="0" xr:uid="{8137262C-630B-4C66-BA8E-6CA548E012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Gayatri Updated the sheet </t>
      </text>
    </comment>
    <comment ref="I42" authorId="9" shapeId="0" xr:uid="{D11CECA1-28D9-493C-A8E4-CA46AC13092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added missing items for portal confirmed with Karan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tc={667B3434-9702-427A-ACB1-434FDDF9D1B4}</author>
    <author>tc={89EBADB4-01CA-4C58-A19D-A56308A40862}</author>
    <author>tc={F580F7F4-3CF7-40E6-B587-1DAA30E650AE}</author>
    <author>tc={7BE2D789-145D-4919-B5E3-43851D534DC1}</author>
    <author>tc={98AF0475-5330-4E76-8C0A-7D06A6C6A977}</author>
    <author>tc={44ED6B31-1F13-48C2-A9FC-A1D586E9B7FE}</author>
    <author>tc={7C539269-7B3C-47BB-B134-267EDF56861C}</author>
    <author>tc={16E1A265-E9BC-4348-B311-E11DB51AD2FC}</author>
  </authors>
  <commentList>
    <comment ref="U13" authorId="0" shapeId="0" xr:uid="{667B3434-9702-427A-ACB1-434FDDF9D1B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@Mishra, Ashutosh , Will confirm with Dev Team/CPQ, if there’s any other Data required in SFDC</t>
      </text>
    </comment>
    <comment ref="U14" authorId="1" shapeId="0" xr:uid="{89EBADB4-01CA-4C58-A19D-A56308A40862}">
      <text>
        <t>[Threaded comment]
Your version of Excel allows you to read this threaded comment; however, any edits to it will get removed if the file is opened in a newer version of Excel. Learn more: https://go.microsoft.com/fwlink/?linkid=870924
Comment:
    @Mishra, Ashutosh , Will confirm with Dev Team/CPQ, if there’s any other Data required in SFDC</t>
      </text>
    </comment>
    <comment ref="U15" authorId="2" shapeId="0" xr:uid="{F580F7F4-3CF7-40E6-B587-1DAA30E650AE}">
      <text>
        <t>[Threaded comment]
Your version of Excel allows you to read this threaded comment; however, any edits to it will get removed if the file is opened in a newer version of Excel. Learn more: https://go.microsoft.com/fwlink/?linkid=870924
Comment:
    @Mishra, Ashutosh , Will confirm with Dev Team/CPQ, if there’s any other Data required in SFDC</t>
      </text>
    </comment>
    <comment ref="U16" authorId="3" shapeId="0" xr:uid="{7BE2D789-145D-4919-B5E3-43851D53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@Mishra, Ashutosh , Will confirm with Dev Team/CPQ, if there’s any other Data required in SFDC</t>
      </text>
    </comment>
    <comment ref="U17" authorId="4" shapeId="0" xr:uid="{98AF0475-5330-4E76-8C0A-7D06A6C6A97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@Mishra, Ashutosh , Will confirm with Dev Team/CPQ, if there’s any other Data required in SFDC</t>
      </text>
    </comment>
    <comment ref="U34" authorId="5" shapeId="0" xr:uid="{44ED6B31-1F13-48C2-A9FC-A1D586E9B7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@Kumar, Vimal </t>
      </text>
    </comment>
    <comment ref="U36" authorId="6" shapeId="0" xr:uid="{7C539269-7B3C-47BB-B134-267EDF5686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@Kumar, Vimal </t>
      </text>
    </comment>
    <comment ref="D64" authorId="7" shapeId="0" xr:uid="{16E1A265-E9BC-4348-B311-E11DB51AD2FC}">
      <text>
        <t>[Threaded comment]
Your version of Excel allows you to read this threaded comment; however, any edits to it will get removed if the file is opened in a newer version of Excel. Learn more: https://go.microsoft.com/fwlink/?linkid=870924
Comment:
    Netbox Training is separate Tool || OnGuard &amp; Elements Training tools are combined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tc={24A7A55E-9A09-4C07-A369-794F32C17D87}</author>
  </authors>
  <commentList>
    <comment ref="E2" authorId="0" shapeId="0" xr:uid="{24A7A55E-9A09-4C07-A369-794F32C17D8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@Taneja, Chirag  / @Mishra, Ashutosh  Kindly ensure all Critical Data elements are captures for CPQ on this. Any corrections in the master as well please feel free to make it.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tc={1BAB6403-87D1-4237-9E0D-E1F8A6FB59E2}</author>
  </authors>
  <commentList>
    <comment ref="E2" authorId="0" shapeId="0" xr:uid="{1BAB6403-87D1-4237-9E0D-E1F8A6FB59E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@Dumpala, Sudhakar  Kindly ensure all the critical data elements and data objects for Zuora are captured in this columns.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tc={3B15691B-6A17-4BC0-A185-64DA9AC7FA23}</author>
  </authors>
  <commentList>
    <comment ref="E2" authorId="0" shapeId="0" xr:uid="{3B15691B-6A17-4BC0-A185-64DA9AC7FA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@Singh, Abhishek  Please ensure all Critical Data Elements are updated for our migration to tie out with ERP/SFDC.
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tc={F00AF7FC-640E-477C-B288-DC8BFB549445}</author>
  </authors>
  <commentList>
    <comment ref="E2" authorId="0" shapeId="0" xr:uid="{F00AF7FC-640E-477C-B288-DC8BFB549445}">
      <text>
        <t>[Threaded comment]
Your version of Excel allows you to read this threaded comment; however, any edits to it will get removed if the file is opened in a newer version of Excel. Learn more: https://go.microsoft.com/fwlink/?linkid=870924
Comment:
    @Tarane, Gayatri  Please ensure all Critical Data Elements are updated for our migration to tie out with master data systems.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tc={354ED75B-3426-4D64-A929-D6FE11A3CC3B}</author>
  </authors>
  <commentList>
    <comment ref="E2" authorId="0" shapeId="0" xr:uid="{354ED75B-3426-4D64-A929-D6FE11A3CC3B}">
      <text>
        <t>[Threaded comment]
Your version of Excel allows you to read this threaded comment; however, any edits to it will get removed if the file is opened in a newer version of Excel. Learn more: https://go.microsoft.com/fwlink/?linkid=870924
Comment:
    @Sonam, Kumari  Please ensure all Critical Data Elements are updated for our migration to tie out with ERP/SFDC.
Reply:
    @Gobi Mayilsamy Gounder, Karthik I have updated the Data Elements . Lenel EMEA is not in scope for ECommerce, only Lenel NA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tc={B4B84BF0-55B6-42E6-824C-CAAA1D04F5A6}</author>
  </authors>
  <commentList>
    <comment ref="E2" authorId="0" shapeId="0" xr:uid="{B4B84BF0-55B6-42E6-824C-CAAA1D04F5A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@Kumar, Vimal  / @Pantoja, Julio Cesar  Kindly help to capture the critical data elements that we need to load to Pros for Chronos migration.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tc={D09209BB-7CD5-465B-AD08-0B38EF9F0EA9}</author>
  </authors>
  <commentList>
    <comment ref="E2" authorId="0" shapeId="0" xr:uid="{D09209BB-7CD5-465B-AD08-0B38EF9F0EA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@Sharma, Karan  Kindly help to capture the critical data objects and respective CDE- Critical data elements that we need to load for our migration.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tc={00046910-4B8D-4C30-B216-82CDE6BF55F1}</author>
  </authors>
  <commentList>
    <comment ref="L40" authorId="0" shapeId="0" xr:uid="{00046910-4B8D-4C30-B216-82CDE6BF55F1}">
      <text>
        <t>[Threaded comment]
Your version of Excel allows you to read this threaded comment; however, any edits to it will get removed if the file is opened in a newer version of Excel. Learn more: https://go.microsoft.com/fwlink/?linkid=870924
Comment:
    @Raut, Susmita , Please check with Sateesh and Sachin Shelar and confirm - 5/22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tc={B894F53F-3BC7-4043-8855-450569A344B0}</author>
    <author>tc={CEB51DFA-FAEA-4D5C-A5EF-3C6DDEE29A3B}</author>
    <author>tc={9A01F47E-4E69-420B-951D-D06AFA1CB6F8}</author>
    <author>tc={3B4B8C84-CC87-430B-8950-990BD598AF52}</author>
  </authors>
  <commentList>
    <comment ref="J24" authorId="0" shapeId="0" xr:uid="{B894F53F-3BC7-4043-8855-450569A344B0}">
      <text>
        <t>[Threaded comment]
Your version of Excel allows you to read this threaded comment; however, any edits to it will get removed if the file is opened in a newer version of Excel. Learn more: https://go.microsoft.com/fwlink/?linkid=870924
Comment:
    EMEA,NA and Supra  Count</t>
      </text>
    </comment>
    <comment ref="C32" authorId="1" shapeId="0" xr:uid="{CEB51DFA-FAEA-4D5C-A5EF-3C6DDEE29A3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@Chandala, Sateesh  Are we loading Non-buying Contacts in SFDC ?</t>
      </text>
    </comment>
    <comment ref="J43" authorId="2" shapeId="0" xr:uid="{9A01F47E-4E69-420B-951D-D06AFA1CB6F8}">
      <text>
        <t>[Threaded comment]
Your version of Excel allows you to read this threaded comment; however, any edits to it will get removed if the file is opened in a newer version of Excel. Learn more: https://go.microsoft.com/fwlink/?linkid=870924
Comment:
    Onguard data received  and for Net box yet to received from Prabhat</t>
      </text>
    </comment>
    <comment ref="J49" authorId="3" shapeId="0" xr:uid="{3B4B8C84-CC87-430B-8950-990BD598AF52}">
      <text>
        <t>[Threaded comment]
Your version of Excel allows you to read this threaded comment; however, any edits to it will get removed if the file is opened in a newer version of Excel. Learn more: https://go.microsoft.com/fwlink/?linkid=870924
Comment:
    Extract count team is not aware they know loaded count only in Prod env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tc={05D93E8E-9412-CF42-98AF-0F311BB84B3C}</author>
  </authors>
  <commentList>
    <comment ref="K2" authorId="0" shapeId="0" xr:uid="{05D93E8E-9412-CF42-98AF-0F311BB84B3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@Chandala, Sateesh  Is this a CDE? What is the column you need to validate here?</t>
      </text>
    </comment>
  </commentList>
</comments>
</file>

<file path=xl/sharedStrings.xml><?xml version="1.0" encoding="utf-8"?>
<sst xmlns="http://schemas.openxmlformats.org/spreadsheetml/2006/main" count="7137" uniqueCount="1776">
  <si>
    <t>User Name</t>
  </si>
  <si>
    <t>Application</t>
  </si>
  <si>
    <t>LOB</t>
  </si>
  <si>
    <t>Region</t>
  </si>
  <si>
    <t>Required Role</t>
  </si>
  <si>
    <t>Access Status</t>
  </si>
  <si>
    <t>Date Requested</t>
  </si>
  <si>
    <t>Date Granted</t>
  </si>
  <si>
    <t>Notes / Blockers</t>
  </si>
  <si>
    <t>Alice Johnson</t>
  </si>
  <si>
    <t>SAP CPQ</t>
  </si>
  <si>
    <t>Onity</t>
  </si>
  <si>
    <t>Quotations Admin</t>
  </si>
  <si>
    <t>Granted</t>
  </si>
  <si>
    <t>–</t>
  </si>
  <si>
    <t>CRM - SFDC</t>
  </si>
  <si>
    <t>Lenel S2</t>
  </si>
  <si>
    <t>NA</t>
  </si>
  <si>
    <t>Sales Ops User</t>
  </si>
  <si>
    <t>Pending</t>
  </si>
  <si>
    <t>Approval received; awaiting IT action</t>
  </si>
  <si>
    <t>Sub Billing - Zuora</t>
  </si>
  <si>
    <t>EMEA</t>
  </si>
  <si>
    <t>Billing Read-Only</t>
  </si>
  <si>
    <t>LMS</t>
  </si>
  <si>
    <t>Learner</t>
  </si>
  <si>
    <t>Auto-provisioned via HR system</t>
  </si>
  <si>
    <t>Bob Martinez</t>
  </si>
  <si>
    <t>Sales Rep</t>
  </si>
  <si>
    <t>Missing manager approval</t>
  </si>
  <si>
    <t>CRM- SFDC</t>
  </si>
  <si>
    <t>– (N/A)</t>
  </si>
  <si>
    <t>N/A</t>
  </si>
  <si>
    <t>Not required for role</t>
  </si>
  <si>
    <t>Contact Centre</t>
  </si>
  <si>
    <t>AMS EAM - SFDC</t>
  </si>
  <si>
    <t>FSL - SFDC</t>
  </si>
  <si>
    <t>EDW</t>
  </si>
  <si>
    <t>CORA PPM</t>
  </si>
  <si>
    <t>S.No</t>
  </si>
  <si>
    <t>Key Data Objects</t>
  </si>
  <si>
    <t>Source</t>
  </si>
  <si>
    <t>Destination</t>
  </si>
  <si>
    <t>Master Data / Transactional Data</t>
  </si>
  <si>
    <t>Architect
Focal (Setup)</t>
  </si>
  <si>
    <t>Comments</t>
  </si>
  <si>
    <t>Critical Data Elements (To be loaded into Target System</t>
  </si>
  <si>
    <t>Contacts</t>
  </si>
  <si>
    <t>GDM SFDC</t>
  </si>
  <si>
    <t>Contact Center</t>
  </si>
  <si>
    <t>Master Data</t>
  </si>
  <si>
    <t>Divya HV / Nagendra</t>
  </si>
  <si>
    <t>Phone</t>
  </si>
  <si>
    <t>Email</t>
  </si>
  <si>
    <t>Material</t>
  </si>
  <si>
    <t>ERP</t>
  </si>
  <si>
    <t>CPQ</t>
  </si>
  <si>
    <t>Ashutosh Mishra</t>
  </si>
  <si>
    <t>SKU</t>
  </si>
  <si>
    <t>Product System ID</t>
  </si>
  <si>
    <t>Part Number</t>
  </si>
  <si>
    <t>Description</t>
  </si>
  <si>
    <t>Product Type</t>
  </si>
  <si>
    <t>Category</t>
  </si>
  <si>
    <t>Pricing Mechanism</t>
  </si>
  <si>
    <t>Product Catalogue</t>
  </si>
  <si>
    <t>Product Hierarchy</t>
  </si>
  <si>
    <t>Catalogue Hierarchy</t>
  </si>
  <si>
    <t>Labor Cost</t>
  </si>
  <si>
    <t>Material Cost</t>
  </si>
  <si>
    <t>Sales Text</t>
  </si>
  <si>
    <t>Inclusion Exclusion List</t>
  </si>
  <si>
    <t>Price</t>
  </si>
  <si>
    <t>Involved_Parties</t>
  </si>
  <si>
    <t>Transaction_Type</t>
  </si>
  <si>
    <t>Sales_Org</t>
  </si>
  <si>
    <t>Buying_Method</t>
  </si>
  <si>
    <t>Product_SystemId</t>
  </si>
  <si>
    <t>Division</t>
  </si>
  <si>
    <t>Plant</t>
  </si>
  <si>
    <t>Price_Group</t>
  </si>
  <si>
    <t>Material_Price_Group</t>
  </si>
  <si>
    <t>Region Mapping (CT_OGC_REGION_MAPPING)</t>
  </si>
  <si>
    <t>Business/ Manual</t>
  </si>
  <si>
    <t>SOR</t>
  </si>
  <si>
    <t>SALES_OFFICE</t>
  </si>
  <si>
    <t>ADR_LN1</t>
  </si>
  <si>
    <t>ADR_LN2</t>
  </si>
  <si>
    <t>ADR_LN3</t>
  </si>
  <si>
    <t>ADR_LN4</t>
  </si>
  <si>
    <t>ADR_LN5</t>
  </si>
  <si>
    <t>PURCHASE</t>
  </si>
  <si>
    <t>SUSP</t>
  </si>
  <si>
    <t>TRAINING</t>
  </si>
  <si>
    <t>Contract  (CT_AS_CONTRACT_ZA_ZL)</t>
  </si>
  <si>
    <t>Country</t>
  </si>
  <si>
    <t>SalesOrg</t>
  </si>
  <si>
    <t>ZA_Custcare_Advocate</t>
  </si>
  <si>
    <t>ZL_FSL</t>
  </si>
  <si>
    <t>Accounts (Buying)</t>
  </si>
  <si>
    <t>E-Commerce</t>
  </si>
  <si>
    <t>Sonam Kumari</t>
  </si>
  <si>
    <t>Ship-To ID</t>
  </si>
  <si>
    <t>Bill-To ID</t>
  </si>
  <si>
    <t>Sales Org</t>
  </si>
  <si>
    <t>Partner</t>
  </si>
  <si>
    <t>List Price</t>
  </si>
  <si>
    <t>Currency</t>
  </si>
  <si>
    <t>UOM</t>
  </si>
  <si>
    <t>Valid From</t>
  </si>
  <si>
    <t>Valid To</t>
  </si>
  <si>
    <t>Price Territory</t>
  </si>
  <si>
    <t>Credit Card MID</t>
  </si>
  <si>
    <t>Merchant id for credit card</t>
  </si>
  <si>
    <t>CompanyCode</t>
  </si>
  <si>
    <t>DocummentCurrency</t>
  </si>
  <si>
    <t>PaymentCardType</t>
  </si>
  <si>
    <t>accountNumber</t>
  </si>
  <si>
    <t>sapMID</t>
  </si>
  <si>
    <t>routingMID</t>
  </si>
  <si>
    <t>Material/Product</t>
  </si>
  <si>
    <t>ERP / EPIM</t>
  </si>
  <si>
    <t xml:space="preserve">E-Commerce </t>
  </si>
  <si>
    <t>SKU ID</t>
  </si>
  <si>
    <t>Channel Status</t>
  </si>
  <si>
    <t>Item Plant</t>
  </si>
  <si>
    <t>Images</t>
  </si>
  <si>
    <t>Media / Documents</t>
  </si>
  <si>
    <t>Product Reference</t>
  </si>
  <si>
    <t>Classification</t>
  </si>
  <si>
    <t>Product Availability</t>
  </si>
  <si>
    <t>ELMS (Lenel APAC)</t>
  </si>
  <si>
    <t>Sreeram Girish</t>
  </si>
  <si>
    <t>Material Number</t>
  </si>
  <si>
    <t xml:space="preserve"> Description</t>
  </si>
  <si>
    <t>Sales Organization</t>
  </si>
  <si>
    <t>Item Category Group</t>
  </si>
  <si>
    <t>Unit Price</t>
  </si>
  <si>
    <t>Net Unit Price</t>
  </si>
  <si>
    <t>Contacts (Portal)</t>
  </si>
  <si>
    <t>SFDC Contact ID</t>
  </si>
  <si>
    <t>Training ID</t>
  </si>
  <si>
    <t>Email Address</t>
  </si>
  <si>
    <t>Account.Product_Line__c</t>
  </si>
  <si>
    <t>Training</t>
  </si>
  <si>
    <t>Transactional Data</t>
  </si>
  <si>
    <t>Certification Level</t>
  </si>
  <si>
    <t>Expiry Date</t>
  </si>
  <si>
    <t>Version</t>
  </si>
  <si>
    <t>Type</t>
  </si>
  <si>
    <t>Certificate Number</t>
  </si>
  <si>
    <t>Leads</t>
  </si>
  <si>
    <t>HubSpot</t>
  </si>
  <si>
    <t>GDM Marketo</t>
  </si>
  <si>
    <t>Rawat Devendra Singh</t>
  </si>
  <si>
    <t>This is fine.</t>
  </si>
  <si>
    <t>First Name</t>
  </si>
  <si>
    <t>Company Name</t>
  </si>
  <si>
    <t>Job Title</t>
  </si>
  <si>
    <t>State</t>
  </si>
  <si>
    <t>City</t>
  </si>
  <si>
    <t>Postal Code</t>
  </si>
  <si>
    <t>Email opt-in(Yes or No)</t>
  </si>
  <si>
    <t>Brand</t>
  </si>
  <si>
    <t>Source SFDC</t>
  </si>
  <si>
    <t>Yaswanth\Divya</t>
  </si>
  <si>
    <t>BillingCity</t>
  </si>
  <si>
    <t>BillingCountry</t>
  </si>
  <si>
    <t>BillingPostalCode</t>
  </si>
  <si>
    <t>BillingState</t>
  </si>
  <si>
    <t>BillingStreet</t>
  </si>
  <si>
    <t>Industry</t>
  </si>
  <si>
    <t>Key_Account__c</t>
  </si>
  <si>
    <t>Name</t>
  </si>
  <si>
    <t>Product_Line__c</t>
  </si>
  <si>
    <t>ShippingCity</t>
  </si>
  <si>
    <t>ShippingCountry</t>
  </si>
  <si>
    <t>ShippingPostalCode</t>
  </si>
  <si>
    <t>ShippingState</t>
  </si>
  <si>
    <t>ShippingStreet</t>
  </si>
  <si>
    <t>Website</t>
  </si>
  <si>
    <t>Region__c</t>
  </si>
  <si>
    <t>Sub_Region__c</t>
  </si>
  <si>
    <t>Hotel Chain</t>
  </si>
  <si>
    <t>Hotel Brand</t>
  </si>
  <si>
    <t>Hirarchy Type</t>
  </si>
  <si>
    <t>GBE__c</t>
  </si>
  <si>
    <t>Brand2__c</t>
  </si>
  <si>
    <t>Brand__c</t>
  </si>
  <si>
    <t>Account_Status__c</t>
  </si>
  <si>
    <t>Sales_Region__c</t>
  </si>
  <si>
    <t>SBU__c</t>
  </si>
  <si>
    <t>SBX__c</t>
  </si>
  <si>
    <t>Accounts (Non-Buying)</t>
  </si>
  <si>
    <t>Source systems</t>
  </si>
  <si>
    <t xml:space="preserve">	Account__c</t>
  </si>
  <si>
    <t>Company_Code__c</t>
  </si>
  <si>
    <t>Credit_Freeze__c</t>
  </si>
  <si>
    <t>Credit_Limit__c</t>
  </si>
  <si>
    <t>Customer_Classification__c</t>
  </si>
  <si>
    <t>Customer_Order_Block__c</t>
  </si>
  <si>
    <t>Customer_Price_Group__c</t>
  </si>
  <si>
    <t>Distribution_Channel__c</t>
  </si>
  <si>
    <t>Division2__c</t>
  </si>
  <si>
    <t>Source_System_Company_Id__c</t>
  </si>
  <si>
    <t>GBE2__c</t>
  </si>
  <si>
    <t>Industry__c</t>
  </si>
  <si>
    <t>Payment_Terms__c</t>
  </si>
  <si>
    <t>Sales_Area__c</t>
  </si>
  <si>
    <t>Sales_Group__c</t>
  </si>
  <si>
    <t>Sales_Office__c</t>
  </si>
  <si>
    <t>Sales_Organization__c</t>
  </si>
  <si>
    <t>Sales_Org_Dist_Chan_Sales_Office__c</t>
  </si>
  <si>
    <t>Type__c</t>
  </si>
  <si>
    <t>Source_System_Account_Name__c</t>
  </si>
  <si>
    <t>Vertical_Market_Description__c</t>
  </si>
  <si>
    <t>Street__c</t>
  </si>
  <si>
    <t>City__c</t>
  </si>
  <si>
    <t>State_Province__c</t>
  </si>
  <si>
    <t>Postal_Code__c</t>
  </si>
  <si>
    <t>Country__c</t>
  </si>
  <si>
    <t>Source__c</t>
  </si>
  <si>
    <t>Source_Id__c</t>
  </si>
  <si>
    <t>Instance_Name__c</t>
  </si>
  <si>
    <t>Customer_Group_1__c</t>
  </si>
  <si>
    <t>Customer_Sales_Category_1__c</t>
  </si>
  <si>
    <t>Vertical_Market_Code__c</t>
  </si>
  <si>
    <t>Contact</t>
  </si>
  <si>
    <t>AccountId</t>
  </si>
  <si>
    <t>Department</t>
  </si>
  <si>
    <t>HasOptedOutOfEmail</t>
  </si>
  <si>
    <t>Fax</t>
  </si>
  <si>
    <t>HomePhone</t>
  </si>
  <si>
    <t>LeadSource</t>
  </si>
  <si>
    <t>Mailingstreet</t>
  </si>
  <si>
    <t>Mailingcity</t>
  </si>
  <si>
    <t>MailingState</t>
  </si>
  <si>
    <t>mailingcountry</t>
  </si>
  <si>
    <t>Mailingpostalcode</t>
  </si>
  <si>
    <t>MobilePhone</t>
  </si>
  <si>
    <t>Salutation</t>
  </si>
  <si>
    <t>FirstName</t>
  </si>
  <si>
    <t>Alternate Email</t>
  </si>
  <si>
    <t>LastName</t>
  </si>
  <si>
    <t>Personal_E_mail__c</t>
  </si>
  <si>
    <t>Certification Hold</t>
  </si>
  <si>
    <t>Title</t>
  </si>
  <si>
    <t>Contact Role</t>
  </si>
  <si>
    <t>Account Team</t>
  </si>
  <si>
    <t>AccountAccessLevel</t>
  </si>
  <si>
    <t>CaseAccessLevel</t>
  </si>
  <si>
    <t>ContactAccessLevel</t>
  </si>
  <si>
    <t>OpportunityAccessLevel</t>
  </si>
  <si>
    <t>UserId</t>
  </si>
  <si>
    <t>TeamMemberRole</t>
  </si>
  <si>
    <t>GBE</t>
  </si>
  <si>
    <t>Primary</t>
  </si>
  <si>
    <t>Active</t>
  </si>
  <si>
    <t xml:space="preserve">Product </t>
  </si>
  <si>
    <t>IsActive</t>
  </si>
  <si>
    <t>ProductCode</t>
  </si>
  <si>
    <t>Product Description</t>
  </si>
  <si>
    <t>Product_Family__c</t>
  </si>
  <si>
    <t>Product_Hierarchy__c</t>
  </si>
  <si>
    <t>Account contact relationship</t>
  </si>
  <si>
    <t>Account Name</t>
  </si>
  <si>
    <t>Direct</t>
  </si>
  <si>
    <t>E-Comm Active</t>
  </si>
  <si>
    <t>Account Status</t>
  </si>
  <si>
    <t>Billing State/Province</t>
  </si>
  <si>
    <t>Billing Country</t>
  </si>
  <si>
    <t>Billing City</t>
  </si>
  <si>
    <t>ContactId</t>
  </si>
  <si>
    <t>Contact_Name_Email__c</t>
  </si>
  <si>
    <t>Contact_Titan_Portal_Status__c</t>
  </si>
  <si>
    <t>E_Comm_Active__c</t>
  </si>
  <si>
    <t>Lead</t>
  </si>
  <si>
    <t>Email Opt Out</t>
  </si>
  <si>
    <t>IsUnreadByOwner</t>
  </si>
  <si>
    <t>Division Detail</t>
  </si>
  <si>
    <t>Sales Region</t>
  </si>
  <si>
    <t>Product Line</t>
  </si>
  <si>
    <t>Opportunity</t>
  </si>
  <si>
    <t>Amount</t>
  </si>
  <si>
    <t>CloseDate</t>
  </si>
  <si>
    <t>Demo Presented</t>
  </si>
  <si>
    <t>End User Company</t>
  </si>
  <si>
    <t>First Shipment Date</t>
  </si>
  <si>
    <t>Forecast Category</t>
  </si>
  <si>
    <t>Customer Industry</t>
  </si>
  <si>
    <t>Win/Loss Reason (Primary)</t>
  </si>
  <si>
    <t>Win/Loss Comments</t>
  </si>
  <si>
    <t>NextStep</t>
  </si>
  <si>
    <t>Opportunity Name</t>
  </si>
  <si>
    <t>Opportunity Owner</t>
  </si>
  <si>
    <t>PO_Number__c</t>
  </si>
  <si>
    <t>StageName</t>
  </si>
  <si>
    <t>AssetId</t>
  </si>
  <si>
    <t>Customer Type</t>
  </si>
  <si>
    <t>BillToSS</t>
  </si>
  <si>
    <t>Opportunity Type</t>
  </si>
  <si>
    <t>Opportunity Sub Type</t>
  </si>
  <si>
    <t>Go %</t>
  </si>
  <si>
    <t>Win %</t>
  </si>
  <si>
    <t>Probability (%)</t>
  </si>
  <si>
    <t>Recommended Forecast Status</t>
  </si>
  <si>
    <t>Sold To Summary</t>
  </si>
  <si>
    <t>Ship To Summary</t>
  </si>
  <si>
    <t>Opportunity Vertical</t>
  </si>
  <si>
    <t>Construction Type</t>
  </si>
  <si>
    <t>Specification</t>
  </si>
  <si>
    <t>Opportunity team</t>
  </si>
  <si>
    <t>OpportunityId</t>
  </si>
  <si>
    <t>Contract</t>
  </si>
  <si>
    <t>Activated By</t>
  </si>
  <si>
    <t>Activated Date</t>
  </si>
  <si>
    <t>Contract Number</t>
  </si>
  <si>
    <t>Contract Owner</t>
  </si>
  <si>
    <t>Contract Name</t>
  </si>
  <si>
    <t>Contract Record Type</t>
  </si>
  <si>
    <t>Contract Start Date</t>
  </si>
  <si>
    <t>Created By</t>
  </si>
  <si>
    <t>Customer Signed By</t>
  </si>
  <si>
    <t>Customer Signed Date</t>
  </si>
  <si>
    <t xml:space="preserve">
Total Contract Amount</t>
  </si>
  <si>
    <t>Contract End Date</t>
  </si>
  <si>
    <t>Government VAR</t>
  </si>
  <si>
    <t>Company Signed By</t>
  </si>
  <si>
    <t>Company Signed Date</t>
  </si>
  <si>
    <t>Named Accounts</t>
  </si>
  <si>
    <t>Special Terms</t>
  </si>
  <si>
    <t>Recordtype Name</t>
  </si>
  <si>
    <t>SLX Id</t>
  </si>
  <si>
    <t>Status</t>
  </si>
  <si>
    <t>Territory Description</t>
  </si>
  <si>
    <t>Total Quota Rollup</t>
  </si>
  <si>
    <t>Agreement Type</t>
  </si>
  <si>
    <t>Legacy ID</t>
  </si>
  <si>
    <t>Legacy Source</t>
  </si>
  <si>
    <t>Cases</t>
  </si>
  <si>
    <t>Notes__c</t>
  </si>
  <si>
    <t>Topic__c</t>
  </si>
  <si>
    <t xml:space="preserve"> Issues__c</t>
  </si>
  <si>
    <t>SubRegion__c</t>
  </si>
  <si>
    <t>Approver_Comments__c</t>
  </si>
  <si>
    <t>Approval_Status__c</t>
  </si>
  <si>
    <t>Assigned_Timestamp__c</t>
  </si>
  <si>
    <t>Black_Support__c</t>
  </si>
  <si>
    <t>BusinessHoursId</t>
  </si>
  <si>
    <t>Reason</t>
  </si>
  <si>
    <t>Case_Reason_Subtype__c</t>
  </si>
  <si>
    <t>Internal_Status__c</t>
  </si>
  <si>
    <t>Subject</t>
  </si>
  <si>
    <t>Close_Reason__c</t>
  </si>
  <si>
    <t>Knowledge articles</t>
  </si>
  <si>
    <t>Answer_Solution__c</t>
  </si>
  <si>
    <t>RecordTypeId</t>
  </si>
  <si>
    <t>Language</t>
  </si>
  <si>
    <t>Question_Problem__c</t>
  </si>
  <si>
    <t>Summary</t>
  </si>
  <si>
    <t>UrlName</t>
  </si>
  <si>
    <t>IsVisibleInApp</t>
  </si>
  <si>
    <t>IsVisibleInPkb</t>
  </si>
  <si>
    <t>IsVisibleInCsp</t>
  </si>
  <si>
    <t>IsVisibleInPrm</t>
  </si>
  <si>
    <t>Status__c</t>
  </si>
  <si>
    <t>VersionNumber</t>
  </si>
  <si>
    <t>Account Configuration</t>
  </si>
  <si>
    <t>Account__c</t>
  </si>
  <si>
    <t>Affiliation__c</t>
  </si>
  <si>
    <t>Chain_ID__c</t>
  </si>
  <si>
    <t>Chain_Scale__c</t>
  </si>
  <si>
    <t>Class_Onity__c</t>
  </si>
  <si>
    <t>Customer_Class__c</t>
  </si>
  <si>
    <t>Floors_Onity__c</t>
  </si>
  <si>
    <t>Inn_MARSHA_Code__c</t>
  </si>
  <si>
    <t>OnPortal_Backup_Computer_Name__c</t>
  </si>
  <si>
    <t>OnPortal_Software_Version__c</t>
  </si>
  <si>
    <t>Open_Date__c</t>
  </si>
  <si>
    <t>Operation_Onity__c</t>
  </si>
  <si>
    <t>Rooms__c</t>
  </si>
  <si>
    <t>Year_Affiliated_Onity__c</t>
  </si>
  <si>
    <t>Corporate_Billing__c</t>
  </si>
  <si>
    <t>API_ID__c</t>
  </si>
  <si>
    <t>Third_Party_App__c</t>
  </si>
  <si>
    <t>DirectKey_Live__c</t>
  </si>
  <si>
    <t>DirectKey_SaaS_Agreement_Effective_Date__c</t>
  </si>
  <si>
    <t>DirectKey_SaaS_Agreement_End_Date__c</t>
  </si>
  <si>
    <t>Fee_per_lock_per_year__c</t>
  </si>
  <si>
    <t>Accounts (Buying &amp; Non-Buying)</t>
  </si>
  <si>
    <t>Portal</t>
  </si>
  <si>
    <t>Kaustav</t>
  </si>
  <si>
    <t>Account</t>
  </si>
  <si>
    <t>Account Address (address, Postal Code, Zip Code, Country, Region )</t>
  </si>
  <si>
    <t>Relationship of Buying &amp;
Non Buying Account (Partner, Role, Type)</t>
  </si>
  <si>
    <t>Product Lines</t>
  </si>
  <si>
    <t>ERP Account Type</t>
  </si>
  <si>
    <t>Honeywell_ID</t>
  </si>
  <si>
    <t>WPHID</t>
  </si>
  <si>
    <t>PURID</t>
  </si>
  <si>
    <t>Titan Portal Status</t>
  </si>
  <si>
    <t>ACR-Ecomm flag (E_Comm_Active__c)</t>
  </si>
  <si>
    <t>acr_id</t>
  </si>
  <si>
    <t>Address</t>
  </si>
  <si>
    <t>Contact (Portal) - WPHID</t>
  </si>
  <si>
    <t>Portal Status</t>
  </si>
  <si>
    <t>Persona</t>
  </si>
  <si>
    <t>Contact (Portal) - PURID</t>
  </si>
  <si>
    <t>Portal User Name</t>
  </si>
  <si>
    <t>EmailAddress</t>
  </si>
  <si>
    <t>Honeywell ID</t>
  </si>
  <si>
    <t>EPIM</t>
  </si>
  <si>
    <t>Sunny Pachnanda</t>
  </si>
  <si>
    <t>AEM Catalog Rollout</t>
  </si>
  <si>
    <t>Elastic Product</t>
  </si>
  <si>
    <t>Elastic SKU</t>
  </si>
  <si>
    <t>Target Market</t>
  </si>
  <si>
    <t>Software Metadata</t>
  </si>
  <si>
    <t>Azure Blob</t>
  </si>
  <si>
    <t xml:space="preserve">Software Name </t>
  </si>
  <si>
    <t>Software file type</t>
  </si>
  <si>
    <t>Software Target audience (Public / Private)</t>
  </si>
  <si>
    <t>Software Searchable (Yes/No)</t>
  </si>
  <si>
    <t>Software Visible (Yes/No)</t>
  </si>
  <si>
    <t>Sku Description</t>
  </si>
  <si>
    <t>Product Family</t>
  </si>
  <si>
    <t>Product Category</t>
  </si>
  <si>
    <t>Region (If Any)</t>
  </si>
  <si>
    <t>Software Description</t>
  </si>
  <si>
    <t>File Size</t>
  </si>
  <si>
    <t>Pre-requsite</t>
  </si>
  <si>
    <t>FileName</t>
  </si>
  <si>
    <t>File Type</t>
  </si>
  <si>
    <t xml:space="preserve">Country </t>
  </si>
  <si>
    <t>Var Agreements</t>
  </si>
  <si>
    <t>Agreement_Type__c</t>
  </si>
  <si>
    <t>EndDate</t>
  </si>
  <si>
    <t>Case Type</t>
  </si>
  <si>
    <t>Case origin</t>
  </si>
  <si>
    <t>Case Owner</t>
  </si>
  <si>
    <t>Case End User Account</t>
  </si>
  <si>
    <t>System ID</t>
  </si>
  <si>
    <t>Orders</t>
  </si>
  <si>
    <t>Invoice ID</t>
  </si>
  <si>
    <t>Order Id</t>
  </si>
  <si>
    <t>Order Number</t>
  </si>
  <si>
    <t>Sold To Number , Name &amp; Address</t>
  </si>
  <si>
    <t>PO Number</t>
  </si>
  <si>
    <t>Order Type</t>
  </si>
  <si>
    <t>Total Amount</t>
  </si>
  <si>
    <t>Ship To Number  , Name &amp; Address</t>
  </si>
  <si>
    <t xml:space="preserve">Sales Org </t>
  </si>
  <si>
    <t>Dist. Channel</t>
  </si>
  <si>
    <t>Profit Center</t>
  </si>
  <si>
    <t>Bill To Number  , Name &amp; Address</t>
  </si>
  <si>
    <t>Credit Block</t>
  </si>
  <si>
    <t>Order Tax and Net Value</t>
  </si>
  <si>
    <t>Order Date</t>
  </si>
  <si>
    <t>lineItemNumber</t>
  </si>
  <si>
    <t>catalogNumber</t>
  </si>
  <si>
    <t>conditionRate</t>
  </si>
  <si>
    <t>line Item Net Price and Net Value</t>
  </si>
  <si>
    <t>lineItemOrderStatus</t>
  </si>
  <si>
    <t>Line Item Tax</t>
  </si>
  <si>
    <t>estimatedDeliveryDate</t>
  </si>
  <si>
    <t>shippingDate</t>
  </si>
  <si>
    <t>Line item Currency</t>
  </si>
  <si>
    <t>Product Number &amp; Description</t>
  </si>
  <si>
    <t>quantity</t>
  </si>
  <si>
    <t>unitOfMeasure</t>
  </si>
  <si>
    <t>quantityDue</t>
  </si>
  <si>
    <t>quantityShipped</t>
  </si>
  <si>
    <t>Deliveries</t>
  </si>
  <si>
    <t>Pros</t>
  </si>
  <si>
    <t>Vimal Kumar</t>
  </si>
  <si>
    <r>
      <t xml:space="preserve">MSRP - </t>
    </r>
    <r>
      <rPr>
        <b/>
        <sz val="9"/>
        <color rgb="FFFF0000"/>
        <rFont val="Arial"/>
        <family val="2"/>
      </rPr>
      <t>Not applicable</t>
    </r>
  </si>
  <si>
    <t>List price</t>
  </si>
  <si>
    <t>Standard Discount</t>
  </si>
  <si>
    <r>
      <t>Negotiated Disc Net Price -</t>
    </r>
    <r>
      <rPr>
        <b/>
        <sz val="9"/>
        <color rgb="FFFF0000"/>
        <rFont val="Arial"/>
        <family val="2"/>
      </rPr>
      <t xml:space="preserve"> Not applicable</t>
    </r>
  </si>
  <si>
    <r>
      <t xml:space="preserve">Negotiated Discount % - </t>
    </r>
    <r>
      <rPr>
        <b/>
        <sz val="9"/>
        <color rgb="FFFF0000"/>
        <rFont val="Arial"/>
        <family val="2"/>
      </rPr>
      <t>Not applicable</t>
    </r>
  </si>
  <si>
    <r>
      <t xml:space="preserve">Promotional Discounts % - </t>
    </r>
    <r>
      <rPr>
        <b/>
        <sz val="9"/>
        <color rgb="FFFF0000"/>
        <rFont val="Arial"/>
        <family val="2"/>
      </rPr>
      <t>Not applicable</t>
    </r>
  </si>
  <si>
    <r>
      <t xml:space="preserve">Volume Discounts % - </t>
    </r>
    <r>
      <rPr>
        <b/>
        <sz val="9"/>
        <color rgb="FFFF0000"/>
        <rFont val="Arial"/>
        <family val="2"/>
      </rPr>
      <t>Not applicable</t>
    </r>
  </si>
  <si>
    <t>Transfer Prices</t>
  </si>
  <si>
    <t>Zuora  (Onity)</t>
  </si>
  <si>
    <t>Channa Bassava / Dumpala, Sudhakar</t>
  </si>
  <si>
    <t>No Change in the Materials</t>
  </si>
  <si>
    <t>SKU Description</t>
  </si>
  <si>
    <t>Offering</t>
  </si>
  <si>
    <t>Charge Type</t>
  </si>
  <si>
    <t>Zuora (LS2 APAC &amp; Onity)</t>
  </si>
  <si>
    <t>Sold To and Ship To Accounts gets loaded into Zuora as part of ETL jobs</t>
  </si>
  <si>
    <t>ERP Account Number</t>
  </si>
  <si>
    <t>End user accounts</t>
  </si>
  <si>
    <t>SFDC</t>
  </si>
  <si>
    <t>Not Applicable for Onity</t>
  </si>
  <si>
    <t>SFDC Account ID</t>
  </si>
  <si>
    <t>Pincode</t>
  </si>
  <si>
    <t>Subscriptions (Assets) - Blue Diamond</t>
  </si>
  <si>
    <t>GDM SFDC (AMS)</t>
  </si>
  <si>
    <t>Zuora (LS2 APAC)</t>
  </si>
  <si>
    <t>Applicable</t>
  </si>
  <si>
    <t>End Customer Account Id</t>
  </si>
  <si>
    <t>Renewal Month</t>
  </si>
  <si>
    <t>VAR Account ID</t>
  </si>
  <si>
    <t>Technology Type</t>
  </si>
  <si>
    <t>Method</t>
  </si>
  <si>
    <t>VAR ERP Account Number</t>
  </si>
  <si>
    <t>Subscriptions - OnPortal Renewal Subscriptions(EMEA)</t>
  </si>
  <si>
    <t>OnityNET</t>
  </si>
  <si>
    <t>Zuora (Onity)</t>
  </si>
  <si>
    <t>Sold To Account</t>
  </si>
  <si>
    <t>Ship To</t>
  </si>
  <si>
    <t>Renewal Date</t>
  </si>
  <si>
    <t>Subscriptions - OnPortal Renewal Subscriptions(APAC)</t>
  </si>
  <si>
    <t>Subscriptions - Direct Key (NA Region)</t>
  </si>
  <si>
    <t>Dkey CoreAPI</t>
  </si>
  <si>
    <t>Subscriptions - Direct Key (EMEA Region)</t>
  </si>
  <si>
    <t>Subscriptions - Direct Key (APAC Region)</t>
  </si>
  <si>
    <t>SMS - Price Book Entry</t>
  </si>
  <si>
    <t>SAP</t>
  </si>
  <si>
    <t>SMS SFDC</t>
  </si>
  <si>
    <t xml:space="preserve">Geetanjali </t>
  </si>
  <si>
    <t>Price Book</t>
  </si>
  <si>
    <t>Product</t>
  </si>
  <si>
    <t>SMS - Skill</t>
  </si>
  <si>
    <t>SMS - Subcontractor Contacts</t>
  </si>
  <si>
    <t>SMS - Service Resources (Subcontractors and internal)</t>
  </si>
  <si>
    <t>SMS - Work Type</t>
  </si>
  <si>
    <t>SMS - Skill Requirmenet</t>
  </si>
  <si>
    <t>SMS - Discipline</t>
  </si>
  <si>
    <t>SMS -  Work Type GAR</t>
  </si>
  <si>
    <t>SMS - Maintenance Template GAR</t>
  </si>
  <si>
    <t>SMS - Work Plan Template GAR</t>
  </si>
  <si>
    <t>SMS - Work Step Template GAR</t>
  </si>
  <si>
    <t>SMS - WorkPlan TemplateEntry GAR</t>
  </si>
  <si>
    <t>SMS - Work Plan Selection Rule GAR</t>
  </si>
  <si>
    <t>SMS - Skill Requirement GAR</t>
  </si>
  <si>
    <t>SMS - Service Territory</t>
  </si>
  <si>
    <t>SMS - Profit Center</t>
  </si>
  <si>
    <t>SMS - Service Resource Skill</t>
  </si>
  <si>
    <t>SMS - Asset</t>
  </si>
  <si>
    <t>SMS - Location</t>
  </si>
  <si>
    <t>SMS - Maintenance Plan</t>
  </si>
  <si>
    <t>SMS - Maintenance Asset</t>
  </si>
  <si>
    <t>SMS - CLI</t>
  </si>
  <si>
    <t>SMS - Work Order</t>
  </si>
  <si>
    <t>SMS - Service Appointment</t>
  </si>
  <si>
    <t>SMS - SAP Item</t>
  </si>
  <si>
    <t>SMS - Agreement Level</t>
  </si>
  <si>
    <t xml:space="preserve"> </t>
  </si>
  <si>
    <t>System</t>
  </si>
  <si>
    <t>Data Object Type</t>
  </si>
  <si>
    <t>Data Object</t>
  </si>
  <si>
    <t>Business Focal</t>
  </si>
  <si>
    <t xml:space="preserve">Identify CDE </t>
  </si>
  <si>
    <t>Prep Data</t>
  </si>
  <si>
    <t xml:space="preserve">Load </t>
  </si>
  <si>
    <t xml:space="preserve">Validation </t>
  </si>
  <si>
    <t>Status %</t>
  </si>
  <si>
    <t>Progress</t>
  </si>
  <si>
    <t>ETA for Validation</t>
  </si>
  <si>
    <t xml:space="preserve">Expected Records (UAT) </t>
  </si>
  <si>
    <t>Loaded Records (UAT)</t>
  </si>
  <si>
    <t>% Loaded (UAT)</t>
  </si>
  <si>
    <t>Missed Records (UAT)</t>
  </si>
  <si>
    <t>% Problem (UAT)</t>
  </si>
  <si>
    <t>Remarks / Comments during UAT</t>
  </si>
  <si>
    <t>Salesforce</t>
  </si>
  <si>
    <t>Account (Buying)</t>
  </si>
  <si>
    <t>Onity NA</t>
  </si>
  <si>
    <t xml:space="preserve">  Anne Kelly - CS
Chris Taylor - TC</t>
  </si>
  <si>
    <t>Account (Non-Buying)</t>
  </si>
  <si>
    <t>Service Contract</t>
  </si>
  <si>
    <t>Case</t>
  </si>
  <si>
    <t>Knowledge Articles</t>
  </si>
  <si>
    <t>Onity EMEA</t>
  </si>
  <si>
    <t>Piorno Abelardo
Sonia Estrada</t>
  </si>
  <si>
    <t>Quote</t>
  </si>
  <si>
    <t>Onity APAC</t>
  </si>
  <si>
    <t>Chin Edmond- RoA
Suriati Nur- GC, RoA
David Carran- 
Ken Ong - ANZ
James Eapen- Ind</t>
  </si>
  <si>
    <t>Lenel APAC</t>
  </si>
  <si>
    <t>Suriati Nur- RoA, GC
Ken Ong - ANZ
James Eapen- Ind</t>
  </si>
  <si>
    <t>Kathleen</t>
  </si>
  <si>
    <t>SMS - Subcontractors and internal</t>
  </si>
  <si>
    <t>SMS - Work Type Setup</t>
  </si>
  <si>
    <t>SMS - Service Resource Setup</t>
  </si>
  <si>
    <t>Pending Load (Awaiting Ship-To Data)</t>
  </si>
  <si>
    <t>Sudhanshu to load this from ERP</t>
  </si>
  <si>
    <t>Aberlardo / Sonia</t>
  </si>
  <si>
    <t>Chrisitine to work with Abe</t>
  </si>
  <si>
    <t>Nicole  Shedd
Piorno Abelardo
Sonia Estrada</t>
  </si>
  <si>
    <t>Product Price data looks good. Need to validate project pricing data.</t>
  </si>
  <si>
    <t>eCommerce</t>
  </si>
  <si>
    <t>Nicole</t>
  </si>
  <si>
    <t>62 records have Price &amp; Channel status issue</t>
  </si>
  <si>
    <t>AEM</t>
  </si>
  <si>
    <t>Zuora</t>
  </si>
  <si>
    <t>Nicole Shedd
Piorno Abelardo
Sonia Estrada</t>
  </si>
  <si>
    <t>10/10 : Updated success count in both Expected &amp; loaded, Confirmed and validated with ETL Team</t>
  </si>
  <si>
    <t>10/10 : ~220 records in Exception</t>
  </si>
  <si>
    <t xml:space="preserve">Exceptions Observation : 1]malformed payload due to double quotes in city , address
2] empty currency from SAP 
3] invalid email ids from SAP </t>
  </si>
  <si>
    <t>Nicole
Piorno Abelardo
Sonia Estrada</t>
  </si>
  <si>
    <t>Brain validated pricing and materials as Nicole is OOO</t>
  </si>
  <si>
    <t xml:space="preserve">  Anne Kelly - CS</t>
  </si>
  <si>
    <t>This is the ETL Job from ERP to AEM for Marketing information.</t>
  </si>
  <si>
    <t>Sunny will cross check with SAP team on count discrepency</t>
  </si>
  <si>
    <t>ELMS</t>
  </si>
  <si>
    <t>John H
Debora Simson</t>
  </si>
  <si>
    <t>Contact (Portal)</t>
  </si>
  <si>
    <t>Anne Kelly</t>
  </si>
  <si>
    <t>ETA for Load</t>
  </si>
  <si>
    <t xml:space="preserve">Expected Records (PROD) </t>
  </si>
  <si>
    <t>Loaded Records (PROD)</t>
  </si>
  <si>
    <t>% Loaded (PROD)</t>
  </si>
  <si>
    <t>Missed Records (PROD)</t>
  </si>
  <si>
    <t>% Problem (PROD</t>
  </si>
  <si>
    <t>Remarks / Comments during PROD</t>
  </si>
  <si>
    <t>Brian Bevins - Sales,  Anne Kelly - CS
Chris Taylor - TC</t>
  </si>
  <si>
    <t>40727 (duplicate)</t>
  </si>
  <si>
    <t>1 product and 4 prices are not correct with data validated.</t>
  </si>
  <si>
    <t>child cases getting created.</t>
  </si>
  <si>
    <t xml:space="preserve">Don't  have the catagories brought over from BTFull and that they were all still in draft form becuase the pictures / attachments hadnt migrated over yet.
 </t>
  </si>
  <si>
    <t>855 (Duplicate)</t>
  </si>
  <si>
    <t>SMS -Service Contract</t>
  </si>
  <si>
    <t xml:space="preserve">Kathleen / Marianne </t>
  </si>
  <si>
    <t>Missing extended warranty/service contracts on some accounts, especially those created after initial ERP load. </t>
  </si>
  <si>
    <t>Nitesh will share the record count (expected and loaded)</t>
  </si>
  <si>
    <t>Bindu will check with Christine and provide the record count (expected and loaded)</t>
  </si>
  <si>
    <t>Data Migration team will be loading on 7th Nov</t>
  </si>
  <si>
    <t>Nicole/ Brian/ David (NA)
Ander/ Julian (EMEA)</t>
  </si>
  <si>
    <t>Investigation in progress on missing record</t>
  </si>
  <si>
    <t>Nicole / Anne Kelly (NA)</t>
  </si>
  <si>
    <t>Nicole (NA) 
 Abelardo / Sonia (EMEA)</t>
  </si>
  <si>
    <t>Subscription Data</t>
  </si>
  <si>
    <t>Property Accounts (End User Accounts in Zuora)</t>
  </si>
  <si>
    <t>Cleaned Property Accounts as much as we can : 
Needed to be reviewed by business team before Billing/Invoicing</t>
  </si>
  <si>
    <t>James Eapen
Michael Xu
Ken Ong	
Nicole Shedd
Camilo Ruiz	
Julian Nieto
Ander Maneiro	
Edmond Chin	
William Tang</t>
  </si>
  <si>
    <t>Anne Kelly - CS</t>
  </si>
  <si>
    <t>#</t>
  </si>
  <si>
    <t>Target</t>
  </si>
  <si>
    <t>Ent. IT Focal (Migration)</t>
  </si>
  <si>
    <t>BA IT Focal (Validation)</t>
  </si>
  <si>
    <t>Business Focal Name (Validation)
Onity NA</t>
  </si>
  <si>
    <t>Business Focal Name (Validation)
Onity EMEA</t>
  </si>
  <si>
    <t>Business Focal Name (Validation)
Onity APAC</t>
  </si>
  <si>
    <t>Business Focal Name (Validation)
Lenel APAC</t>
  </si>
  <si>
    <t>Production Load Progress</t>
  </si>
  <si>
    <t>Data Extract, upload Link path</t>
  </si>
  <si>
    <t>Expected Records in PROD
Onity NA</t>
  </si>
  <si>
    <t>Expected Records in PROD
Onity EMEA</t>
  </si>
  <si>
    <t>Expected Records in PROD
Onity APAC</t>
  </si>
  <si>
    <t>Expected Records in PROD
Lenel APAC</t>
  </si>
  <si>
    <t>Loaded Records in PROD
Onity NA</t>
  </si>
  <si>
    <t>Loaded Records in PROD
Onity EMEA</t>
  </si>
  <si>
    <t>Loaded Records in PROD
Onity APAC</t>
  </si>
  <si>
    <t>Loaded Records in PROD
Lenel APAC</t>
  </si>
  <si>
    <t>% Loaded</t>
  </si>
  <si>
    <t>% Problem</t>
  </si>
  <si>
    <t>Remarks</t>
  </si>
  <si>
    <t>Nagendra</t>
  </si>
  <si>
    <t>Chris Taylor
Czerwinski, Ron</t>
  </si>
  <si>
    <t>Not Started</t>
  </si>
  <si>
    <t>Amit / Ambresh</t>
  </si>
  <si>
    <t>Shedd, Nicole
Bevins, Brian</t>
  </si>
  <si>
    <t>Piorno, Abelardo</t>
  </si>
  <si>
    <t>Aggarwal, Dhruv
Ganta, Manoj Kumar</t>
  </si>
  <si>
    <t>Contract (CT_AS_CONTRACT_ZA_ZL)</t>
  </si>
  <si>
    <t>Saquib Imam</t>
  </si>
  <si>
    <t>Amandeep</t>
  </si>
  <si>
    <t>Kendall Simich</t>
  </si>
  <si>
    <t>Brain Bevins - Sales
Kelly Anne - CS
Chris Taylor - TC</t>
  </si>
  <si>
    <t>Chin Edmond- RoA
Suriati Nur- GC, RoA
David Carran-
Ken Ong - ANZ
James Eapen- Ind</t>
  </si>
  <si>
    <t>Opportunity team member</t>
  </si>
  <si>
    <t>Amit /Ron</t>
  </si>
  <si>
    <t>Anne Kelly
Brain Bevins - Sales
Kelly Anne - CS</t>
  </si>
  <si>
    <t>Anne Kelly / Brain Bevins - Sales
Kelly Anne - CS</t>
  </si>
  <si>
    <t>Amit Choudhry</t>
  </si>
  <si>
    <t>Nicole Shedd</t>
  </si>
  <si>
    <t>Julian Nieto</t>
  </si>
  <si>
    <t>Edmond Chin</t>
  </si>
  <si>
    <t>Ken Ong
James Eapen
Michael Xu</t>
  </si>
  <si>
    <t>Mahesh K/
Channa Bassava / Dumpala, Sudhakar/</t>
  </si>
  <si>
    <t>Piorno, Abelardo
Sonia Estracia</t>
  </si>
  <si>
    <t>James Eapen</t>
  </si>
  <si>
    <t>OnityNet - Report from Business</t>
  </si>
  <si>
    <t>CoreAPI &amp; OnityNet - Report from Business</t>
  </si>
  <si>
    <t>Karl Vondrak/Steve</t>
  </si>
  <si>
    <t>ALL- John H and Debora Simson</t>
  </si>
  <si>
    <t>ELMS - Data Validation</t>
  </si>
  <si>
    <t>Geethanjali</t>
  </si>
  <si>
    <t>Bhanu</t>
  </si>
  <si>
    <t>SMS - Work Type GAR</t>
  </si>
  <si>
    <t>SAP BRV</t>
  </si>
  <si>
    <t>All</t>
  </si>
  <si>
    <t>Object Type</t>
  </si>
  <si>
    <t>Load Type</t>
  </si>
  <si>
    <t>Total # in Scope</t>
  </si>
  <si>
    <t>Loaded in SAP</t>
  </si>
  <si>
    <t>Score (%)</t>
  </si>
  <si>
    <t>SC Defect Count</t>
  </si>
  <si>
    <t>SC Failing Rules</t>
  </si>
  <si>
    <t>Scorecard Completion</t>
  </si>
  <si>
    <t>Load Approval</t>
  </si>
  <si>
    <t>Load</t>
  </si>
  <si>
    <t>Validation</t>
  </si>
  <si>
    <t>JIRA Data Defects</t>
  </si>
  <si>
    <t>Master</t>
  </si>
  <si>
    <t>Customers - External (w/Credit Limits) and Internal</t>
  </si>
  <si>
    <t>Automated</t>
  </si>
  <si>
    <t>Complete</t>
  </si>
  <si>
    <t>31-Mar-25</t>
  </si>
  <si>
    <t>Customers - POSO</t>
  </si>
  <si>
    <t>Manual</t>
  </si>
  <si>
    <t>27-Mar-25</t>
  </si>
  <si>
    <t>HR Records</t>
  </si>
  <si>
    <t>12-Mar-25</t>
  </si>
  <si>
    <t>Material Master</t>
  </si>
  <si>
    <t>04-Apr-25</t>
  </si>
  <si>
    <t>Service Materials</t>
  </si>
  <si>
    <t>Vendor - POSO</t>
  </si>
  <si>
    <t>Vendors - External and Internal</t>
  </si>
  <si>
    <t>07-Apr-25</t>
  </si>
  <si>
    <t>Sub-master</t>
  </si>
  <si>
    <t>Bill of Materials</t>
  </si>
  <si>
    <t>05-May-25</t>
  </si>
  <si>
    <t>Contact Person</t>
  </si>
  <si>
    <t>07-May-25</t>
  </si>
  <si>
    <t>Customer - International Versions</t>
  </si>
  <si>
    <t>Discounts and Surcharges</t>
  </si>
  <si>
    <t>06-Aug-25</t>
  </si>
  <si>
    <t>Production Versions</t>
  </si>
  <si>
    <t>23-Aug-25</t>
  </si>
  <si>
    <t>25-Aug-25</t>
  </si>
  <si>
    <t>Project Structures</t>
  </si>
  <si>
    <t>08-Aug-25</t>
  </si>
  <si>
    <t>11-Aug-25</t>
  </si>
  <si>
    <t>14-Aug-25</t>
  </si>
  <si>
    <t>Purchasing Information Records</t>
  </si>
  <si>
    <t>Routings</t>
  </si>
  <si>
    <t>Sales Reps</t>
  </si>
  <si>
    <t>Sales Reps Assignments</t>
  </si>
  <si>
    <t>02-May-25</t>
  </si>
  <si>
    <t>Source List</t>
  </si>
  <si>
    <t>15-Aug-25</t>
  </si>
  <si>
    <t>19-Aug-25</t>
  </si>
  <si>
    <t>Storage Bins</t>
  </si>
  <si>
    <t>Manual,Automated</t>
  </si>
  <si>
    <t>28-Apr-25</t>
  </si>
  <si>
    <t>Vendors - International Versions</t>
  </si>
  <si>
    <t>Work Centers</t>
  </si>
  <si>
    <t>ZI01 Interco Transfer Pricing</t>
  </si>
  <si>
    <t>13-Aug-25</t>
  </si>
  <si>
    <t>ZI02 Interco Customer Specific Pricing</t>
  </si>
  <si>
    <t>ZID1 Transfer Discount</t>
  </si>
  <si>
    <t>ZX07 Volume Discount</t>
  </si>
  <si>
    <t>ZX09 Customer Volume Discount</t>
  </si>
  <si>
    <t>ZX10 Promo Volume Disc %</t>
  </si>
  <si>
    <t>ZXPR Country Price</t>
  </si>
  <si>
    <t>Transactional</t>
  </si>
  <si>
    <t>Fixed Assets</t>
  </si>
  <si>
    <t>22-Aug-25</t>
  </si>
  <si>
    <t>27-Aug-25</t>
  </si>
  <si>
    <t>General Ledger Balances</t>
  </si>
  <si>
    <t>Goods Receipt/Invoice Receipt (GR/IR)</t>
  </si>
  <si>
    <t>18-Aug-25</t>
  </si>
  <si>
    <t>21-Aug-25</t>
  </si>
  <si>
    <t>Inventory Balance_IM</t>
  </si>
  <si>
    <t>Open Accounts Payables</t>
  </si>
  <si>
    <t>Open Accounts Receivables</t>
  </si>
  <si>
    <t>Open Purchase Orders</t>
  </si>
  <si>
    <t>28-Aug-25</t>
  </si>
  <si>
    <t>Product Sales Orders</t>
  </si>
  <si>
    <t>Project Sales Orders</t>
  </si>
  <si>
    <t>20-Aug-25</t>
  </si>
  <si>
    <t>Sales Order History</t>
  </si>
  <si>
    <t>12-Aug-25</t>
  </si>
  <si>
    <t>Service Contracts</t>
  </si>
  <si>
    <t>29-Aug-25</t>
  </si>
  <si>
    <t>02-Sep-25</t>
  </si>
  <si>
    <t>Service Financials</t>
  </si>
  <si>
    <t>09-May-25</t>
  </si>
  <si>
    <t>Service Orders (Quoted Reactive)</t>
  </si>
  <si>
    <t>13-May-25</t>
  </si>
  <si>
    <t>22-May-25</t>
  </si>
  <si>
    <t>23-May-25</t>
  </si>
  <si>
    <t>28-May-25</t>
  </si>
  <si>
    <t>Service Orders</t>
  </si>
  <si>
    <t>Oct 9 data</t>
  </si>
  <si>
    <t>Client</t>
  </si>
  <si>
    <t>Site</t>
  </si>
  <si>
    <t>Object</t>
  </si>
  <si>
    <t>Super User</t>
  </si>
  <si>
    <t>BRP</t>
  </si>
  <si>
    <t>Master Object</t>
  </si>
  <si>
    <t>Onity_JDE_HK</t>
  </si>
  <si>
    <t>Customer Master</t>
  </si>
  <si>
    <t>Irene Lau</t>
  </si>
  <si>
    <t>Onity_JDE_MX</t>
  </si>
  <si>
    <t>Castrejon Candy Joaly</t>
  </si>
  <si>
    <t>Onity_JDE_TW</t>
  </si>
  <si>
    <t>Onity_JDE_SH</t>
  </si>
  <si>
    <t>Onity_MSD_FR</t>
  </si>
  <si>
    <t>Sonia Estrada</t>
  </si>
  <si>
    <t>Onity_MSD_SL</t>
  </si>
  <si>
    <t>Onity_MSD_UK</t>
  </si>
  <si>
    <t>Onity_Oracle_US</t>
  </si>
  <si>
    <t>Tracy Gassaway</t>
  </si>
  <si>
    <t>Onity_SAP_AU</t>
  </si>
  <si>
    <t>Mylee Baston, Tracey Fox</t>
  </si>
  <si>
    <t>Onity_SAP_IN</t>
  </si>
  <si>
    <t>Manoj Ganta</t>
  </si>
  <si>
    <t>Onity_SAP_SG</t>
  </si>
  <si>
    <t>Mike Lee</t>
  </si>
  <si>
    <t>Rita Chan, Irene Lau, Michael Xu, Edmond Chin, Mike wang</t>
  </si>
  <si>
    <t>AlejandraRosalia Arellano</t>
  </si>
  <si>
    <t>Marina Azagra</t>
  </si>
  <si>
    <t>Peter/Nicole</t>
  </si>
  <si>
    <t>Tang William, Tracey Fox, Mylee</t>
  </si>
  <si>
    <t>James Eapen/ Manoj Ganta</t>
  </si>
  <si>
    <t>James Eapen/ Edmond Chin/Mike Lee/Rita</t>
  </si>
  <si>
    <t>Vendor Master</t>
  </si>
  <si>
    <t>Rita Chan</t>
  </si>
  <si>
    <t>Joanna Patrycja/Romanczyk</t>
  </si>
  <si>
    <t>John/Megan/Leslie</t>
  </si>
  <si>
    <t>William Tang, Smady Mh,</t>
  </si>
  <si>
    <t>Service Material</t>
  </si>
  <si>
    <t>Rita Chan, Irene Lau,</t>
  </si>
  <si>
    <t xml:space="preserve">Rita Chan, Irene Lau, </t>
  </si>
  <si>
    <t>Kepa Etxeburua, Marina Azagra</t>
  </si>
  <si>
    <t>Nicole Shedd/Peter Campbell</t>
  </si>
  <si>
    <t>William Tang, Smady Mh</t>
  </si>
  <si>
    <t>James Eapen, Manoj Kumar Ganta</t>
  </si>
  <si>
    <t>Submaster</t>
  </si>
  <si>
    <t>Tracy, Vienna</t>
  </si>
  <si>
    <t>Manoj</t>
  </si>
  <si>
    <t>Sales Rep Assignment</t>
  </si>
  <si>
    <t>PIR</t>
  </si>
  <si>
    <t>Joanna Patrycja Romanczyk</t>
  </si>
  <si>
    <t>Customer International</t>
  </si>
  <si>
    <t>Vendor International</t>
  </si>
  <si>
    <t>US</t>
  </si>
  <si>
    <t>551G</t>
  </si>
  <si>
    <t>MX</t>
  </si>
  <si>
    <t>CH</t>
  </si>
  <si>
    <t>APAC</t>
  </si>
  <si>
    <t>588G</t>
  </si>
  <si>
    <t>Taiwan</t>
  </si>
  <si>
    <t>410G</t>
  </si>
  <si>
    <t>HK</t>
  </si>
  <si>
    <t>253G</t>
  </si>
  <si>
    <t xml:space="preserve"> Destination  </t>
  </si>
  <si>
    <t>Ready for Validation (Y/N)</t>
  </si>
  <si>
    <t>Validation Readiness Date</t>
  </si>
  <si>
    <t>Business Focal
(Validation)</t>
  </si>
  <si>
    <t xml:space="preserve">                                        Critical Data Elements (To be loaded into Target System</t>
  </si>
  <si>
    <t>Y</t>
  </si>
  <si>
    <t>Ashutosh</t>
  </si>
  <si>
    <t xml:space="preserve">SKU </t>
  </si>
  <si>
    <t xml:space="preserve">Product Hierarchy </t>
  </si>
  <si>
    <t>Product Version</t>
  </si>
  <si>
    <t xml:space="preserve">Promo code </t>
  </si>
  <si>
    <t>Renewal SKU</t>
  </si>
  <si>
    <t>Product Action</t>
  </si>
  <si>
    <t>License Metadata</t>
  </si>
  <si>
    <t>N</t>
  </si>
  <si>
    <t>Rate Plan</t>
  </si>
  <si>
    <t>License</t>
  </si>
  <si>
    <t>License Editor</t>
  </si>
  <si>
    <t>?</t>
  </si>
  <si>
    <t>Template ID &amp; Default Version</t>
  </si>
  <si>
    <t>Dumpala, Sudhakar</t>
  </si>
  <si>
    <t>Billing Plan</t>
  </si>
  <si>
    <t>Customer Price  (Automated Renewal Billing)</t>
  </si>
  <si>
    <t>Sold-To</t>
  </si>
  <si>
    <t>Ship-To</t>
  </si>
  <si>
    <t>Assets</t>
  </si>
  <si>
    <t>Chris Branch | Dilon</t>
  </si>
  <si>
    <t>Transactional - BlueDiamond Subscription Data</t>
  </si>
  <si>
    <t>OnGuard Subscription</t>
  </si>
  <si>
    <t>OnGuard Cloud Subscription</t>
  </si>
  <si>
    <t>BlueDiamond subscription</t>
  </si>
  <si>
    <t>Elements Portal</t>
  </si>
  <si>
    <t>Transactional Elements - Subscription data</t>
  </si>
  <si>
    <t>Entitlements</t>
  </si>
  <si>
    <t>Source Flexera</t>
  </si>
  <si>
    <t>GDM Flexera</t>
  </si>
  <si>
    <t>Abhishek Singh</t>
  </si>
  <si>
    <t>Steve / Saquib</t>
  </si>
  <si>
    <t xml:space="preserve">License Metadata </t>
  </si>
  <si>
    <t xml:space="preserve">Entitlements </t>
  </si>
  <si>
    <t>Licenses Fullfilment ID</t>
  </si>
  <si>
    <t>Product, Features &amp; License Model</t>
  </si>
  <si>
    <t>Transaction Key</t>
  </si>
  <si>
    <t>Template Id</t>
  </si>
  <si>
    <t>CPQ/Zuora</t>
  </si>
  <si>
    <t xml:space="preserve">License Metadata (KeyType / Finger Print Type) </t>
  </si>
  <si>
    <t>License Version</t>
  </si>
  <si>
    <t xml:space="preserve">Sync System Id </t>
  </si>
  <si>
    <t xml:space="preserve">Parent System ID </t>
  </si>
  <si>
    <t xml:space="preserve"> Jacob.Jackson | Patti Delano</t>
  </si>
  <si>
    <t>HubSpot Marketable Leads</t>
  </si>
  <si>
    <t>Email address field</t>
  </si>
  <si>
    <t>Opt-in field</t>
  </si>
  <si>
    <t>MyEmma</t>
  </si>
  <si>
    <t>MyEmma Marketable Leads</t>
  </si>
  <si>
    <t>Sourav Garg</t>
  </si>
  <si>
    <t xml:space="preserve">Park, Ohsoon|Hoffman, Hanneke|Lynch, Patrick </t>
  </si>
  <si>
    <t>Customer</t>
  </si>
  <si>
    <t>MSRP</t>
  </si>
  <si>
    <t xml:space="preserve">List price </t>
  </si>
  <si>
    <t>Negotiated Disc Net Price</t>
  </si>
  <si>
    <t>Negotiated Discount %</t>
  </si>
  <si>
    <t>Promotional Discounts %</t>
  </si>
  <si>
    <t>Volume Discounts %</t>
  </si>
  <si>
    <t>MDM</t>
  </si>
  <si>
    <t>Manish Singh</t>
  </si>
  <si>
    <t>Jay Smith / Ritma</t>
  </si>
  <si>
    <t>Ritesh Shetty/Gerard</t>
  </si>
  <si>
    <t>PIM</t>
  </si>
  <si>
    <t>Product Taxonomy</t>
  </si>
  <si>
    <t>ERP,CPQ</t>
  </si>
  <si>
    <t>Gayatri Tarane</t>
  </si>
  <si>
    <t>Saquib</t>
  </si>
  <si>
    <t xml:space="preserve"> John H and Debora Simson</t>
  </si>
  <si>
    <t>Training SKU</t>
  </si>
  <si>
    <t>CPQ,Zuora</t>
  </si>
  <si>
    <t xml:space="preserve">Customer </t>
  </si>
  <si>
    <t>Product lines</t>
  </si>
  <si>
    <t>Account-Contact Relationship</t>
  </si>
  <si>
    <t>Portal Contact (ELMS Users)</t>
  </si>
  <si>
    <t xml:space="preserve">SFDC Contact ID ( Onguard/Netbox User)
</t>
  </si>
  <si>
    <t>Training ID for Netbox users</t>
  </si>
  <si>
    <t>Follow portal Contacts and Subitems</t>
  </si>
  <si>
    <t>Training Object Migration</t>
  </si>
  <si>
    <t>All the Training Certification should be synced to SFDC for OG, Elements and Netbox.</t>
  </si>
  <si>
    <t>Portal Registration &amp; Training Tools</t>
  </si>
  <si>
    <t>Training Tools</t>
  </si>
  <si>
    <t>Validate SFDC ContactID in AXIS LMS</t>
  </si>
  <si>
    <t>SFDC Contact ID in AXIS LMS users records.</t>
  </si>
  <si>
    <t>Validate TrainingID in NetBox LMS</t>
  </si>
  <si>
    <t>Training ID update for Netbox LMS users in SFDC and LMS records.</t>
  </si>
  <si>
    <t xml:space="preserve">Accounts (Buying) </t>
  </si>
  <si>
    <t>Sateesh Chandala</t>
  </si>
  <si>
    <t>Sold To</t>
  </si>
  <si>
    <t>Var Account</t>
  </si>
  <si>
    <t>Cumulus Sync</t>
  </si>
  <si>
    <t>Relationship of Buying &amp; 
Non Buying Account</t>
  </si>
  <si>
    <t>Listing &amp; Exclusion</t>
  </si>
  <si>
    <t>Validate Customers and SKU mapping for L&amp;E in SAP</t>
  </si>
  <si>
    <t>End User Account</t>
  </si>
  <si>
    <t>Contact (Buying)</t>
  </si>
  <si>
    <t>Buying Contact</t>
  </si>
  <si>
    <t>ACR-Ecomm flag</t>
  </si>
  <si>
    <t>Contact (Non-Buying)</t>
  </si>
  <si>
    <t>Non-Buying Contact</t>
  </si>
  <si>
    <t>Web Portal Honeywell Id</t>
  </si>
  <si>
    <t>Portal User Registration</t>
  </si>
  <si>
    <t>Training Certifications</t>
  </si>
  <si>
    <t>OnGuard &amp; Netbox Certifications</t>
  </si>
  <si>
    <t>Training Id</t>
  </si>
  <si>
    <t>VAR Agreement</t>
  </si>
  <si>
    <t>Asset</t>
  </si>
  <si>
    <t>Karan Sharma</t>
  </si>
  <si>
    <t>Asset Data (System &amp; System License)</t>
  </si>
  <si>
    <t>GDMFSL_System_Id__c
SVMX_HBS_SBU_GBE__c
Parent.Name, 
Parent.GDMFSL_System_Id__c
RootAsset.Name,
RootAsset.GDMFSL_System_Id__c</t>
  </si>
  <si>
    <t>Name
Product_Line__c,
Product_Version__c,</t>
  </si>
  <si>
    <t xml:space="preserve">GDMFSL_Pattern_Name__c
License_Id__c,
GDMFSL_Pattern_Id__c,
GDMFSL_License_Product_Type__c,
GDMFSL_Region__c,
</t>
  </si>
  <si>
    <t>Asset_Type__c
RecordType.Name, 
GDMFSL_Class__c,
Status,</t>
  </si>
  <si>
    <t>GDMFSL_Fingerprint_Type__c,
GDMFSL_Activation_Key__c,
GDMFSL_Product_Key__c,
GDMFSL_Net_VR_Key__c</t>
  </si>
  <si>
    <t>CreatedDate,
Expiration_Date_Time__c,
LastModifiedDate,</t>
  </si>
  <si>
    <t>AccountId,
Account.Name</t>
  </si>
  <si>
    <t>Service Contracts/ License Feature</t>
  </si>
  <si>
    <t xml:space="preserve">AssetId,
Asset.name,
Asset.Asset_Type__c,
License_Feature_External_ID__c,
GDMFSL_Feature_String_Value__c, </t>
  </si>
  <si>
    <t>Name, 
Type,
RecordType.Name,
ServiceContract.Name,
ServiceContract.ContractNumber,
ServiceContract.GDMFSL_Contract_Type__c,</t>
  </si>
  <si>
    <t xml:space="preserve">status,
StartDate,
EndDate, 
Asset.GDMFSL_System_Id__c, </t>
  </si>
  <si>
    <t>ServiceContract.GDMFSL_End_User__r.name, 
ServiceContract.GDMFSL_End_User__c, 
ServiceContract.Owner__c</t>
  </si>
  <si>
    <t>Account.Brand2__c</t>
  </si>
  <si>
    <t>VersionId</t>
  </si>
  <si>
    <t>Version Name</t>
  </si>
  <si>
    <t>Case Number
Case Type
Case Origin</t>
  </si>
  <si>
    <t>End User
System</t>
  </si>
  <si>
    <t>Software file Metadata</t>
  </si>
  <si>
    <t>target_audience
business_unit
searchable
sha1
sha2
part_number
region
software_subcategory_level1</t>
  </si>
  <si>
    <t>id
country
sbu
language
compatible_hardware
file_type
software_name
brand
blob_url
visible</t>
  </si>
  <si>
    <t>blob_id
description
title
prerequisites
document_type
product
software_group_id
file_name
file_size
product_group_id</t>
  </si>
  <si>
    <t>parent_doctype
updated_date
created_date
software_category
md5</t>
  </si>
  <si>
    <t>SFDC Account Sync to CUMULUS</t>
  </si>
  <si>
    <t>SFDC Account Id's</t>
  </si>
  <si>
    <t>id
summary
article_number
is_video_available
product_family
country</t>
  </si>
  <si>
    <t>article_type
target_audience
question_problem
title
modified_date
environment</t>
  </si>
  <si>
    <t>last_published_date
article_number_nonzeros
parent_doctype
answer_solution
region</t>
  </si>
  <si>
    <t>published_date
brand
product_category
document_type</t>
  </si>
  <si>
    <t>Technical Publication</t>
  </si>
  <si>
    <t>EDAM</t>
  </si>
  <si>
    <t>Technical Publications</t>
  </si>
  <si>
    <t>Standard GDM fields</t>
  </si>
  <si>
    <t>Order &amp; Invoices</t>
  </si>
  <si>
    <t>HBT Order Status Data Dictionary</t>
  </si>
  <si>
    <t>PDP Pages</t>
  </si>
  <si>
    <t>Products</t>
  </si>
  <si>
    <t xml:space="preserve"> Channel Status</t>
  </si>
  <si>
    <t xml:space="preserve">ERP </t>
  </si>
  <si>
    <t>Contacts (E-Commerce)</t>
  </si>
  <si>
    <t>Contact (E-commerce Enablement)</t>
  </si>
  <si>
    <t>SalesAreaSoldToMaterialPriceGroup</t>
  </si>
  <si>
    <t>SalesAreaSoldToMaterial</t>
  </si>
  <si>
    <t>Assets / Entitlements</t>
  </si>
  <si>
    <t>Divya HV /Chandra Bose (Architect)</t>
  </si>
  <si>
    <t>Mike Reed - BA IT/ Czerwinski, Ron - PO BA Org</t>
  </si>
  <si>
    <t xml:space="preserve">  </t>
  </si>
  <si>
    <t>Accounts</t>
  </si>
  <si>
    <t>MetaData (of Data Elements)</t>
  </si>
  <si>
    <t>Data Preparation</t>
  </si>
  <si>
    <t>Data Load</t>
  </si>
  <si>
    <t>Validate (BA IT)</t>
  </si>
  <si>
    <t>Track</t>
  </si>
  <si>
    <t>Data Destination</t>
  </si>
  <si>
    <t>Data Element</t>
  </si>
  <si>
    <t>Data Source</t>
  </si>
  <si>
    <t>No of Records</t>
  </si>
  <si>
    <t>Data Enrichment/ Business Intervention - Required (Y/N)</t>
  </si>
  <si>
    <t>Data Enrichment Owner 
(BA CCEX IT Team, BA IT, ERP, etc)</t>
  </si>
  <si>
    <t>Power Center / IICS</t>
  </si>
  <si>
    <t>Enrichment Deadline</t>
  </si>
  <si>
    <t>Corp IT Focal - Data Owner (SPOC)</t>
  </si>
  <si>
    <t xml:space="preserve">Corp IT Focal - Responsibility to Load </t>
  </si>
  <si>
    <t>Data Quality 
check by?</t>
  </si>
  <si>
    <t>Data Loading - Start Date</t>
  </si>
  <si>
    <t>Data Loading - End Date</t>
  </si>
  <si>
    <t>BA IT Focal - Reponsibility to Validate</t>
  </si>
  <si>
    <t>Data Validation - Start Date</t>
  </si>
  <si>
    <t>Data Validation - End Date</t>
  </si>
  <si>
    <t>Comments for Production</t>
  </si>
  <si>
    <t>Commercial</t>
  </si>
  <si>
    <t>Material SKU and Description ||</t>
  </si>
  <si>
    <t>MDM/SAP</t>
  </si>
  <si>
    <t>Power Center</t>
  </si>
  <si>
    <t>Ajay Tamhane/Kumar Kunjathaya, Nithin</t>
  </si>
  <si>
    <t>Ashutoush/Anuhya</t>
  </si>
  <si>
    <t>Ajay/Nithin</t>
  </si>
  <si>
    <t>June 30th, 2025</t>
  </si>
  <si>
    <t>July 04th, 2025</t>
  </si>
  <si>
    <t>Amit</t>
  </si>
  <si>
    <t>Pending: Two types materials needs to be loaded Services and IPC.
Service materials loaded by Ajay
IPC materials are the ones we need tagging (SAP Material type, Service materials ZSRV - Should be Inventory ZINV). But sample materials have been tagged correctly. Larger set won't be tagged until it goes in Production.</t>
  </si>
  <si>
    <t>Material Master : Product Catalogue</t>
  </si>
  <si>
    <t>Ritma</t>
  </si>
  <si>
    <t>June 25th, 2025</t>
  </si>
  <si>
    <t>Ambresh</t>
  </si>
  <si>
    <t>ERP -MDM - EPIM - CPQ || Enrichment was required intially, but now the approach is changed,hence its not required</t>
  </si>
  <si>
    <t xml:space="preserve">Material Master : Product Hierarchy </t>
  </si>
  <si>
    <t>Pending: Product Hierarchy determines whether material is SW or Service etc.  Manual tagging is performed in CPQ for UAT to avoid the blocker.</t>
  </si>
  <si>
    <t>SAP - ETL - CPQ
Migration Date : June 30th - July 04th
SAP POC -  TBC by Ashutous
ETL POC -  Anu 
CPQ - Ajay/Nithin/Ashutoush/Chirag</t>
  </si>
  <si>
    <t xml:space="preserve">Approval from legal final draft document. Ajay Tamhane to provide the templates for review and approval - Business Legal (Thomas/ Penny)
5/9 - Proposals sent to legal for approval on 5/8
</t>
  </si>
  <si>
    <t>Load Existing Quotes from the Previous System(Access Solutions Legacy) - Pending
Migration of Quotes - ERP - Chirag| BA IT - Sashi, Lutz || Decision Need by 05/22
Migration of Active warranty Contracts - ERP - Chirag, Sachin, Ritesh| BA IT - Sashi, Lutz || Decision Need by 05/22</t>
  </si>
  <si>
    <t>Proposal template (Code Load)</t>
  </si>
  <si>
    <t>Ashutoush</t>
  </si>
  <si>
    <t>Received the Tempate in UAT and same can be used in PROD - Part of Code Deployment</t>
  </si>
  <si>
    <t>Labor Cost (Code Load)</t>
  </si>
  <si>
    <t xml:space="preserve">Regarding Labour cost, Subrata Paul has confirmed that it has been loaded to BRV already. Forwarding the mail for your reference.
Tamhane, Ajay Please confirm. </t>
  </si>
  <si>
    <t>Post SAP ERP Labor Cost data load in BRP, it flow to CPQ Automatically via interface. Needs CPQ Configuration change to be covered as part of code deployment.</t>
  </si>
  <si>
    <t>Material Cost (Code Load)</t>
  </si>
  <si>
    <t>Post SAP ERP Material Cost data load in BRP, it flow to CPQ Automatically via interface. Needs CPQ Configuration change to be covered as part of code deployment.</t>
  </si>
  <si>
    <t>Rate Plan (Manual load from Zuora)</t>
  </si>
  <si>
    <t>Price Data</t>
  </si>
  <si>
    <t>SAP ERP</t>
  </si>
  <si>
    <t>Real Time API Call - Prices should be loaded in ERP from PROS (Vimal can confirm)</t>
  </si>
  <si>
    <t>Product Dependency Rules</t>
  </si>
  <si>
    <t>Data Configuration</t>
  </si>
  <si>
    <t>Reviewing the file shared by Shashi. Most of them requirements seem to be on CSR instructions which are already completed in CPQ as part of CSR Sales Text requirement</t>
  </si>
  <si>
    <t>Chirag : Existing rules are in place || Its not part of data Migration activity</t>
  </si>
  <si>
    <t>Lenel S2 NA</t>
  </si>
  <si>
    <t>Product version is completed by Data migration team, please check and confirm.</t>
  </si>
  <si>
    <t>Data comes a part of SFDC Migration. Shivani and team to confirm</t>
  </si>
  <si>
    <t>SFDC /SAP</t>
  </si>
  <si>
    <t>SFDC (AMS) /SAP</t>
  </si>
  <si>
    <t xml:space="preserve">Data comes a part of AMS Data Migration </t>
  </si>
  <si>
    <t>Steve</t>
  </si>
  <si>
    <t>CPQ will receive version data from SFDC (auto synch from SF). Template ID mapping completed against SKU in CPQ.  Completed Saquib can perform the validation SFDC, CPQ &amp; Zuora.</t>
  </si>
  <si>
    <t>Ashutosh to check and confirm</t>
  </si>
  <si>
    <t>Lenel</t>
  </si>
  <si>
    <t>Digital</t>
  </si>
  <si>
    <r>
      <rPr>
        <b/>
        <sz val="10"/>
        <color rgb="FF000000"/>
        <rFont val="Aptos"/>
        <family val="2"/>
      </rPr>
      <t>Product SKU and Description</t>
    </r>
    <r>
      <rPr>
        <sz val="10"/>
        <color rgb="FF000000"/>
        <rFont val="Aptos"/>
        <family val="2"/>
      </rPr>
      <t xml:space="preserve">
Category - Perpetual OneTime, Recurring/Software, Milestone 3rd Party,Bundled Kit(HW+SW)
Billing Plan for Subs SKU - Recurring SKUs(Annual,Monthly)
Milestone 3rd Pary Software SKU</t>
    </r>
  </si>
  <si>
    <t>Channa Basva</t>
  </si>
  <si>
    <t>July 07th, 2025</t>
  </si>
  <si>
    <t>Kondraganti, Mahesh Babu</t>
  </si>
  <si>
    <t>ChannaBasava</t>
  </si>
  <si>
    <t>Mahesh</t>
  </si>
  <si>
    <t>July 07th,2025</t>
  </si>
  <si>
    <t xml:space="preserve">
Final list for PROD yet to be received. Data Source MDM. Tagging should be done in CPQ and from CPQ it flows down to Zuora. 
Action : Shashi to share the tagging details . MDM team is working on it.
Saquib to provide complete list of SKU's (S/W&amp; Training) for US &amp; EMEA
</t>
  </si>
  <si>
    <r>
      <rPr>
        <b/>
        <sz val="10"/>
        <color rgb="FF000000"/>
        <rFont val="Aptos"/>
        <family val="2"/>
      </rPr>
      <t>Material Master : Product Category and Product Line Per SKU</t>
    </r>
    <r>
      <rPr>
        <sz val="10"/>
        <color rgb="FF000000"/>
        <rFont val="Aptos"/>
        <family val="2"/>
      </rPr>
      <t xml:space="preserve">
Perpetual Software only (One-Time Charge)
Subscription Software (Billing Plan - Annual/Monthly/Quarterly etc.) , Milestone 3rd Party Software, Bundled KIT(HW+SW)
Training One Time , Training Subscription</t>
    </r>
  </si>
  <si>
    <t/>
  </si>
  <si>
    <r>
      <rPr>
        <b/>
        <sz val="10"/>
        <color rgb="FF000000"/>
        <rFont val="Aptos"/>
        <family val="2"/>
      </rPr>
      <t>Material Master : Billing Plan for Subscription/Recurring SKU</t>
    </r>
    <r>
      <rPr>
        <sz val="10"/>
        <color rgb="FF000000"/>
        <rFont val="Aptos"/>
        <family val="2"/>
      </rPr>
      <t xml:space="preserve">
 Annual/Monthly/Quarterly etc</t>
    </r>
  </si>
  <si>
    <t>Mahesh to provide the template so BA can provide the data in the format required</t>
  </si>
  <si>
    <r>
      <rPr>
        <b/>
        <sz val="10"/>
        <color rgb="FF000000"/>
        <rFont val="Aptos"/>
        <family val="2"/>
      </rPr>
      <t>Material Master :: Milestone</t>
    </r>
    <r>
      <rPr>
        <sz val="10"/>
        <color rgb="FF000000"/>
        <rFont val="Aptos"/>
        <family val="2"/>
      </rPr>
      <t xml:space="preserve"> 3rd Party Software SKU's</t>
    </r>
  </si>
  <si>
    <t>Final Price  as part of Order creation -  (Not Required as price comes as part of the order from CPQ)</t>
  </si>
  <si>
    <t>Bassava to test and confirm. Tested for SIT scenarios.</t>
  </si>
  <si>
    <t>Material Master : Customer Price for Automated Renewal Billing - 
BlueDiamond/Elements</t>
  </si>
  <si>
    <t xml:space="preserve">SIT Data is good. Final list for PROD yet to be received. Data Source MDM. Tagging should be done in CPQ and from CPQ it flows down to Zuora.  </t>
  </si>
  <si>
    <t>Real Time call to ERP</t>
  </si>
  <si>
    <t>Renewal Notification Templates</t>
  </si>
  <si>
    <t xml:space="preserve">Mahesh </t>
  </si>
  <si>
    <t>July 01st, 2025</t>
  </si>
  <si>
    <t>July 05th, 2025</t>
  </si>
  <si>
    <t>July 06th, 2025</t>
  </si>
  <si>
    <t>Templates are provided already for UAT Same will be used for Production</t>
  </si>
  <si>
    <t>Fully Loaded- DQ Complete</t>
  </si>
  <si>
    <t>BD Order Acknowledgment Notification Templates</t>
  </si>
  <si>
    <t>Partially Loaded or DQ-NOT complete</t>
  </si>
  <si>
    <t>Customer Master   - Sold To &amp; Ship To Accounts (Requires Informatica code change)</t>
  </si>
  <si>
    <t>Automated sync between ERP and Zuora. What needs to be validated?</t>
  </si>
  <si>
    <t xml:space="preserve"> Involves Informatica Changes - ETL Jobs should be Triggered  for this Data Load || ETL PROD ENV should be Monitered post this data load by channa</t>
  </si>
  <si>
    <t>Data NOT Loaded/Available</t>
  </si>
  <si>
    <t>BlueDiamond Subscription (Assets in AMS)</t>
  </si>
  <si>
    <t>SFDC (AMS)</t>
  </si>
  <si>
    <t>Y(Transformation of data)</t>
  </si>
  <si>
    <t>Geetanjali</t>
  </si>
  <si>
    <t>July 06th,2025</t>
  </si>
  <si>
    <t>Chris Branch</t>
  </si>
  <si>
    <t>Transaction data validation checkpoint. This is covered as part of the SIT test cases, assets are getting created in AMS.  Basaava to cross check and confirm.</t>
  </si>
  <si>
    <t>Data Transformation is part of Data load - After the load is completed Asset ID mapping of SFDC needs to provided to Blue Diamond from their legacy ID to new SFDC ID.</t>
  </si>
  <si>
    <t>Transactional Elements - Subscription data (to be loaded manually)</t>
  </si>
  <si>
    <t>Elements Management Portal</t>
  </si>
  <si>
    <t>Dilon</t>
  </si>
  <si>
    <t>Mahesh to work with Elements engineering team for Subscription data.  
10th May - Sending a communication to get the Data</t>
  </si>
  <si>
    <t>Need to pass new Asset Id mapping from ERP to Elements portal once the load is completed manually on Zuora end.</t>
  </si>
  <si>
    <t>OnGuard Subscription Data 
(System Asset in AMS)</t>
  </si>
  <si>
    <t>OnGuard Cloud Subscription Data 
(System Asset in AMS)</t>
  </si>
  <si>
    <t>Jacob</t>
  </si>
  <si>
    <t xml:space="preserve">Transaction data validation checkpoint. This is covered as part of the SIT test cases, assets are getting created in AMS.  </t>
  </si>
  <si>
    <t>Data Transformation is part of Data load - After the load is completed Asset ID mapping of SFDC needs to provided to Onguard from their legacy ID to new SFDC ID.</t>
  </si>
  <si>
    <t>Flexera</t>
  </si>
  <si>
    <t>Ramesh Sadanaboina/Kondraganti, Mahesh Babu</t>
  </si>
  <si>
    <t>July 02nd, 2025</t>
  </si>
  <si>
    <t>This has been completed. BA IT to check and confirm.</t>
  </si>
  <si>
    <t>Need to check with Abhishek</t>
  </si>
  <si>
    <t>Marketo</t>
  </si>
  <si>
    <t>Amandeep / Langston</t>
  </si>
  <si>
    <t>20th June</t>
  </si>
  <si>
    <t>Devendra Singh</t>
  </si>
  <si>
    <t xml:space="preserve">Mohit </t>
  </si>
  <si>
    <t>Devendra</t>
  </si>
  <si>
    <t>SFDC Contact Data Shouldn't be in Sync with Marketo PROD System|| Jacob.Jackson AS Hubspot POC</t>
  </si>
  <si>
    <t>Supra</t>
  </si>
  <si>
    <t>SFDC Contact Data Shouldn't be in Sync with Marketo PROD System || Patti Delano AS MyEmma POC</t>
  </si>
  <si>
    <t>Lenel S2 NA/EMEA / Supra</t>
  </si>
  <si>
    <t>Pricing (PROS)</t>
  </si>
  <si>
    <t>Master Data ( Material, Customer, Sales-org)</t>
  </si>
  <si>
    <t>SAP ERP / MDM</t>
  </si>
  <si>
    <t>pending</t>
  </si>
  <si>
    <t>Mallikarjun Kothmeer/Vimal</t>
  </si>
  <si>
    <t>Vimal</t>
  </si>
  <si>
    <t>June 12th, 2025</t>
  </si>
  <si>
    <t>June 16th, 2025</t>
  </si>
  <si>
    <t xml:space="preserve">Amit Choudhry|| AS PO's - Park, Ohsoon||Hoffman, Hanneke||Lynch, Patrick </t>
  </si>
  <si>
    <t>June 17th, 2025</t>
  </si>
  <si>
    <t>June 19th, 2025</t>
  </si>
  <si>
    <t>Vimal to work with AS Pricing team, customer specific, discounts etc.  Tentative June 11</t>
  </si>
  <si>
    <t>ETL Developer doesn't have access to load PROS data in ETL
Amit Choudhry Does't have access to validate data in PROS, hence it should be done by AS PO's</t>
  </si>
  <si>
    <t>User list for Onboarding to PROS</t>
  </si>
  <si>
    <t>Business</t>
  </si>
  <si>
    <t>~15</t>
  </si>
  <si>
    <t>Becker, Matthew/ BA Org PO</t>
  </si>
  <si>
    <t>Vimal /Julio</t>
  </si>
  <si>
    <t>June 24th,2025</t>
  </si>
  <si>
    <t>June 27th, 2025</t>
  </si>
  <si>
    <t>Vimal to work with AS Pricing team, customer specific, discounts etc.</t>
  </si>
  <si>
    <t>Becker, Matthew - Over all pricing ops Manager/PROS Product Owner for Honeywell BA Org</t>
  </si>
  <si>
    <t>MSRP - Manufracture's Suggested Retail Price</t>
  </si>
  <si>
    <t>~10000</t>
  </si>
  <si>
    <t xml:space="preserve">AS PO's - Park, Ohsoon||Hoffman, Hanneke||Lynch, Patrick </t>
  </si>
  <si>
    <t>Vimal / Ramya</t>
  </si>
  <si>
    <t>June 23rd, 2025</t>
  </si>
  <si>
    <t>All are approximate numbers based on the data we have received from AS Business and loaded into PROS. Numbers could vary based on,
- Additional SKUs created/extended in SAP BRP
- NPIs and SKU status (active, obsolete etc.)
- Change in Customer contracts/agreements for a negoatiated price/discount</t>
  </si>
  <si>
    <t>~24000</t>
  </si>
  <si>
    <t>~1800</t>
  </si>
  <si>
    <t>~28000</t>
  </si>
  <si>
    <t>~14000</t>
  </si>
  <si>
    <t xml:space="preserve">Loading existing Entitlements </t>
  </si>
  <si>
    <t>Data Migration/Flexera</t>
  </si>
  <si>
    <t>40K</t>
  </si>
  <si>
    <t>July 10th, 2025</t>
  </si>
  <si>
    <t>BA IT review pending, Abhishek to follow up</t>
  </si>
  <si>
    <t>Loading existing Licenses Fullfilment ID</t>
  </si>
  <si>
    <t>30K</t>
  </si>
  <si>
    <t>10K</t>
  </si>
  <si>
    <t>Loading Product, Features &amp; License Model</t>
  </si>
  <si>
    <t>Load Transaction Key</t>
  </si>
  <si>
    <t>Abhishek</t>
  </si>
  <si>
    <t>Load Template Id (master data)</t>
  </si>
  <si>
    <t>Ajay</t>
  </si>
  <si>
    <t>Abhishek will work with Ajay/CPQ and confirm the Data Load and Validation Date</t>
  </si>
  <si>
    <t>Sync System Id (Master &amp; transactional)/ Parent System ID (Master &amp; transactional)</t>
  </si>
  <si>
    <t>Ritesh Shetty/Shivani</t>
  </si>
  <si>
    <t>Steve, Saquib</t>
  </si>
  <si>
    <t>Pre-requiste for Flexera Data Load|| No Enrichment is not required</t>
  </si>
  <si>
    <t>License Version (master data)</t>
  </si>
  <si>
    <t>SIT no blocker. 8 Versiona to be loaded (UAT), out of that we have loaded 2-3.</t>
  </si>
  <si>
    <t xml:space="preserve">License Metadata (KeyType/Finger Print Type) </t>
  </si>
  <si>
    <t>Zuora / CPQ</t>
  </si>
  <si>
    <t>Mahesh/Sudhakar/Ajay</t>
  </si>
  <si>
    <t>CPQ is required || For Zuora Abhishek/Sudhakar will work with Ajay and confirm 5/17</t>
  </si>
  <si>
    <t>Product and Hierarchy</t>
  </si>
  <si>
    <t>Dattaji Desai / Rajesh Garudamagiri</t>
  </si>
  <si>
    <t>Jay Smith</t>
  </si>
  <si>
    <t>Get the SKU Tagging from Manish /Jay Smith.  5/9 - per Manish PH is now loaded in BRV for most materials.</t>
  </si>
  <si>
    <t>Product Data (Taxanomy and Catlogue)</t>
  </si>
  <si>
    <t>Get the SKU Tagging from Manish /Jay Smith.  5/9 - Monday 5/12 session to detail timeline for 14k SKUs to be tagged with PIM Taxonomy</t>
  </si>
  <si>
    <t>AMS</t>
  </si>
  <si>
    <t>NetBox Integration</t>
  </si>
  <si>
    <t>Ritesh Shetty/Geetanjali Sharma</t>
  </si>
  <si>
    <t>Ritesh Shetty</t>
  </si>
  <si>
    <t>Business has provided the data, data is loaded by Kote and team. Loaded through Informatica and SFDC. Kote is waiting on mapping logic from Ritesh</t>
  </si>
  <si>
    <t>Asset Migration</t>
  </si>
  <si>
    <t>Standard SFDC - SFDC migration, from Lennel S2.</t>
  </si>
  <si>
    <t>SFDC/ERP</t>
  </si>
  <si>
    <t>Awaiting the logic to map legacy SFDC Contract references</t>
  </si>
  <si>
    <t>Lenel 2</t>
  </si>
  <si>
    <t>Training SKU setup in SAP - Material Master</t>
  </si>
  <si>
    <t>TBD</t>
  </si>
  <si>
    <t>Girish Sreeram / Gayatri Tarane</t>
  </si>
  <si>
    <t>MDM/Sandeep</t>
  </si>
  <si>
    <t>Girish</t>
  </si>
  <si>
    <t>June 11th, 2025</t>
  </si>
  <si>
    <t>June 13th, 2025</t>
  </si>
  <si>
    <t>Saquib/ John H and Debora Simson</t>
  </si>
  <si>
    <t>July 09th, 2025</t>
  </si>
  <si>
    <t xml:space="preserve">7 SKUs for SIT and UAT have been identified </t>
  </si>
  <si>
    <t>Training SKU  Pricing setup in SAP - Price</t>
  </si>
  <si>
    <t>Training SKU Availibility in CPQ - Material Master</t>
  </si>
  <si>
    <t>Ashutosh Mishra, Ajay T</t>
  </si>
  <si>
    <t>MDM/Ajay /Nithin Kumar</t>
  </si>
  <si>
    <t>Connected with the business and confirrmed on the finalized SKUs for golden data</t>
  </si>
  <si>
    <t>Training SKU setup in Zuora</t>
  </si>
  <si>
    <t>Channabasava</t>
  </si>
  <si>
    <t>Kondraganti, Mahesh Babu / Sudhakar</t>
  </si>
  <si>
    <t>5 SKUs for SIT and UAT have been identified and loaded. Elements and Netbox is completed. Onguard training system SKUs to be received from Business.</t>
  </si>
  <si>
    <t>Customer Master Set up in SAP</t>
  </si>
  <si>
    <t>MDM/Sachin</t>
  </si>
  <si>
    <t>Girish has to Sync with Gayathri for the final list and send to Business for Final validation, Due 5/20</t>
  </si>
  <si>
    <t>Portal User Registration  for ELMS Users</t>
  </si>
  <si>
    <t>Karan/Neeraj/Sateesh</t>
  </si>
  <si>
    <t>Update Training Id in AXIS LMS for Existing Netbox User</t>
  </si>
  <si>
    <t>Steve Margason / John Carlos</t>
  </si>
  <si>
    <t>Girish to update</t>
  </si>
  <si>
    <t>OnGuard &amp; Elements Training ID's are part of the existing AxisLMS System, No need to Migrate</t>
  </si>
  <si>
    <t>Update SFDC Contact Id in AXIS LMS for all Onguard/Netbox User</t>
  </si>
  <si>
    <t>LMS Team</t>
  </si>
  <si>
    <t>Load Buying Account (with ERP Sold To ID / Var Acc)</t>
  </si>
  <si>
    <t>Shivani</t>
  </si>
  <si>
    <t>Neeraj</t>
  </si>
  <si>
    <t>June 8th, 2025</t>
  </si>
  <si>
    <t>July 1st, 2025</t>
  </si>
  <si>
    <t>July 2nd, 2025</t>
  </si>
  <si>
    <t>Load Non-Buying Account (End User)</t>
  </si>
  <si>
    <t>Kote</t>
  </si>
  <si>
    <t xml:space="preserve">Load Buying Contact </t>
  </si>
  <si>
    <t>June 14th, 2025</t>
  </si>
  <si>
    <t>June 15th, 2025</t>
  </si>
  <si>
    <t xml:space="preserve">Load Non - Buying Contact </t>
  </si>
  <si>
    <t>Cumulus (SFDC-Cumulus Sync)</t>
  </si>
  <si>
    <t>Asset Data, License, Contracts, License Features</t>
  </si>
  <si>
    <t>June 27th 2025</t>
  </si>
  <si>
    <t>June 29th, 2025</t>
  </si>
  <si>
    <t>July 4th, 2025</t>
  </si>
  <si>
    <t>Portal Object -(WPID, Persona, Registration object, ACR-Ecomm flag))</t>
  </si>
  <si>
    <t>Load existing case</t>
  </si>
  <si>
    <t>Karan</t>
  </si>
  <si>
    <t>July 5th, 2025</t>
  </si>
  <si>
    <t>July 9th, 2025</t>
  </si>
  <si>
    <t>Ecommerce</t>
  </si>
  <si>
    <r>
      <rPr>
        <b/>
        <sz val="10"/>
        <color theme="1"/>
        <rFont val="Aptos"/>
        <family val="2"/>
      </rPr>
      <t>Material Master</t>
    </r>
    <r>
      <rPr>
        <sz val="10"/>
        <color theme="1"/>
        <rFont val="Aptos"/>
        <family val="2"/>
      </rPr>
      <t>-Products</t>
    </r>
  </si>
  <si>
    <t>ERP/EPIM</t>
  </si>
  <si>
    <t>28(istore)</t>
  </si>
  <si>
    <t>July 02nd</t>
  </si>
  <si>
    <t xml:space="preserve">Susmita Raut/Sonam Kumari </t>
  </si>
  <si>
    <t>Preethi Xavier</t>
  </si>
  <si>
    <t>Susmita Raut</t>
  </si>
  <si>
    <t>July 08th, 2025</t>
  </si>
  <si>
    <t xml:space="preserve">20SKUs Images load for SIT(blocked in Hybris due o QA env issue)/UAT environment in progress ETA : 5/12 
</t>
  </si>
  <si>
    <t xml:space="preserve"> 5 Video Designer Product will be taken care by the GFD team; Not included in the istore Product</t>
  </si>
  <si>
    <r>
      <rPr>
        <b/>
        <sz val="10"/>
        <color theme="1"/>
        <rFont val="Aptos"/>
        <family val="2"/>
      </rPr>
      <t>Material Master</t>
    </r>
    <r>
      <rPr>
        <sz val="10"/>
        <color theme="1"/>
        <rFont val="Aptos"/>
        <family val="2"/>
      </rPr>
      <t>-SKUS</t>
    </r>
  </si>
  <si>
    <t>87(istore)</t>
  </si>
  <si>
    <t xml:space="preserve">20SKUs Images load for SIT(blocked in hybris due to QA env issue) UAT environment in progress ETA : 5/12 
</t>
  </si>
  <si>
    <t>21 Video Designer SKU will be taken care by the GFD team; Not included in istore SKU</t>
  </si>
  <si>
    <r>
      <rPr>
        <b/>
        <sz val="10"/>
        <color theme="1"/>
        <rFont val="Aptos"/>
        <family val="2"/>
      </rPr>
      <t>Material Master-</t>
    </r>
    <r>
      <rPr>
        <sz val="10"/>
        <color theme="1"/>
        <rFont val="Aptos"/>
        <family val="2"/>
      </rPr>
      <t>Channel Status</t>
    </r>
  </si>
  <si>
    <r>
      <rPr>
        <b/>
        <sz val="10"/>
        <color theme="1"/>
        <rFont val="Aptos"/>
        <family val="2"/>
      </rPr>
      <t>Material Master</t>
    </r>
    <r>
      <rPr>
        <sz val="10"/>
        <color theme="1"/>
        <rFont val="Aptos"/>
        <family val="2"/>
      </rPr>
      <t>-Category</t>
    </r>
  </si>
  <si>
    <t>Category:5(istore)
Brand: 5(istore)</t>
  </si>
  <si>
    <r>
      <rPr>
        <sz val="10"/>
        <color rgb="FFFF0000"/>
        <rFont val="Aptos"/>
        <family val="2"/>
      </rPr>
      <t xml:space="preserve">The number provided might change by 1 or 2 in Production as stated by Rithma
</t>
    </r>
    <r>
      <rPr>
        <sz val="10"/>
        <color rgb="FF000000"/>
        <rFont val="Aptos"/>
        <family val="2"/>
      </rPr>
      <t>Category: 3(Video Designer)
Brand: 1(Video Designer); Video Designe will be taken care by the GFD team; Not included in istore SKU</t>
    </r>
  </si>
  <si>
    <r>
      <rPr>
        <b/>
        <sz val="10"/>
        <color theme="1"/>
        <rFont val="Aptos"/>
        <family val="2"/>
      </rPr>
      <t>Material Master</t>
    </r>
    <r>
      <rPr>
        <sz val="10"/>
        <color theme="1"/>
        <rFont val="Aptos"/>
        <family val="2"/>
      </rPr>
      <t>-Item Plant</t>
    </r>
  </si>
  <si>
    <r>
      <rPr>
        <b/>
        <sz val="10"/>
        <color theme="1"/>
        <rFont val="Aptos"/>
        <family val="2"/>
      </rPr>
      <t>Customer Master-</t>
    </r>
    <r>
      <rPr>
        <sz val="10"/>
        <color theme="1"/>
        <rFont val="Aptos"/>
        <family val="2"/>
      </rPr>
      <t>ADDRESS</t>
    </r>
  </si>
  <si>
    <r>
      <rPr>
        <b/>
        <sz val="10"/>
        <color theme="1"/>
        <rFont val="Aptos"/>
        <family val="2"/>
      </rPr>
      <t>Customer Master</t>
    </r>
    <r>
      <rPr>
        <sz val="10"/>
        <color theme="1"/>
        <rFont val="Aptos"/>
        <family val="2"/>
      </rPr>
      <t>-SALESORG</t>
    </r>
  </si>
  <si>
    <r>
      <rPr>
        <b/>
        <sz val="10"/>
        <color theme="1"/>
        <rFont val="Aptos"/>
        <family val="2"/>
      </rPr>
      <t>Customer Master</t>
    </r>
    <r>
      <rPr>
        <sz val="10"/>
        <color theme="1"/>
        <rFont val="Aptos"/>
        <family val="2"/>
      </rPr>
      <t>-PARTNER</t>
    </r>
  </si>
  <si>
    <r>
      <rPr>
        <b/>
        <sz val="10"/>
        <color theme="1"/>
        <rFont val="Aptos"/>
        <family val="2"/>
      </rPr>
      <t>Customer Master-</t>
    </r>
    <r>
      <rPr>
        <sz val="10"/>
        <color theme="1"/>
        <rFont val="Aptos"/>
        <family val="2"/>
      </rPr>
      <t>HIERARCHY</t>
    </r>
  </si>
  <si>
    <r>
      <rPr>
        <b/>
        <sz val="10"/>
        <color theme="1"/>
        <rFont val="Aptos"/>
        <family val="2"/>
      </rPr>
      <t>​Customer Master-</t>
    </r>
    <r>
      <rPr>
        <sz val="10"/>
        <color theme="1"/>
        <rFont val="Aptos"/>
        <family val="2"/>
      </rPr>
      <t>Y1PARTNER</t>
    </r>
  </si>
  <si>
    <r>
      <rPr>
        <b/>
        <sz val="10"/>
        <color theme="1"/>
        <rFont val="Aptos"/>
        <family val="2"/>
      </rPr>
      <t>Material Master</t>
    </r>
    <r>
      <rPr>
        <sz val="10"/>
        <color theme="1"/>
        <rFont val="Aptos"/>
        <family val="2"/>
      </rPr>
      <t>:Material_List Price</t>
    </r>
  </si>
  <si>
    <r>
      <rPr>
        <b/>
        <sz val="10"/>
        <color theme="1"/>
        <rFont val="Aptos"/>
        <family val="2"/>
      </rPr>
      <t>Material Master</t>
    </r>
    <r>
      <rPr>
        <sz val="10"/>
        <color theme="1"/>
        <rFont val="Aptos"/>
        <family val="2"/>
      </rPr>
      <t>:,Material_Listing and Exclusion</t>
    </r>
  </si>
  <si>
    <t>Sachin Shelar</t>
  </si>
  <si>
    <t xml:space="preserve">PDP &amp; PLP content  &amp; pages </t>
  </si>
  <si>
    <t xml:space="preserve">Product Listing and Description page-these are AEM content page-source system is EPIM but in AEM this is blocked because AEM QA cannot take data from EPIM Dev; can take data from EPIM QA only. 
For Hybris there is no such limitation. </t>
  </si>
  <si>
    <t>/5 (Video designer)</t>
  </si>
  <si>
    <t>Contact Sync</t>
  </si>
  <si>
    <t>LenelS2</t>
  </si>
  <si>
    <t>Nice CXOne(Contact Center)</t>
  </si>
  <si>
    <t>Training Certification Data (Lenel S2)</t>
  </si>
  <si>
    <t>SFDC (Sales &amp; Service)</t>
  </si>
  <si>
    <t>Divya M / Kote</t>
  </si>
  <si>
    <t>Chandra Bose / Nagendra Kumar / Vijay Illa</t>
  </si>
  <si>
    <t>Divya M/Devan/Dhanakoteshwar</t>
  </si>
  <si>
    <t>Vijay/Nagendra</t>
  </si>
  <si>
    <t>NetBox data is not as expected. (Two fields data need to be corrected Course Name and Certification Level). Informed to Gayatri
No "OnGuard Cloud" data available.</t>
  </si>
  <si>
    <t>Contact Center PROD Data Migration will be covered as part of SFDC Data Migration
Czerwinski, Ron - PO for Over all Contact Center BA Honeywell</t>
  </si>
  <si>
    <t>Entitlement Data ( Lenel S2)</t>
  </si>
  <si>
    <t>Ritesh Shetty / Kote</t>
  </si>
  <si>
    <t xml:space="preserve">Data not available for Product Line "OnGaurd Cloud", "Netbox" </t>
  </si>
  <si>
    <t>Case Data (Lenel S2)</t>
  </si>
  <si>
    <t>Case Data not available for "OnGaurd Cloud", "Netbox"</t>
  </si>
  <si>
    <t>Asset Data( LenelS2)</t>
  </si>
  <si>
    <t>Asset Data(Supra)</t>
  </si>
  <si>
    <t>Account Data(Supra)</t>
  </si>
  <si>
    <t>Field Account.SUPRA_OfficeStat__c data needs to be Populated.</t>
  </si>
  <si>
    <t>Contact Data (Lenel S2)</t>
  </si>
  <si>
    <t>Contact Data (Supra)</t>
  </si>
  <si>
    <t>Data not Populated for the Field Contact.SUPRA_UserStat__c</t>
  </si>
  <si>
    <t>Software Download - (Data Enrichment &amp; Migration) - Lenel S2 NA &amp; EMEA</t>
  </si>
  <si>
    <t>Reshma/Karan</t>
  </si>
  <si>
    <t xml:space="preserve"> @Singh, Prabhat &amp; @Lakra, Sufal Subir</t>
  </si>
  <si>
    <t>For Production this has to be part of the Portal Cutover plan. 
Data Load for Softwares(Azure Blob) - Bulk Migration from Access AWS instance Migration to Honeywell Azure.
1. Export of all the Software MetaData and Binaries from Lenel Systems - Sandhay Suru
2. Loading the Meta data to Honeywell RDS data Base - Sufal/Prabhat
3.Indexing the Meta data to Elastic - Devops/Arun A
4. Loading the binary to honeywell Blob storage - Sufal</t>
  </si>
  <si>
    <t>Karan working with @Singh, Prabhat &amp; @Lakra, Sufal Subir for software download</t>
  </si>
  <si>
    <r>
      <rPr>
        <b/>
        <sz val="10"/>
        <color theme="1"/>
        <rFont val="Aptos"/>
        <family val="2"/>
      </rPr>
      <t xml:space="preserve">ERP Orders : </t>
    </r>
    <r>
      <rPr>
        <sz val="10"/>
        <color theme="1"/>
        <rFont val="Aptos"/>
        <family val="2"/>
      </rPr>
      <t>Order mgmt(Order and invoice MGMT) -  Lenel S2 NA &amp; EMEA</t>
    </r>
  </si>
  <si>
    <t>SAP ERP ( SAP-&gt; HANA -&gt; ETL -&gt; Elastic - &gt; AEM )</t>
  </si>
  <si>
    <t>Sachin Hirlekar</t>
  </si>
  <si>
    <t>July 13th, 2025</t>
  </si>
  <si>
    <t>Order Management and Invoice || SAP/ERP - HANA (Sales Org -1131, 2576) - ETL - Elastic
Update HANA with Sales Org(1131, 2576)
ETL Data Load for HANA sales org</t>
  </si>
  <si>
    <t>SAP Focal needs to be confirmed  - Karan/Reshma</t>
  </si>
  <si>
    <r>
      <rPr>
        <b/>
        <sz val="10"/>
        <color theme="1"/>
        <rFont val="Aptos"/>
        <family val="2"/>
      </rPr>
      <t>AEM PDP Pages</t>
    </r>
    <r>
      <rPr>
        <sz val="10"/>
        <color theme="1"/>
        <rFont val="Aptos"/>
        <family val="2"/>
      </rPr>
      <t xml:space="preserve"> - Enrichment for Materials</t>
    </r>
  </si>
  <si>
    <t>SAP -&gt;EPIM-&gt;ETL-&gt;AEM</t>
  </si>
  <si>
    <t>Ritma/Collin</t>
  </si>
  <si>
    <r>
      <rPr>
        <b/>
        <sz val="10"/>
        <color theme="1"/>
        <rFont val="Aptos"/>
        <family val="2"/>
      </rPr>
      <t xml:space="preserve">EDAM- </t>
    </r>
    <r>
      <rPr>
        <sz val="10"/>
        <color theme="1"/>
        <rFont val="Aptos"/>
        <family val="2"/>
      </rPr>
      <t>Technical Publication</t>
    </r>
  </si>
  <si>
    <t xml:space="preserve">EDAM </t>
  </si>
  <si>
    <t>Ritma/BA IT</t>
  </si>
  <si>
    <t>Deb Mal</t>
  </si>
  <si>
    <t>Not Part of July  Scope</t>
  </si>
  <si>
    <t>For Tech Pubs Saquib has asked business to provide the requested details</t>
  </si>
  <si>
    <t xml:space="preserve">Divya/Kote </t>
  </si>
  <si>
    <t>July 12th, 2025</t>
  </si>
  <si>
    <t>Data Elements</t>
  </si>
  <si>
    <t>Environment</t>
  </si>
  <si>
    <t>Loaded Records</t>
  </si>
  <si>
    <t>Completed Records</t>
  </si>
  <si>
    <t>Valid Records</t>
  </si>
  <si>
    <t>Exception Records</t>
  </si>
  <si>
    <t>% Complete</t>
  </si>
  <si>
    <t>% Valid</t>
  </si>
  <si>
    <t xml:space="preserve">Remarks </t>
  </si>
  <si>
    <t>Lenel EMEA</t>
  </si>
  <si>
    <t>PROD</t>
  </si>
  <si>
    <t>Lenel NA</t>
  </si>
  <si>
    <t>Zoura</t>
  </si>
  <si>
    <t>Milestone</t>
  </si>
  <si>
    <t xml:space="preserve">BlueDiamond Subscription </t>
  </si>
  <si>
    <t>Lenel EMEA/NA</t>
  </si>
  <si>
    <t>Training Tools(ELMS Users)</t>
  </si>
  <si>
    <t>SFDC Contact ID ( Onguard/Netbox User)</t>
  </si>
  <si>
    <t>Contact(SFDC,LMS)</t>
  </si>
  <si>
    <t xml:space="preserve">Channel Status </t>
  </si>
  <si>
    <t>Hierarchy</t>
  </si>
  <si>
    <t>Y1 Partner</t>
  </si>
  <si>
    <t>Material List Price</t>
  </si>
  <si>
    <t>Material_Listing and Exclusion</t>
  </si>
  <si>
    <t>PROS</t>
  </si>
  <si>
    <t>WPID</t>
  </si>
  <si>
    <t>Registration object</t>
  </si>
  <si>
    <t>Asset Data</t>
  </si>
  <si>
    <t>Contracts</t>
  </si>
  <si>
    <t>License Features</t>
  </si>
  <si>
    <t>Order</t>
  </si>
  <si>
    <t>Invoice</t>
  </si>
  <si>
    <t>Lenel NA and EMEA</t>
  </si>
  <si>
    <t>Marketable Records/Leads</t>
  </si>
  <si>
    <t>Systems</t>
  </si>
  <si>
    <t xml:space="preserve">    Source Record Count</t>
  </si>
  <si>
    <t>Transaction Status</t>
  </si>
  <si>
    <t>Corp IT Focal</t>
  </si>
  <si>
    <t>BA IT Focal</t>
  </si>
  <si>
    <t>Primary Load Date</t>
  </si>
  <si>
    <t>Delta Load date</t>
  </si>
  <si>
    <t>Migration Plan</t>
  </si>
  <si>
    <t>Open Sales Order</t>
  </si>
  <si>
    <t>Sachin and Abid</t>
  </si>
  <si>
    <t>Communication about the orders which need to be closed in Legacy system</t>
  </si>
  <si>
    <t>Partial Orders (Few lineitems are shipped)</t>
  </si>
  <si>
    <t>Open Purchase Order</t>
  </si>
  <si>
    <t>On-hold (Credit block, delivery block etc..)</t>
  </si>
  <si>
    <t>Open Returns</t>
  </si>
  <si>
    <t>Orders on desk</t>
  </si>
  <si>
    <t>Quotes</t>
  </si>
  <si>
    <t>Quotes in draft</t>
  </si>
  <si>
    <t>Ajay, Chirag</t>
  </si>
  <si>
    <t>Step-1: IT team will create quote Header, sales user will need to add SKUs the the quote in NEW system in 'Preparing' status</t>
  </si>
  <si>
    <t xml:space="preserve">SAP - ETL - CPQ
Migration Date : June 30th - July 04th
SAP POC -  TBC by Ashutous
ETL POC -  Anu 
CPQ - Chirag
</t>
  </si>
  <si>
    <t>Quotes submitted for Internal approval</t>
  </si>
  <si>
    <t xml:space="preserve">Step-1: IT team will create quote Header, sales/Service user willadd SKUs the the quote in NEW system
Step-2: Business user will seek offline approval for the  quotes submitted for approval in OLD system
Step 3: IT team will change the quote status to Approved once approved in Old system </t>
  </si>
  <si>
    <t>Quotes partially approved</t>
  </si>
  <si>
    <t xml:space="preserve">Step-1: IT team will create quote Header, sales/Service user willadd SKUs the the quote in NEW system
Step-2: Business user will seek offline approval for partially approved quotes in OLD system
Step 3: IT team will change the quote status to Approved if approved in Old system </t>
  </si>
  <si>
    <t>Quotes Submitted to Customer</t>
  </si>
  <si>
    <t>Step-1: IT team will create quote Header, sales/Service user willadd SKUs the the quote in NEW system
Step-2: Business user will seek offline approval  from customer for the quotes in OLD system
Step 3: IT team will make necessary changes to skip the approval process and change the quote status to "Submitted To customer" if approved in Old system 
Step 4: Business users will manually change teh status to "Accepted by Customer" , enter PO deatails and proceed with booking steps</t>
  </si>
  <si>
    <t>Quotes Accepted by Customer</t>
  </si>
  <si>
    <t>PO received</t>
  </si>
  <si>
    <t>Divya Mohanraj (Shivani)</t>
  </si>
  <si>
    <t>Opportunities</t>
  </si>
  <si>
    <t>Draft (Open) opportunities</t>
  </si>
  <si>
    <t>Part of existing data migration scope.</t>
  </si>
  <si>
    <t>Approved Opportunities</t>
  </si>
  <si>
    <t>Part of the DM scope - Opp created after 2023</t>
  </si>
  <si>
    <t>Approved meaning (Closed) Opp already part of the DM scope from 2023. Need more details.</t>
  </si>
  <si>
    <t>Quotes- SFDC</t>
  </si>
  <si>
    <t>Opportunity Closedate&gt;=”2024-01-01” and   ApprovalStatus__c in ('Approved')  and Opportunity Stagename not in ('Lost','Lost - Auto Expired','Closed Lost','On Hold')
or Opportunity Closedate&gt;=” 2025-06-01” and   ApprovalStatus__c in ('Draft','Pending','Rejected','Recalled') and Opportunity Stagename not in ('Lost','Lost - Auto Expired','Closed Lost','On Hold')</t>
  </si>
  <si>
    <t>Mahesh / Channa Basava</t>
  </si>
  <si>
    <t>Transactions</t>
  </si>
  <si>
    <t>SAP/EDW integration is not done for AS , pending with EDW. It's a Blocker || Not Mandatory for Day 1</t>
  </si>
  <si>
    <t>Open Orders</t>
  </si>
  <si>
    <t>Reshma / Karan</t>
  </si>
  <si>
    <t>Girish / Gayatri Tarane</t>
  </si>
  <si>
    <t>July 01st - 02nd</t>
  </si>
  <si>
    <t>July 13th - 14th</t>
  </si>
  <si>
    <t xml:space="preserve"> Data will be given by Steve and Ab</t>
  </si>
  <si>
    <t>Steve will confirm, if Transactional Data is required or Not - 6/4</t>
  </si>
  <si>
    <t>E-commerce</t>
  </si>
  <si>
    <t>Susmita/Sonam</t>
  </si>
  <si>
    <t>Raut, Susmita , Please check with Sateesh and Sachin Shelar and confirm - 5/22
For Ecommerce, we don't receive any transactional Objects as confirmed by Sateesh</t>
  </si>
  <si>
    <t>Sonam/Sateesh</t>
  </si>
  <si>
    <t>Date</t>
  </si>
  <si>
    <t>Comment</t>
  </si>
  <si>
    <t>EPIM (QA/DEV)</t>
  </si>
  <si>
    <t>What has been loaded in PIM?</t>
  </si>
  <si>
    <t>EPIM (Production)</t>
  </si>
  <si>
    <t>102 Products need enrichment</t>
  </si>
  <si>
    <t>What data we have in CPQ</t>
  </si>
  <si>
    <t>Shashi shared the list with Ajay</t>
  </si>
  <si>
    <t>Contacts/Accounts</t>
  </si>
  <si>
    <t>SAP-SFDC</t>
  </si>
  <si>
    <t>Tie up Accounts from ERP to SFDC and deliver the accounts.</t>
  </si>
  <si>
    <t>No relation with var and end-user it is not critical for UAT, but for Production we need to get the data</t>
  </si>
  <si>
    <t>Var and End-User Relation mapping</t>
  </si>
  <si>
    <t>Portal E-commerce access, map access to all the contacts
Shivani to extract the list of contacts, cross check if persona is mapped already from source.</t>
  </si>
  <si>
    <t>Pricing</t>
  </si>
  <si>
    <t>List price to come in EPIM (NA)</t>
  </si>
  <si>
    <t xml:space="preserve">Customer price is set in ERP </t>
  </si>
  <si>
    <t>SNo</t>
  </si>
  <si>
    <t>Env</t>
  </si>
  <si>
    <t>Due Date</t>
  </si>
  <si>
    <t>Owner</t>
  </si>
  <si>
    <t>BTFULL</t>
  </si>
  <si>
    <t>Lenel EMEA - List of  Objects Finalization</t>
  </si>
  <si>
    <t>Completed</t>
  </si>
  <si>
    <t>Addl objects list shared with Data migration team</t>
  </si>
  <si>
    <t>Full Team</t>
  </si>
  <si>
    <t>Lenel NA - List of  Objects Finalization</t>
  </si>
  <si>
    <t>Supra NA - List of  Objects Finalization</t>
  </si>
  <si>
    <t>Lenel EMEA - Sample Data Validation</t>
  </si>
  <si>
    <t>Adrian to update the status</t>
  </si>
  <si>
    <t>Kote/Seda, Prateek/Devan, Yashwant</t>
  </si>
  <si>
    <t>Lenel NA - Sample Data Validation</t>
  </si>
  <si>
    <t>InProgress</t>
  </si>
  <si>
    <t>Supra NA Data Load</t>
  </si>
  <si>
    <t>Supra NA - Sample Data Validation</t>
  </si>
  <si>
    <t>Data Objects</t>
  </si>
  <si>
    <t>Action</t>
  </si>
  <si>
    <t>LS2 EMEA</t>
  </si>
  <si>
    <t>Pricebook2</t>
  </si>
  <si>
    <t>DM In Scope</t>
  </si>
  <si>
    <t>In Progress</t>
  </si>
  <si>
    <t>Account - Source Systems</t>
  </si>
  <si>
    <t>Account Contact Relationship</t>
  </si>
  <si>
    <t>Email messages</t>
  </si>
  <si>
    <t>File/Notes/Attachments</t>
  </si>
  <si>
    <t>Approval History for Quote</t>
  </si>
  <si>
    <t>Business (will be shared in SP)</t>
  </si>
  <si>
    <t>Open Quote Approval Metric and Approval - Group</t>
  </si>
  <si>
    <t>CPQ team will migrate (Adrian to track)</t>
  </si>
  <si>
    <t>Product-Source Systems (Brand to be included as part of Data Migration)</t>
  </si>
  <si>
    <t>Revenue_Schedule__c - (Oppty_Schedule)</t>
  </si>
  <si>
    <t>Closed</t>
  </si>
  <si>
    <t>Dorrien confirmed not required</t>
  </si>
  <si>
    <t>User_Allocation__c -  Business cofirmed not required (Dorrien)</t>
  </si>
  <si>
    <t>Prateek</t>
  </si>
  <si>
    <t>LS2 NA</t>
  </si>
  <si>
    <t>Account Source Systems</t>
  </si>
  <si>
    <t>Web Portal Hon ID &amp; Web Portal - Tool Access</t>
  </si>
  <si>
    <t>Divya</t>
  </si>
  <si>
    <t>Agreement product line</t>
  </si>
  <si>
    <t>Supra Refund - Brooke - Do we need to get Refund history migrate to GDM ?
Yes required for Data Migration</t>
  </si>
  <si>
    <t>Divya/Abarna</t>
  </si>
  <si>
    <t>LenelS2 NA , EMEA</t>
  </si>
  <si>
    <t xml:space="preserve">LMS Users Migration in SFDC : 
Accounts Migration
Contacts Migration along with Training Id information update
Account to Contact Relationship
Web portal tool access Record : ELMS User ID Information  update
Web portal tool access Record : Sync Status Information  update
Portal User Registration ID
Web Portal Honeywell ID
Web Portal Honeywell ID : Persona Mapping Update
 </t>
  </si>
  <si>
    <t>Training Object</t>
  </si>
  <si>
    <t xml:space="preserve">CDE Extract status </t>
  </si>
  <si>
    <t xml:space="preserve">Expected Records </t>
  </si>
  <si>
    <t xml:space="preserve"> Problem/Missed Records</t>
  </si>
  <si>
    <t>CPQ - Data Validation</t>
  </si>
  <si>
    <t>BA IT approval not yet rec</t>
  </si>
  <si>
    <t>Product Version/Action</t>
  </si>
  <si>
    <t>Prod action need data from Steve needs to provide it</t>
  </si>
  <si>
    <t>Zuora team (Channa) need to provide it on 20th July they will provide</t>
  </si>
  <si>
    <t>SAP/ERP yet to load the price Vimal will share the data</t>
  </si>
  <si>
    <t>Dependency on Zuora records</t>
  </si>
  <si>
    <t>Dumpala, Sudhakar/Channa</t>
  </si>
  <si>
    <t>Zuora - Data Validation</t>
  </si>
  <si>
    <t>ERP team gave the extract and Mahesh is reviewing</t>
  </si>
  <si>
    <t>6-SKU Valided with SAP ERP team for pricesthe extract. Not loading in prod</t>
  </si>
  <si>
    <t>Channa will  check and confirm</t>
  </si>
  <si>
    <t>-</t>
  </si>
  <si>
    <t>Yet to received the data from SFDC Kote (blue diamond)</t>
  </si>
  <si>
    <t>Subscriptions - Elements</t>
  </si>
  <si>
    <t>Yet to rec the data from Dillon</t>
  </si>
  <si>
    <t>Flexera - Validation</t>
  </si>
  <si>
    <t>Need to upload extract on Teams folder and walkthrough call is reschuled on Monday. The count provided is 3 month old and latest expected count will share in next week on 17th Jul. The count can varry</t>
  </si>
  <si>
    <t>Marketo - Data Validation</t>
  </si>
  <si>
    <t>Message sent to Devndra waiting for his revert</t>
  </si>
  <si>
    <t>Sourav Garg/Vimal</t>
  </si>
  <si>
    <t>Pros Prices - Validation</t>
  </si>
  <si>
    <t xml:space="preserve">Automated hence no need of extract </t>
  </si>
  <si>
    <t>Production uploaded 92% busines is validating . Today will upload the extract in Team folder</t>
  </si>
  <si>
    <t>Ritesh</t>
  </si>
  <si>
    <t>SFDC Prod Migration In Progress</t>
  </si>
  <si>
    <t>Production env uploaded in SFDC</t>
  </si>
  <si>
    <t>Assets (System Onguard)</t>
  </si>
  <si>
    <t>Have sent message to Girish to share the count</t>
  </si>
  <si>
    <t>Bulk Portal Registration &amp; Training Tools</t>
  </si>
  <si>
    <t>AXIS LMS (Users)</t>
  </si>
  <si>
    <t>L&amp;E</t>
  </si>
  <si>
    <t>IJ Contacts (Chronos)</t>
  </si>
  <si>
    <t>All Contact Object count</t>
  </si>
  <si>
    <t>Karan Sharma/Reshma</t>
  </si>
  <si>
    <t>Portal Validation</t>
  </si>
  <si>
    <t>Ravi Ritma confirm PIM side data is loaded in prod</t>
  </si>
  <si>
    <t>Assets (OnGuard)</t>
  </si>
  <si>
    <t>Upload in Prod</t>
  </si>
  <si>
    <t>Assets (NetBox)</t>
  </si>
  <si>
    <t>Entitlements ( Service Contracts/ License Feature )</t>
  </si>
  <si>
    <t>Prod data loading is on progress (EMEA , SUPRA and NA</t>
  </si>
  <si>
    <t xml:space="preserve">Source is SFDC for upload part. SFDC prod migration in progress. </t>
  </si>
  <si>
    <t>Trasactional data yet rec from ERP but in SFDC count shows 77</t>
  </si>
  <si>
    <t>Sonam Kumari/Ravi Ritma</t>
  </si>
  <si>
    <t>Ecommerce - Validation</t>
  </si>
  <si>
    <t>Sonam Kumari/Susmita raut</t>
  </si>
  <si>
    <t>Need to connect with Susmita Raut. Today she is ooo</t>
  </si>
  <si>
    <t>Not received the data from PROS.</t>
  </si>
  <si>
    <t>Need to check with Sonam on data count.</t>
  </si>
  <si>
    <t>Contact Center - Data Validation</t>
  </si>
  <si>
    <t>Assest are related to Lenenl S2 only.  Supra asset yet to received from SFDC.</t>
  </si>
  <si>
    <t>Not sure on count in legacy ssytem.  Dependency on SFDC</t>
  </si>
  <si>
    <t>Can we add the entilements count share by SFDC data team</t>
  </si>
  <si>
    <t>We can see onguard &amp; elements Training records and still waiting to see Onguar cloud and net box data</t>
  </si>
  <si>
    <t>Assets (System Netbox)</t>
  </si>
  <si>
    <t>Assets (System Onguard Cloud)</t>
  </si>
  <si>
    <t>Assets (System Elements Gateway)</t>
  </si>
  <si>
    <t>Assets (System Training)</t>
  </si>
  <si>
    <t>Business Data</t>
  </si>
  <si>
    <t>WE have ERP Product in SFDC data count 14466 (all loaded)</t>
  </si>
  <si>
    <t>SAP Item</t>
  </si>
  <si>
    <t>Contract Line Item</t>
  </si>
  <si>
    <t>Asset (Onguard license Asset)</t>
  </si>
  <si>
    <t>Asset (Netbox license Asset)</t>
  </si>
  <si>
    <t>Asset (BlueDiamond Asset)</t>
  </si>
  <si>
    <t>Entitlement (Service)</t>
  </si>
  <si>
    <t>Entitlement (OG/OGC Licnese Feature)</t>
  </si>
  <si>
    <t>Duplicate need to check</t>
  </si>
  <si>
    <t>Parent Data Objects</t>
  </si>
  <si>
    <t>List Of Properties</t>
  </si>
  <si>
    <t>Entitlement ID</t>
  </si>
  <si>
    <t>Allow Portal Login?</t>
  </si>
  <si>
    <t>Remote_System</t>
  </si>
  <si>
    <t>Honeywell_Id</t>
  </si>
  <si>
    <t>NodeCount</t>
  </si>
  <si>
    <t>SalesOrder</t>
  </si>
  <si>
    <t>PurchaseOrder</t>
  </si>
  <si>
    <t>Site_Name </t>
  </si>
  <si>
    <t>Ship-to email</t>
  </si>
  <si>
    <t>Ship-to mail</t>
  </si>
  <si>
    <t>Email Template variation</t>
  </si>
  <si>
    <t>Activation ID</t>
  </si>
  <si>
    <t>Entitlement State</t>
  </si>
  <si>
    <t>Product Information</t>
  </si>
  <si>
    <t>Line Item Description</t>
  </si>
  <si>
    <t>Part Number Description</t>
  </si>
  <si>
    <t>Qty</t>
  </si>
  <si>
    <t>Qty Remaining</t>
  </si>
  <si>
    <t>Start Date Option</t>
  </si>
  <si>
    <t>Start Date</t>
  </si>
  <si>
    <t>Permanent:</t>
  </si>
  <si>
    <t>Number of Extra Activations</t>
  </si>
  <si>
    <t>Remaining Extra Activations</t>
  </si>
  <si>
    <t>Number of Rehosts</t>
  </si>
  <si>
    <t>Number of Returns</t>
  </si>
  <si>
    <t>Number of Repairs</t>
  </si>
  <si>
    <t>Allowed Server Host ID Types</t>
  </si>
  <si>
    <t>Allowed Nodelocked Host ID Types</t>
  </si>
  <si>
    <t>Hosts</t>
  </si>
  <si>
    <t>Credit count back to entitlement on a return?</t>
  </si>
  <si>
    <t>Allow activation on Virtual Machines?</t>
  </si>
  <si>
    <t>Deny repair if ACPI generation ID is changed?</t>
  </si>
  <si>
    <t>Activatable Item Owners</t>
  </si>
  <si>
    <t>Parent Entitlement Owners</t>
  </si>
  <si>
    <t>License Model</t>
  </si>
  <si>
    <t>EndCustomer</t>
  </si>
  <si>
    <t>Key_Type</t>
  </si>
  <si>
    <t>LicenseVersion</t>
  </si>
  <si>
    <t>ParentSystemId</t>
  </si>
  <si>
    <t>TemplateID</t>
  </si>
  <si>
    <t>ThirdPartyExpirationDate</t>
  </si>
  <si>
    <t>Maintenance Items</t>
  </si>
  <si>
    <t>Fulfilment ID</t>
  </si>
  <si>
    <t>Fulfillment ID</t>
  </si>
  <si>
    <t>Migration ID</t>
  </si>
  <si>
    <t>Created by</t>
  </si>
  <si>
    <t>Account of the user who created the fulfillment</t>
  </si>
  <si>
    <t>Ship-to address</t>
  </si>
  <si>
    <t>Part number description</t>
  </si>
  <si>
    <t>Fulfill date</t>
  </si>
  <si>
    <t>Last modified date</t>
  </si>
  <si>
    <t>Count</t>
  </si>
  <si>
    <t>Overdraft count</t>
  </si>
  <si>
    <t>Activation type</t>
  </si>
  <si>
    <t>License technology</t>
  </si>
  <si>
    <t>License Host</t>
  </si>
  <si>
    <t>Nodelocks</t>
  </si>
  <si>
    <t>Client platform name</t>
  </si>
  <si>
    <t>Client OS info</t>
  </si>
  <si>
    <t>Start date</t>
  </si>
  <si>
    <t>Expiration</t>
  </si>
  <si>
    <t>Terminal Server Usage</t>
  </si>
  <si>
    <t>Auto provision</t>
  </si>
  <si>
    <t>BORROWABLE</t>
  </si>
  <si>
    <t>Borrowing</t>
  </si>
  <si>
    <t>Client Repair Count</t>
  </si>
  <si>
    <t>Duplicate Grouping</t>
  </si>
  <si>
    <t>ELASTIC</t>
  </si>
  <si>
    <t>FLEXid Sharing</t>
  </si>
  <si>
    <t>Grace period days</t>
  </si>
  <si>
    <t>Host Based</t>
  </si>
  <si>
    <t>Include Use Server</t>
  </si>
  <si>
    <t>Issuer</t>
  </si>
  <si>
    <t>Maximum Borrow Interval</t>
  </si>
  <si>
    <t>Max Transfers</t>
  </si>
  <si>
    <t>METERED</t>
  </si>
  <si>
    <t>Notice</t>
  </si>
  <si>
    <t>Overdraft</t>
  </si>
  <si>
    <t>Overdraft Ceiling</t>
  </si>
  <si>
    <t>Overdraft Floor</t>
  </si>
  <si>
    <t>Maximum Overdraft</t>
  </si>
  <si>
    <t>Platforms</t>
  </si>
  <si>
    <t>CPU Capacity</t>
  </si>
  <si>
    <t>Region Code</t>
  </si>
  <si>
    <t>ControllerCountLMA</t>
  </si>
  <si>
    <t>DEMO_LicenseMAttribute</t>
  </si>
  <si>
    <t>DOWNLOAD_TRACKING</t>
  </si>
  <si>
    <t>Instance_ID</t>
  </si>
  <si>
    <t>KeyType</t>
  </si>
  <si>
    <t>NodeCountLA</t>
  </si>
  <si>
    <t>SAP_EMS_Entitlement_ID</t>
  </si>
  <si>
    <t>SAP_SKU_Name</t>
  </si>
  <si>
    <t>SiteName</t>
  </si>
  <si>
    <t>Site_Description</t>
  </si>
  <si>
    <t>SystemId</t>
  </si>
  <si>
    <t>Technical_ID</t>
  </si>
  <si>
    <t>VA_Test_Custom_Attribute_Model</t>
  </si>
  <si>
    <t>test_dundas_key</t>
  </si>
  <si>
    <t>Rate table series</t>
  </si>
  <si>
    <t>Renew Interval</t>
  </si>
  <si>
    <t>Reusable</t>
  </si>
  <si>
    <t>Serial Number</t>
  </si>
  <si>
    <t>Undo Interval</t>
  </si>
  <si>
    <t>USABLE_WITH_BASE_OR_LINEITEM</t>
  </si>
  <si>
    <t>User Based</t>
  </si>
  <si>
    <t>Vendor String</t>
  </si>
  <si>
    <t>Virtualization Restrictions</t>
  </si>
  <si>
    <t>License file definition name</t>
  </si>
  <si>
    <t>FNP License</t>
  </si>
  <si>
    <t>User</t>
  </si>
  <si>
    <t>End-User Portal Access?</t>
  </si>
  <si>
    <t>Time Zone</t>
  </si>
  <si>
    <t>Shared Login</t>
  </si>
  <si>
    <t>Last Name</t>
  </si>
  <si>
    <t>Opt in to receive email</t>
  </si>
  <si>
    <t>Org_ID</t>
  </si>
  <si>
    <t>SFDC_ID</t>
  </si>
  <si>
    <t>Siebel_ID</t>
  </si>
  <si>
    <t>Street</t>
  </si>
  <si>
    <t xml:space="preserve">City </t>
  </si>
  <si>
    <t>Zip/Postal Code</t>
  </si>
  <si>
    <t>State/Province</t>
  </si>
  <si>
    <t>Host ID</t>
  </si>
  <si>
    <t>Host type</t>
  </si>
  <si>
    <t>Sold to</t>
  </si>
  <si>
    <t xml:space="preserve">Products </t>
  </si>
  <si>
    <t xml:space="preserve">Product Name </t>
  </si>
  <si>
    <t xml:space="preserve">Version </t>
  </si>
  <si>
    <t>Package</t>
  </si>
  <si>
    <t>License Technology</t>
  </si>
  <si>
    <t>Can be used on a device?</t>
  </si>
  <si>
    <t>License Generator</t>
  </si>
  <si>
    <t>Fnp Version</t>
  </si>
  <si>
    <t>Allow obsolete fulfillment download in Producer Portal?</t>
  </si>
  <si>
    <t>Allow obsolete fulfillment download in End-User Portal?</t>
  </si>
  <si>
    <t>End Date</t>
  </si>
  <si>
    <t>Email template to use for product upgrade</t>
  </si>
  <si>
    <t xml:space="preserve">Product_Batch_Number </t>
  </si>
  <si>
    <t xml:space="preserve">Product_Update_Number </t>
  </si>
  <si>
    <t>Feature</t>
  </si>
  <si>
    <t xml:space="preserve">Feature Name </t>
  </si>
  <si>
    <t xml:space="preserve">Version Format Type </t>
  </si>
  <si>
    <t xml:space="preserve">Description </t>
  </si>
  <si>
    <t xml:space="preserve">Units </t>
  </si>
  <si>
    <t xml:space="preserve">Scale </t>
  </si>
  <si>
    <t xml:space="preserve">Vendor String </t>
  </si>
  <si>
    <t xml:space="preserve">Notice </t>
  </si>
  <si>
    <t xml:space="preserve">Serial Number </t>
  </si>
  <si>
    <t xml:space="preserve">Counted </t>
  </si>
  <si>
    <t xml:space="preserve">Reusable </t>
  </si>
  <si>
    <t xml:space="preserve">Client Uniqueness </t>
  </si>
  <si>
    <t>Service contracts available in Oracle</t>
  </si>
  <si>
    <t>Service contracts not available in Oracle (with buying account)</t>
  </si>
  <si>
    <t>Service contracts not available in Oracle (with nonbuying account)</t>
  </si>
  <si>
    <t>Neeraj Sharma</t>
  </si>
  <si>
    <t>Certificate_Number__c</t>
  </si>
  <si>
    <t>Certification_Level__c</t>
  </si>
  <si>
    <t>Certification_Date__c</t>
  </si>
  <si>
    <t>Contact__c</t>
  </si>
  <si>
    <t>CreatedById</t>
  </si>
  <si>
    <t>Expiration_Date__c</t>
  </si>
  <si>
    <t>Method_Earned__c</t>
  </si>
  <si>
    <t>Product_Version__c</t>
  </si>
  <si>
    <t>Course_name__c</t>
  </si>
  <si>
    <t>Renewed_Date__c</t>
  </si>
  <si>
    <t>CreatedDate</t>
  </si>
  <si>
    <t>Legacy_Id__c</t>
  </si>
  <si>
    <t>Parent System</t>
  </si>
  <si>
    <t>Root System</t>
  </si>
  <si>
    <t>System Product Line</t>
  </si>
  <si>
    <t xml:space="preserve">License ID </t>
  </si>
  <si>
    <t>System Class</t>
  </si>
  <si>
    <t>Fringerprint Type</t>
  </si>
  <si>
    <t>Account ID</t>
  </si>
  <si>
    <t>System Status</t>
  </si>
  <si>
    <t>Record Type(Customer-owned / System)</t>
  </si>
  <si>
    <t>Asset Class</t>
  </si>
  <si>
    <t>Activation Key</t>
  </si>
  <si>
    <t xml:space="preserve">Product Key </t>
  </si>
  <si>
    <t>NETVR Key</t>
  </si>
  <si>
    <t>EXAQ Key</t>
  </si>
  <si>
    <t>License feature Name</t>
  </si>
  <si>
    <t>License feature Value</t>
  </si>
  <si>
    <t>Contract Type</t>
  </si>
  <si>
    <t>Contract Status</t>
  </si>
  <si>
    <t>Contract Start date</t>
  </si>
  <si>
    <t>Contract End date</t>
  </si>
  <si>
    <t>License feature Start date</t>
  </si>
  <si>
    <t>License feature End date</t>
  </si>
  <si>
    <t>Asset Id</t>
  </si>
  <si>
    <t>Record Type</t>
  </si>
  <si>
    <t>Release_Date__c</t>
  </si>
  <si>
    <t>Support_End_Date__c</t>
  </si>
  <si>
    <t>No Change(as - is standard fields will be used)</t>
  </si>
  <si>
    <t xml:space="preserve">Priority </t>
  </si>
  <si>
    <t>Due date for business data handoff</t>
  </si>
  <si>
    <t>Current Status</t>
  </si>
  <si>
    <t>Data gaps exists and needs to be resolved with business before loading the data</t>
  </si>
  <si>
    <t>Data Readiness Status</t>
  </si>
  <si>
    <t>Data POC</t>
  </si>
  <si>
    <t>Pending Action</t>
  </si>
  <si>
    <t>Data load completed for few objects . Remaining data needs to be reviewed with business before loading the data</t>
  </si>
  <si>
    <t>Kote / Neelam</t>
  </si>
  <si>
    <t>Data Validation</t>
  </si>
  <si>
    <t xml:space="preserve">Saquib </t>
  </si>
  <si>
    <t>QA Data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</si>
</sst>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_-;\-* #,##0.00_-;_-* &quot;-&quot;??_-;_-@_-"/>
    <numFmt numFmtId="165" formatCode="_(* #,##0_);_(* \(#,##0\);_(* &quot;-&quot;??_);_(@_)"/>
    <numFmt numFmtId="166" formatCode="0.0%;\-0.0%;0.0%"/>
    <numFmt numFmtId="167" formatCode="0.0%"/>
  </numFmts>
  <fonts count="6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nots narrow"/>
    </font>
    <font>
      <sz val="10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0"/>
      <color rgb="FF000000"/>
      <name val="Aptos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name val="Aptos"/>
      <family val="2"/>
    </font>
    <font>
      <sz val="10"/>
      <color rgb="FFFF0000"/>
      <name val="Aptos"/>
      <family val="2"/>
    </font>
    <font>
      <sz val="10"/>
      <color theme="3"/>
      <name val="Aptos"/>
      <family val="2"/>
    </font>
    <font>
      <sz val="10"/>
      <color rgb="FF242424"/>
      <name val="Aptos"/>
      <family val="2"/>
    </font>
    <font>
      <b/>
      <sz val="10"/>
      <color theme="0"/>
      <name val="Aptos"/>
      <family val="2"/>
    </font>
    <font>
      <sz val="9"/>
      <color theme="1"/>
      <name val="Aptos Narrow"/>
      <family val="2"/>
      <scheme val="minor"/>
    </font>
    <font>
      <b/>
      <sz val="9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rgb="FF00B050"/>
      <name val="Arial"/>
      <family val="2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FF0000"/>
      <name val="Arial"/>
      <family val="2"/>
    </font>
    <font>
      <sz val="10.5"/>
      <color theme="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sz val="10.5"/>
      <color theme="1"/>
      <name val="Aptos Display"/>
      <family val="2"/>
      <scheme val="major"/>
    </font>
    <font>
      <sz val="10.5"/>
      <color theme="3" tint="9.9978637043366805E-2"/>
      <name val="Aptos Narrow"/>
      <family val="2"/>
      <scheme val="minor"/>
    </font>
    <font>
      <sz val="10.5"/>
      <color theme="3" tint="9.9978637043366805E-2"/>
      <name val="Stencil"/>
      <family val="5"/>
    </font>
    <font>
      <strike/>
      <sz val="12"/>
      <color theme="1"/>
      <name val="Arial"/>
      <family val="2"/>
    </font>
    <font>
      <strike/>
      <u/>
      <sz val="12"/>
      <color theme="10"/>
      <name val="Arial"/>
      <family val="2"/>
    </font>
    <font>
      <sz val="12"/>
      <color rgb="FF424242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Arial"/>
      <family val="2"/>
    </font>
    <font>
      <sz val="10.5"/>
      <color theme="3" tint="9.9978637043366805E-2"/>
      <name val="Aptos Display"/>
      <family val="2"/>
      <scheme val="major"/>
    </font>
    <font>
      <b/>
      <sz val="10.5"/>
      <color theme="0"/>
      <name val="Aptos Display"/>
      <family val="2"/>
      <scheme val="major"/>
    </font>
    <font>
      <sz val="12"/>
      <color theme="1"/>
      <name val="Arial"/>
      <family val="2"/>
    </font>
    <font>
      <sz val="10"/>
      <color rgb="FF0D0D0D"/>
      <name val="Calibri"/>
      <family val="2"/>
    </font>
    <font>
      <sz val="11"/>
      <color theme="1"/>
      <name val="Calibri"/>
      <family val="2"/>
    </font>
    <font>
      <b/>
      <sz val="10.5"/>
      <color rgb="FFFFFFFF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.5"/>
      <color rgb="FF000000"/>
      <name val="Aptos Display"/>
      <family val="2"/>
      <scheme val="major"/>
    </font>
    <font>
      <b/>
      <sz val="10.6"/>
      <color theme="0"/>
      <name val="Aptos Narrow"/>
      <family val="2"/>
      <scheme val="minor"/>
    </font>
    <font>
      <b/>
      <sz val="10.6"/>
      <color theme="0"/>
      <name val="Aptos Display"/>
      <family val="2"/>
      <scheme val="major"/>
    </font>
    <font>
      <sz val="10.6"/>
      <color theme="1"/>
      <name val="Aptos Narrow"/>
      <family val="2"/>
      <scheme val="minor"/>
    </font>
    <font>
      <sz val="10.6"/>
      <color theme="1"/>
      <name val="Aptos Display"/>
      <family val="2"/>
      <scheme val="major"/>
    </font>
    <font>
      <sz val="10.6"/>
      <color theme="3" tint="9.9978637043366805E-2"/>
      <name val="Aptos Narrow"/>
      <family val="2"/>
      <scheme val="minor"/>
    </font>
    <font>
      <sz val="10.6"/>
      <color theme="3" tint="9.9978637043366805E-2"/>
      <name val="Stencil"/>
      <family val="5"/>
    </font>
    <font>
      <sz val="10.6"/>
      <color theme="3" tint="9.9978637043366805E-2"/>
      <name val="Aptos Display"/>
      <family val="2"/>
      <scheme val="major"/>
    </font>
    <font>
      <sz val="11"/>
      <color rgb="FF000000"/>
      <name val="Aptos"/>
      <family val="2"/>
    </font>
    <font>
      <b/>
      <sz val="10.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153D6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1" fillId="0" borderId="0"/>
    <xf numFmtId="164" fontId="31" fillId="0" borderId="0" applyFont="0" applyFill="0" applyBorder="0" applyAlignment="0" applyProtection="0"/>
  </cellStyleXfs>
  <cellXfs count="43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5" fontId="4" fillId="0" borderId="1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2" borderId="1" xfId="0" applyFont="1" applyFill="1" applyBorder="1"/>
    <xf numFmtId="0" fontId="3" fillId="0" borderId="1" xfId="0" applyFont="1" applyBorder="1" applyAlignment="1">
      <alignment wrapText="1"/>
    </xf>
    <xf numFmtId="0" fontId="3" fillId="0" borderId="3" xfId="0" applyFont="1" applyBorder="1"/>
    <xf numFmtId="0" fontId="5" fillId="2" borderId="4" xfId="0" applyFont="1" applyFill="1" applyBorder="1"/>
    <xf numFmtId="0" fontId="3" fillId="0" borderId="4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15" fontId="0" fillId="0" borderId="0" xfId="0" applyNumberFormat="1"/>
    <xf numFmtId="0" fontId="0" fillId="0" borderId="1" xfId="0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12" fillId="2" borderId="1" xfId="0" applyFont="1" applyFill="1" applyBorder="1" applyAlignment="1">
      <alignment horizontal="center" wrapText="1"/>
    </xf>
    <xf numFmtId="0" fontId="12" fillId="9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left"/>
    </xf>
    <xf numFmtId="0" fontId="10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3" borderId="1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0" fontId="13" fillId="6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12" borderId="1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0" borderId="1" xfId="0" applyFont="1" applyBorder="1"/>
    <xf numFmtId="0" fontId="15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 wrapText="1"/>
    </xf>
    <xf numFmtId="0" fontId="12" fillId="7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10" fillId="16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/>
    </xf>
    <xf numFmtId="0" fontId="17" fillId="3" borderId="1" xfId="0" applyFont="1" applyFill="1" applyBorder="1"/>
    <xf numFmtId="0" fontId="0" fillId="0" borderId="1" xfId="0" applyBorder="1" applyAlignment="1">
      <alignment wrapText="1"/>
    </xf>
    <xf numFmtId="0" fontId="13" fillId="17" borderId="1" xfId="0" applyFont="1" applyFill="1" applyBorder="1" applyAlignment="1">
      <alignment horizontal="center"/>
    </xf>
    <xf numFmtId="0" fontId="13" fillId="17" borderId="1" xfId="0" applyFont="1" applyFill="1" applyBorder="1" applyAlignment="1">
      <alignment horizontal="center" wrapText="1"/>
    </xf>
    <xf numFmtId="0" fontId="13" fillId="11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6" fillId="7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1" xfId="0" applyFont="1" applyBorder="1"/>
    <xf numFmtId="0" fontId="19" fillId="0" borderId="4" xfId="0" applyFont="1" applyBorder="1"/>
    <xf numFmtId="0" fontId="19" fillId="0" borderId="2" xfId="0" applyFont="1" applyBorder="1" applyAlignment="1">
      <alignment horizontal="center"/>
    </xf>
    <xf numFmtId="0" fontId="19" fillId="0" borderId="8" xfId="0" applyFont="1" applyBorder="1"/>
    <xf numFmtId="0" fontId="19" fillId="0" borderId="11" xfId="0" applyFont="1" applyBorder="1"/>
    <xf numFmtId="0" fontId="19" fillId="0" borderId="25" xfId="0" applyFont="1" applyBorder="1" applyAlignment="1">
      <alignment horizontal="center"/>
    </xf>
    <xf numFmtId="0" fontId="19" fillId="0" borderId="5" xfId="0" applyFont="1" applyBorder="1"/>
    <xf numFmtId="0" fontId="19" fillId="0" borderId="9" xfId="0" applyFont="1" applyBorder="1"/>
    <xf numFmtId="0" fontId="19" fillId="0" borderId="9" xfId="0" applyFont="1" applyBorder="1" applyAlignment="1">
      <alignment horizontal="center"/>
    </xf>
    <xf numFmtId="0" fontId="21" fillId="5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left" vertical="center" wrapText="1"/>
    </xf>
    <xf numFmtId="0" fontId="21" fillId="5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/>
    <xf numFmtId="0" fontId="24" fillId="12" borderId="1" xfId="0" applyFont="1" applyFill="1" applyBorder="1" applyAlignment="1">
      <alignment horizontal="left" vertical="center"/>
    </xf>
    <xf numFmtId="0" fontId="24" fillId="12" borderId="1" xfId="0" applyFont="1" applyFill="1" applyBorder="1" applyAlignment="1">
      <alignment vertical="center"/>
    </xf>
    <xf numFmtId="0" fontId="24" fillId="12" borderId="1" xfId="0" applyFont="1" applyFill="1" applyBorder="1" applyAlignment="1">
      <alignment vertical="center" wrapText="1"/>
    </xf>
    <xf numFmtId="0" fontId="23" fillId="12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left" vertical="center"/>
    </xf>
    <xf numFmtId="0" fontId="23" fillId="12" borderId="1" xfId="0" applyFont="1" applyFill="1" applyBorder="1" applyAlignment="1">
      <alignment vertical="center"/>
    </xf>
    <xf numFmtId="0" fontId="2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26" fillId="12" borderId="1" xfId="0" applyFont="1" applyFill="1" applyBorder="1" applyAlignment="1">
      <alignment vertical="center"/>
    </xf>
    <xf numFmtId="0" fontId="24" fillId="12" borderId="0" xfId="0" applyFont="1" applyFill="1" applyAlignment="1">
      <alignment vertical="center"/>
    </xf>
    <xf numFmtId="0" fontId="24" fillId="12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left" vertical="center" wrapText="1"/>
    </xf>
    <xf numFmtId="0" fontId="27" fillId="12" borderId="1" xfId="1" applyFill="1" applyBorder="1" applyAlignment="1">
      <alignment vertical="center" wrapText="1"/>
    </xf>
    <xf numFmtId="0" fontId="21" fillId="12" borderId="1" xfId="0" applyFont="1" applyFill="1" applyBorder="1" applyAlignment="1">
      <alignment horizontal="left" vertical="center"/>
    </xf>
    <xf numFmtId="0" fontId="28" fillId="12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25" fillId="0" borderId="0" xfId="0" applyFont="1"/>
    <xf numFmtId="0" fontId="24" fillId="12" borderId="4" xfId="0" applyFont="1" applyFill="1" applyBorder="1" applyAlignment="1">
      <alignment vertical="center"/>
    </xf>
    <xf numFmtId="0" fontId="23" fillId="12" borderId="1" xfId="0" applyFont="1" applyFill="1" applyBorder="1"/>
    <xf numFmtId="0" fontId="23" fillId="12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vertical="center" wrapText="1"/>
    </xf>
    <xf numFmtId="15" fontId="24" fillId="12" borderId="1" xfId="0" applyNumberFormat="1" applyFont="1" applyFill="1" applyBorder="1" applyAlignment="1">
      <alignment horizontal="center" vertical="center"/>
    </xf>
    <xf numFmtId="0" fontId="24" fillId="12" borderId="1" xfId="0" applyFont="1" applyFill="1" applyBorder="1"/>
    <xf numFmtId="0" fontId="24" fillId="0" borderId="0" xfId="0" applyFont="1"/>
    <xf numFmtId="0" fontId="23" fillId="12" borderId="4" xfId="0" applyFont="1" applyFill="1" applyBorder="1"/>
    <xf numFmtId="0" fontId="23" fillId="0" borderId="1" xfId="0" applyFont="1" applyBorder="1" applyAlignment="1">
      <alignment vertical="center"/>
    </xf>
    <xf numFmtId="0" fontId="23" fillId="0" borderId="1" xfId="0" applyFont="1" applyBorder="1"/>
    <xf numFmtId="0" fontId="0" fillId="6" borderId="1" xfId="0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1" fillId="5" borderId="8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21" fillId="5" borderId="0" xfId="0" applyFont="1" applyFill="1" applyAlignment="1">
      <alignment horizontal="center" vertical="center" wrapText="1"/>
    </xf>
    <xf numFmtId="0" fontId="23" fillId="19" borderId="1" xfId="0" applyFont="1" applyFill="1" applyBorder="1" applyAlignment="1">
      <alignment vertical="center"/>
    </xf>
    <xf numFmtId="0" fontId="21" fillId="21" borderId="1" xfId="0" applyFont="1" applyFill="1" applyBorder="1" applyAlignment="1">
      <alignment vertical="center"/>
    </xf>
    <xf numFmtId="0" fontId="23" fillId="6" borderId="1" xfId="0" applyFont="1" applyFill="1" applyBorder="1" applyAlignment="1">
      <alignment horizontal="center" vertical="center"/>
    </xf>
    <xf numFmtId="0" fontId="27" fillId="6" borderId="1" xfId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22" fillId="18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/>
    </xf>
    <xf numFmtId="0" fontId="6" fillId="3" borderId="1" xfId="0" applyFont="1" applyFill="1" applyBorder="1"/>
    <xf numFmtId="0" fontId="27" fillId="0" borderId="0" xfId="1"/>
    <xf numFmtId="0" fontId="30" fillId="0" borderId="0" xfId="0" applyFont="1"/>
    <xf numFmtId="0" fontId="23" fillId="6" borderId="8" xfId="0" applyFont="1" applyFill="1" applyBorder="1" applyAlignment="1">
      <alignment vertical="center"/>
    </xf>
    <xf numFmtId="0" fontId="22" fillId="18" borderId="8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0" fillId="24" borderId="1" xfId="0" applyFill="1" applyBorder="1"/>
    <xf numFmtId="0" fontId="45" fillId="0" borderId="0" xfId="0" applyFont="1" applyAlignment="1">
      <alignment vertical="center"/>
    </xf>
    <xf numFmtId="0" fontId="44" fillId="27" borderId="5" xfId="0" applyFont="1" applyFill="1" applyBorder="1" applyAlignment="1">
      <alignment vertical="center" wrapText="1"/>
    </xf>
    <xf numFmtId="14" fontId="44" fillId="27" borderId="5" xfId="0" applyNumberFormat="1" applyFont="1" applyFill="1" applyBorder="1" applyAlignment="1">
      <alignment vertical="center" wrapText="1"/>
    </xf>
    <xf numFmtId="0" fontId="46" fillId="13" borderId="5" xfId="0" applyFont="1" applyFill="1" applyBorder="1" applyAlignment="1">
      <alignment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41" fillId="25" borderId="1" xfId="0" applyFont="1" applyFill="1" applyBorder="1" applyAlignment="1">
      <alignment horizontal="center" vertical="center"/>
    </xf>
    <xf numFmtId="3" fontId="39" fillId="0" borderId="1" xfId="0" applyNumberFormat="1" applyFont="1" applyBorder="1" applyAlignment="1">
      <alignment horizontal="center" vertical="center"/>
    </xf>
    <xf numFmtId="9" fontId="39" fillId="6" borderId="1" xfId="2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40" fillId="2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37" fillId="0" borderId="0" xfId="0" applyNumberFormat="1" applyFont="1" applyAlignment="1">
      <alignment horizontal="center" vertical="center"/>
    </xf>
    <xf numFmtId="0" fontId="38" fillId="26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3" borderId="1" xfId="0" applyFont="1" applyFill="1" applyBorder="1" applyAlignment="1">
      <alignment horizontal="center" vertical="center"/>
    </xf>
    <xf numFmtId="0" fontId="40" fillId="25" borderId="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/>
    <xf numFmtId="0" fontId="0" fillId="0" borderId="0" xfId="0" applyAlignment="1">
      <alignment horizontal="left"/>
    </xf>
    <xf numFmtId="0" fontId="0" fillId="24" borderId="5" xfId="0" applyFill="1" applyBorder="1" applyAlignment="1">
      <alignment horizontal="left"/>
    </xf>
    <xf numFmtId="0" fontId="0" fillId="24" borderId="5" xfId="0" applyFill="1" applyBorder="1"/>
    <xf numFmtId="0" fontId="0" fillId="0" borderId="5" xfId="0" applyBorder="1" applyAlignment="1">
      <alignment horizontal="left"/>
    </xf>
    <xf numFmtId="16" fontId="0" fillId="0" borderId="5" xfId="0" applyNumberFormat="1" applyBorder="1"/>
    <xf numFmtId="0" fontId="32" fillId="23" borderId="1" xfId="0" applyFont="1" applyFill="1" applyBorder="1" applyAlignment="1">
      <alignment horizontal="left" vertical="center" wrapText="1"/>
    </xf>
    <xf numFmtId="0" fontId="32" fillId="28" borderId="1" xfId="0" applyFont="1" applyFill="1" applyBorder="1" applyAlignment="1">
      <alignment horizontal="left" vertical="center" wrapText="1"/>
    </xf>
    <xf numFmtId="0" fontId="50" fillId="28" borderId="1" xfId="0" applyFont="1" applyFill="1" applyBorder="1" applyAlignment="1">
      <alignment horizontal="left" vertical="center" wrapText="1"/>
    </xf>
    <xf numFmtId="0" fontId="9" fillId="22" borderId="1" xfId="0" applyFont="1" applyFill="1" applyBorder="1" applyAlignment="1">
      <alignment horizontal="left" vertical="center"/>
    </xf>
    <xf numFmtId="3" fontId="9" fillId="22" borderId="1" xfId="0" applyNumberFormat="1" applyFont="1" applyFill="1" applyBorder="1" applyAlignment="1">
      <alignment horizontal="left" vertical="center"/>
    </xf>
    <xf numFmtId="0" fontId="43" fillId="22" borderId="1" xfId="1" applyFont="1" applyFill="1" applyBorder="1" applyAlignment="1">
      <alignment horizontal="left" vertical="center" wrapText="1"/>
    </xf>
    <xf numFmtId="9" fontId="42" fillId="22" borderId="1" xfId="2" applyFont="1" applyFill="1" applyBorder="1" applyAlignment="1">
      <alignment horizontal="left" vertical="center"/>
    </xf>
    <xf numFmtId="0" fontId="9" fillId="22" borderId="1" xfId="0" applyFont="1" applyFill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9" fontId="9" fillId="22" borderId="1" xfId="2" applyFont="1" applyFill="1" applyBorder="1" applyAlignment="1">
      <alignment horizontal="left" vertical="center"/>
    </xf>
    <xf numFmtId="0" fontId="9" fillId="22" borderId="8" xfId="0" applyFont="1" applyFill="1" applyBorder="1" applyAlignment="1">
      <alignment horizontal="left" vertical="center"/>
    </xf>
    <xf numFmtId="10" fontId="9" fillId="22" borderId="1" xfId="2" applyNumberFormat="1" applyFont="1" applyFill="1" applyBorder="1" applyAlignment="1">
      <alignment horizontal="left" vertical="center"/>
    </xf>
    <xf numFmtId="9" fontId="9" fillId="22" borderId="1" xfId="2" applyFont="1" applyFill="1" applyBorder="1" applyAlignment="1">
      <alignment horizontal="left" vertical="center" wrapText="1"/>
    </xf>
    <xf numFmtId="0" fontId="47" fillId="22" borderId="8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33" fillId="22" borderId="1" xfId="0" applyFont="1" applyFill="1" applyBorder="1" applyAlignment="1">
      <alignment horizontal="left" vertical="center"/>
    </xf>
    <xf numFmtId="3" fontId="36" fillId="22" borderId="1" xfId="0" applyNumberFormat="1" applyFont="1" applyFill="1" applyBorder="1" applyAlignment="1">
      <alignment horizontal="left" vertical="center"/>
    </xf>
    <xf numFmtId="0" fontId="33" fillId="0" borderId="0" xfId="0" applyFont="1" applyAlignment="1">
      <alignment horizontal="left" vertical="center" wrapText="1"/>
    </xf>
    <xf numFmtId="0" fontId="47" fillId="22" borderId="1" xfId="0" applyFont="1" applyFill="1" applyBorder="1" applyAlignment="1">
      <alignment horizontal="left" vertical="center" wrapText="1"/>
    </xf>
    <xf numFmtId="3" fontId="9" fillId="22" borderId="8" xfId="0" applyNumberFormat="1" applyFont="1" applyFill="1" applyBorder="1" applyAlignment="1">
      <alignment horizontal="left" vertical="center"/>
    </xf>
    <xf numFmtId="9" fontId="9" fillId="22" borderId="8" xfId="2" applyFont="1" applyFill="1" applyBorder="1" applyAlignment="1">
      <alignment horizontal="left" vertical="center"/>
    </xf>
    <xf numFmtId="9" fontId="51" fillId="25" borderId="1" xfId="2" applyFont="1" applyFill="1" applyBorder="1" applyAlignment="1">
      <alignment horizontal="center" vertical="center"/>
    </xf>
    <xf numFmtId="16" fontId="51" fillId="25" borderId="1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2" fillId="23" borderId="1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38" fillId="26" borderId="1" xfId="0" applyFont="1" applyFill="1" applyBorder="1" applyAlignment="1">
      <alignment horizontal="center" vertical="center"/>
    </xf>
    <xf numFmtId="2" fontId="38" fillId="26" borderId="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51" fillId="25" borderId="1" xfId="2" applyNumberFormat="1" applyFont="1" applyFill="1" applyBorder="1" applyAlignment="1">
      <alignment horizontal="center" vertical="center"/>
    </xf>
    <xf numFmtId="2" fontId="37" fillId="0" borderId="0" xfId="0" applyNumberFormat="1" applyFont="1" applyAlignment="1">
      <alignment horizontal="center" vertical="center"/>
    </xf>
    <xf numFmtId="9" fontId="0" fillId="0" borderId="1" xfId="2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9" fillId="6" borderId="4" xfId="0" applyFont="1" applyFill="1" applyBorder="1" applyAlignment="1">
      <alignment horizontal="center" vertical="center"/>
    </xf>
    <xf numFmtId="165" fontId="39" fillId="0" borderId="1" xfId="4" applyNumberFormat="1" applyFont="1" applyBorder="1" applyAlignment="1">
      <alignment horizontal="center"/>
    </xf>
    <xf numFmtId="165" fontId="39" fillId="6" borderId="1" xfId="4" applyNumberFormat="1" applyFont="1" applyFill="1" applyBorder="1" applyAlignment="1">
      <alignment horizontal="center" vertical="center"/>
    </xf>
    <xf numFmtId="0" fontId="38" fillId="26" borderId="1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9" fillId="6" borderId="1" xfId="0" applyFont="1" applyFill="1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52" fillId="26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26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/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3" fillId="0" borderId="7" xfId="0" applyFont="1" applyBorder="1"/>
    <xf numFmtId="0" fontId="0" fillId="32" borderId="1" xfId="0" applyFill="1" applyBorder="1"/>
    <xf numFmtId="16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54" fillId="0" borderId="1" xfId="0" applyFont="1" applyBorder="1" applyAlignment="1">
      <alignment vertical="center"/>
    </xf>
    <xf numFmtId="0" fontId="55" fillId="0" borderId="1" xfId="0" applyFont="1" applyBorder="1"/>
    <xf numFmtId="0" fontId="3" fillId="33" borderId="1" xfId="0" applyFont="1" applyFill="1" applyBorder="1"/>
    <xf numFmtId="0" fontId="0" fillId="33" borderId="1" xfId="0" applyFill="1" applyBorder="1"/>
    <xf numFmtId="16" fontId="3" fillId="0" borderId="1" xfId="0" applyNumberFormat="1" applyFont="1" applyBorder="1" applyAlignment="1">
      <alignment horizontal="left" vertical="center"/>
    </xf>
    <xf numFmtId="0" fontId="3" fillId="0" borderId="8" xfId="0" applyFont="1" applyBorder="1"/>
    <xf numFmtId="3" fontId="0" fillId="0" borderId="1" xfId="0" applyNumberFormat="1" applyBorder="1"/>
    <xf numFmtId="166" fontId="0" fillId="0" borderId="1" xfId="0" applyNumberFormat="1" applyBorder="1"/>
    <xf numFmtId="1" fontId="0" fillId="0" borderId="1" xfId="0" applyNumberFormat="1" applyBorder="1"/>
    <xf numFmtId="0" fontId="56" fillId="30" borderId="1" xfId="0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56" fillId="30" borderId="1" xfId="0" applyFont="1" applyFill="1" applyBorder="1" applyAlignment="1">
      <alignment horizontal="left" vertical="center"/>
    </xf>
    <xf numFmtId="2" fontId="56" fillId="30" borderId="1" xfId="0" applyNumberFormat="1" applyFont="1" applyFill="1" applyBorder="1" applyAlignment="1">
      <alignment horizontal="center" vertical="center"/>
    </xf>
    <xf numFmtId="0" fontId="56" fillId="30" borderId="1" xfId="0" applyFont="1" applyFill="1" applyBorder="1" applyAlignment="1">
      <alignment horizontal="center" vertical="center" wrapText="1"/>
    </xf>
    <xf numFmtId="0" fontId="57" fillId="0" borderId="1" xfId="0" applyFont="1" applyBorder="1" applyAlignment="1">
      <alignment vertical="center"/>
    </xf>
    <xf numFmtId="0" fontId="58" fillId="31" borderId="1" xfId="0" applyFont="1" applyFill="1" applyBorder="1" applyAlignment="1">
      <alignment horizontal="center" vertical="center"/>
    </xf>
    <xf numFmtId="3" fontId="57" fillId="0" borderId="1" xfId="0" applyNumberFormat="1" applyFont="1" applyBorder="1" applyAlignment="1">
      <alignment vertical="center"/>
    </xf>
    <xf numFmtId="167" fontId="57" fillId="0" borderId="1" xfId="0" applyNumberFormat="1" applyFont="1" applyBorder="1" applyAlignment="1">
      <alignment vertical="center"/>
    </xf>
    <xf numFmtId="0" fontId="39" fillId="6" borderId="8" xfId="0" applyFont="1" applyFill="1" applyBorder="1" applyAlignment="1">
      <alignment horizontal="center" vertical="center"/>
    </xf>
    <xf numFmtId="0" fontId="39" fillId="6" borderId="7" xfId="0" applyFont="1" applyFill="1" applyBorder="1" applyAlignment="1">
      <alignment horizontal="center" vertical="center"/>
    </xf>
    <xf numFmtId="0" fontId="38" fillId="26" borderId="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26" borderId="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9" fillId="6" borderId="4" xfId="0" applyFont="1" applyFill="1" applyBorder="1" applyAlignment="1">
      <alignment horizontal="left" vertical="center"/>
    </xf>
    <xf numFmtId="0" fontId="40" fillId="25" borderId="8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1" fillId="25" borderId="8" xfId="0" applyFont="1" applyFill="1" applyBorder="1" applyAlignment="1">
      <alignment horizontal="center" vertical="center"/>
    </xf>
    <xf numFmtId="2" fontId="51" fillId="25" borderId="8" xfId="2" applyNumberFormat="1" applyFont="1" applyFill="1" applyBorder="1" applyAlignment="1">
      <alignment horizontal="center" vertical="center"/>
    </xf>
    <xf numFmtId="16" fontId="51" fillId="25" borderId="8" xfId="0" applyNumberFormat="1" applyFont="1" applyFill="1" applyBorder="1" applyAlignment="1">
      <alignment horizontal="center" vertical="center"/>
    </xf>
    <xf numFmtId="165" fontId="39" fillId="0" borderId="8" xfId="4" applyNumberFormat="1" applyFont="1" applyBorder="1" applyAlignment="1">
      <alignment horizontal="center"/>
    </xf>
    <xf numFmtId="9" fontId="39" fillId="6" borderId="8" xfId="2" applyFont="1" applyFill="1" applyBorder="1" applyAlignment="1">
      <alignment horizontal="center" vertical="center"/>
    </xf>
    <xf numFmtId="3" fontId="39" fillId="0" borderId="8" xfId="0" applyNumberFormat="1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40" fillId="25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1" fillId="25" borderId="7" xfId="0" applyFont="1" applyFill="1" applyBorder="1" applyAlignment="1">
      <alignment horizontal="center" vertical="center"/>
    </xf>
    <xf numFmtId="2" fontId="51" fillId="25" borderId="7" xfId="2" applyNumberFormat="1" applyFont="1" applyFill="1" applyBorder="1" applyAlignment="1">
      <alignment horizontal="center" vertical="center"/>
    </xf>
    <xf numFmtId="165" fontId="39" fillId="6" borderId="7" xfId="4" applyNumberFormat="1" applyFont="1" applyFill="1" applyBorder="1" applyAlignment="1">
      <alignment horizontal="center" vertical="center"/>
    </xf>
    <xf numFmtId="9" fontId="39" fillId="6" borderId="7" xfId="2" applyFont="1" applyFill="1" applyBorder="1" applyAlignment="1">
      <alignment horizontal="center" vertical="center"/>
    </xf>
    <xf numFmtId="3" fontId="39" fillId="0" borderId="7" xfId="0" applyNumberFormat="1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 wrapText="1"/>
    </xf>
    <xf numFmtId="9" fontId="38" fillId="26" borderId="1" xfId="2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37" fillId="0" borderId="0" xfId="2" applyFont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165" fontId="39" fillId="0" borderId="1" xfId="4" applyNumberFormat="1" applyFont="1" applyBorder="1" applyAlignment="1">
      <alignment horizontal="left"/>
    </xf>
    <xf numFmtId="165" fontId="39" fillId="6" borderId="1" xfId="4" applyNumberFormat="1" applyFont="1" applyFill="1" applyBorder="1" applyAlignment="1">
      <alignment vertical="center"/>
    </xf>
    <xf numFmtId="165" fontId="39" fillId="0" borderId="1" xfId="4" applyNumberFormat="1" applyFont="1" applyBorder="1" applyAlignment="1">
      <alignment vertical="center"/>
    </xf>
    <xf numFmtId="165" fontId="39" fillId="6" borderId="1" xfId="4" applyNumberFormat="1" applyFont="1" applyFill="1" applyBorder="1" applyAlignment="1">
      <alignment vertical="center" wrapText="1"/>
    </xf>
    <xf numFmtId="0" fontId="39" fillId="0" borderId="1" xfId="0" applyFont="1" applyBorder="1"/>
    <xf numFmtId="9" fontId="39" fillId="17" borderId="1" xfId="2" applyFont="1" applyFill="1" applyBorder="1" applyAlignment="1">
      <alignment horizontal="center" vertical="center"/>
    </xf>
    <xf numFmtId="9" fontId="39" fillId="34" borderId="1" xfId="2" applyFont="1" applyFill="1" applyBorder="1" applyAlignment="1">
      <alignment horizontal="center" vertical="center"/>
    </xf>
    <xf numFmtId="0" fontId="52" fillId="26" borderId="1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wrapText="1"/>
    </xf>
    <xf numFmtId="0" fontId="51" fillId="2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39" fillId="0" borderId="1" xfId="0" applyNumberFormat="1" applyFont="1" applyBorder="1" applyAlignment="1">
      <alignment vertical="center"/>
    </xf>
    <xf numFmtId="0" fontId="59" fillId="26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9" fillId="26" borderId="1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59" fillId="26" borderId="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0" fillId="26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9" fillId="26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0" fillId="26" borderId="1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0" borderId="0" xfId="0" applyFont="1" applyAlignment="1">
      <alignment horizontal="center" vertical="center"/>
    </xf>
    <xf numFmtId="0" fontId="62" fillId="6" borderId="1" xfId="0" applyFont="1" applyFill="1" applyBorder="1" applyAlignment="1">
      <alignment horizontal="center" vertical="center"/>
    </xf>
    <xf numFmtId="0" fontId="62" fillId="6" borderId="1" xfId="0" applyFont="1" applyFill="1" applyBorder="1" applyAlignment="1">
      <alignment horizontal="left" vertical="center"/>
    </xf>
    <xf numFmtId="0" fontId="63" fillId="2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4" fillId="25" borderId="1" xfId="0" applyFont="1" applyFill="1" applyBorder="1" applyAlignment="1">
      <alignment horizontal="center" vertical="center"/>
    </xf>
    <xf numFmtId="2" fontId="65" fillId="25" borderId="1" xfId="2" applyNumberFormat="1" applyFont="1" applyFill="1" applyBorder="1" applyAlignment="1">
      <alignment horizontal="center" vertical="center"/>
    </xf>
    <xf numFmtId="16" fontId="65" fillId="25" borderId="1" xfId="0" applyNumberFormat="1" applyFont="1" applyFill="1" applyBorder="1" applyAlignment="1">
      <alignment horizontal="center" vertical="center"/>
    </xf>
    <xf numFmtId="165" fontId="62" fillId="0" borderId="1" xfId="4" applyNumberFormat="1" applyFont="1" applyBorder="1" applyAlignment="1">
      <alignment horizontal="center"/>
    </xf>
    <xf numFmtId="9" fontId="62" fillId="17" borderId="1" xfId="2" applyFont="1" applyFill="1" applyBorder="1" applyAlignment="1">
      <alignment horizontal="center" vertical="center"/>
    </xf>
    <xf numFmtId="165" fontId="62" fillId="0" borderId="1" xfId="0" applyNumberFormat="1" applyFont="1" applyBorder="1" applyAlignment="1">
      <alignment vertical="center"/>
    </xf>
    <xf numFmtId="9" fontId="62" fillId="6" borderId="1" xfId="2" applyFont="1" applyFill="1" applyBorder="1" applyAlignment="1">
      <alignment horizontal="center" vertical="center"/>
    </xf>
    <xf numFmtId="0" fontId="61" fillId="0" borderId="1" xfId="0" applyFont="1" applyBorder="1" applyAlignment="1">
      <alignment horizontal="left" vertical="center"/>
    </xf>
    <xf numFmtId="165" fontId="62" fillId="0" borderId="1" xfId="4" applyNumberFormat="1" applyFont="1" applyBorder="1" applyAlignment="1">
      <alignment vertical="center"/>
    </xf>
    <xf numFmtId="165" fontId="62" fillId="6" borderId="1" xfId="4" applyNumberFormat="1" applyFont="1" applyFill="1" applyBorder="1" applyAlignment="1">
      <alignment horizontal="center" vertical="center"/>
    </xf>
    <xf numFmtId="165" fontId="62" fillId="6" borderId="1" xfId="4" applyNumberFormat="1" applyFont="1" applyFill="1" applyBorder="1" applyAlignment="1">
      <alignment vertical="center"/>
    </xf>
    <xf numFmtId="9" fontId="62" fillId="34" borderId="1" xfId="2" applyFont="1" applyFill="1" applyBorder="1" applyAlignment="1">
      <alignment horizontal="center" vertical="center"/>
    </xf>
    <xf numFmtId="0" fontId="62" fillId="6" borderId="4" xfId="0" applyFont="1" applyFill="1" applyBorder="1" applyAlignment="1">
      <alignment horizontal="center" vertical="center"/>
    </xf>
    <xf numFmtId="0" fontId="63" fillId="25" borderId="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62" fillId="0" borderId="1" xfId="4" applyNumberFormat="1" applyFont="1" applyBorder="1" applyAlignment="1">
      <alignment horizontal="center" vertical="center"/>
    </xf>
    <xf numFmtId="0" fontId="62" fillId="0" borderId="1" xfId="0" applyFont="1" applyBorder="1" applyAlignment="1">
      <alignment horizontal="left" vertical="center"/>
    </xf>
    <xf numFmtId="0" fontId="62" fillId="0" borderId="1" xfId="0" applyFont="1" applyBorder="1" applyAlignment="1">
      <alignment horizontal="center" vertical="center"/>
    </xf>
    <xf numFmtId="0" fontId="61" fillId="0" borderId="0" xfId="0" applyFont="1" applyAlignment="1">
      <alignment horizontal="left" vertical="center"/>
    </xf>
    <xf numFmtId="2" fontId="61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49" fontId="61" fillId="0" borderId="0" xfId="0" applyNumberFormat="1" applyFont="1" applyAlignment="1">
      <alignment horizontal="center" vertical="center"/>
    </xf>
    <xf numFmtId="49" fontId="61" fillId="0" borderId="0" xfId="0" applyNumberFormat="1" applyFont="1" applyAlignment="1">
      <alignment vertical="center"/>
    </xf>
    <xf numFmtId="0" fontId="66" fillId="0" borderId="0" xfId="0" applyFont="1" applyAlignment="1">
      <alignment wrapText="1"/>
    </xf>
    <xf numFmtId="165" fontId="39" fillId="0" borderId="1" xfId="4" applyNumberFormat="1" applyFont="1" applyBorder="1" applyAlignment="1">
      <alignment horizontal="right"/>
    </xf>
    <xf numFmtId="0" fontId="67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wrapText="1"/>
    </xf>
    <xf numFmtId="0" fontId="39" fillId="6" borderId="8" xfId="0" applyFont="1" applyFill="1" applyBorder="1" applyAlignment="1">
      <alignment horizontal="center" vertical="center" wrapText="1"/>
    </xf>
    <xf numFmtId="0" fontId="62" fillId="6" borderId="1" xfId="0" applyFont="1" applyFill="1" applyBorder="1" applyAlignment="1">
      <alignment horizontal="center" vertical="center"/>
    </xf>
    <xf numFmtId="0" fontId="62" fillId="6" borderId="1" xfId="0" applyFont="1" applyFill="1" applyBorder="1"/>
    <xf numFmtId="0" fontId="62" fillId="0" borderId="8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0" fontId="62" fillId="0" borderId="7" xfId="0" applyFont="1" applyBorder="1" applyAlignment="1">
      <alignment horizontal="center" vertical="center" wrapText="1"/>
    </xf>
    <xf numFmtId="0" fontId="62" fillId="6" borderId="1" xfId="0" applyFont="1" applyFill="1" applyBorder="1" applyAlignment="1">
      <alignment horizontal="center" vertical="center" wrapText="1"/>
    </xf>
    <xf numFmtId="0" fontId="62" fillId="6" borderId="8" xfId="0" applyFont="1" applyFill="1" applyBorder="1" applyAlignment="1">
      <alignment horizontal="center" vertical="center"/>
    </xf>
    <xf numFmtId="0" fontId="62" fillId="6" borderId="3" xfId="0" applyFont="1" applyFill="1" applyBorder="1" applyAlignment="1">
      <alignment horizontal="center" vertical="center"/>
    </xf>
    <xf numFmtId="0" fontId="62" fillId="6" borderId="7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6" borderId="7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/>
    </xf>
    <xf numFmtId="0" fontId="39" fillId="6" borderId="8" xfId="0" applyFont="1" applyFill="1" applyBorder="1" applyAlignment="1">
      <alignment horizontal="center" vertical="center"/>
    </xf>
    <xf numFmtId="0" fontId="39" fillId="6" borderId="7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left" vertical="center"/>
    </xf>
    <xf numFmtId="3" fontId="9" fillId="22" borderId="8" xfId="0" applyNumberFormat="1" applyFont="1" applyFill="1" applyBorder="1" applyAlignment="1">
      <alignment horizontal="left" vertical="center"/>
    </xf>
    <xf numFmtId="0" fontId="9" fillId="22" borderId="8" xfId="0" applyFont="1" applyFill="1" applyBorder="1" applyAlignment="1">
      <alignment horizontal="left" vertical="center" wrapText="1"/>
    </xf>
    <xf numFmtId="0" fontId="9" fillId="22" borderId="1" xfId="0" applyFont="1" applyFill="1" applyBorder="1" applyAlignment="1">
      <alignment horizontal="left" vertical="center" wrapText="1"/>
    </xf>
    <xf numFmtId="0" fontId="35" fillId="22" borderId="1" xfId="1" applyFont="1" applyFill="1" applyBorder="1" applyAlignment="1">
      <alignment horizontal="left" vertical="center" wrapText="1"/>
    </xf>
    <xf numFmtId="0" fontId="9" fillId="22" borderId="1" xfId="0" applyFont="1" applyFill="1" applyBorder="1" applyAlignment="1">
      <alignment horizontal="center" vertical="center" wrapText="1"/>
    </xf>
    <xf numFmtId="0" fontId="9" fillId="22" borderId="8" xfId="0" applyFont="1" applyFill="1" applyBorder="1" applyAlignment="1">
      <alignment horizontal="center" vertical="center" wrapText="1"/>
    </xf>
    <xf numFmtId="0" fontId="47" fillId="29" borderId="1" xfId="0" applyFont="1" applyFill="1" applyBorder="1" applyAlignment="1">
      <alignment horizontal="left" vertical="center"/>
    </xf>
    <xf numFmtId="0" fontId="47" fillId="29" borderId="8" xfId="0" applyFont="1" applyFill="1" applyBorder="1" applyAlignment="1">
      <alignment horizontal="left" vertical="center"/>
    </xf>
    <xf numFmtId="0" fontId="27" fillId="22" borderId="1" xfId="1" applyFill="1" applyBorder="1" applyAlignment="1">
      <alignment horizontal="left" vertical="center" wrapText="1"/>
    </xf>
    <xf numFmtId="0" fontId="27" fillId="22" borderId="8" xfId="1" applyFill="1" applyBorder="1" applyAlignment="1">
      <alignment horizontal="left" vertical="center" wrapText="1"/>
    </xf>
    <xf numFmtId="0" fontId="47" fillId="29" borderId="1" xfId="0" applyFont="1" applyFill="1" applyBorder="1" applyAlignment="1">
      <alignment horizontal="left" vertical="center" wrapText="1"/>
    </xf>
    <xf numFmtId="0" fontId="47" fillId="29" borderId="8" xfId="0" applyFont="1" applyFill="1" applyBorder="1" applyAlignment="1">
      <alignment horizontal="left" vertical="center" wrapText="1"/>
    </xf>
    <xf numFmtId="3" fontId="9" fillId="22" borderId="1" xfId="0" applyNumberFormat="1" applyFont="1" applyFill="1" applyBorder="1" applyAlignment="1">
      <alignment horizontal="left" vertical="center"/>
    </xf>
    <xf numFmtId="0" fontId="9" fillId="22" borderId="1" xfId="0" applyFont="1" applyFill="1" applyBorder="1" applyAlignment="1">
      <alignment horizontal="center" vertical="center"/>
    </xf>
    <xf numFmtId="0" fontId="47" fillId="29" borderId="1" xfId="0" applyFont="1" applyFill="1" applyBorder="1" applyAlignment="1">
      <alignment horizontal="center" vertical="center" wrapText="1"/>
    </xf>
    <xf numFmtId="0" fontId="47" fillId="29" borderId="8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vertical="center" wrapText="1"/>
    </xf>
    <xf numFmtId="0" fontId="10" fillId="13" borderId="16" xfId="0" applyFont="1" applyFill="1" applyBorder="1" applyAlignment="1">
      <alignment horizontal="center" wrapText="1"/>
    </xf>
    <xf numFmtId="0" fontId="10" fillId="13" borderId="6" xfId="0" applyFont="1" applyFill="1" applyBorder="1" applyAlignment="1">
      <alignment horizontal="center" wrapText="1"/>
    </xf>
    <xf numFmtId="0" fontId="10" fillId="13" borderId="13" xfId="0" applyFont="1" applyFill="1" applyBorder="1" applyAlignment="1">
      <alignment horizontal="center" wrapText="1"/>
    </xf>
    <xf numFmtId="0" fontId="18" fillId="14" borderId="17" xfId="0" applyFont="1" applyFill="1" applyBorder="1" applyAlignment="1">
      <alignment horizontal="center" wrapText="1"/>
    </xf>
    <xf numFmtId="0" fontId="18" fillId="14" borderId="0" xfId="0" applyFont="1" applyFill="1" applyAlignment="1">
      <alignment horizontal="center" wrapText="1"/>
    </xf>
    <xf numFmtId="0" fontId="11" fillId="15" borderId="0" xfId="0" applyFont="1" applyFill="1" applyAlignment="1">
      <alignment horizontal="center" wrapText="1"/>
    </xf>
    <xf numFmtId="0" fontId="12" fillId="5" borderId="0" xfId="0" applyFont="1" applyFill="1" applyAlignment="1">
      <alignment horizontal="center" wrapText="1"/>
    </xf>
    <xf numFmtId="0" fontId="12" fillId="5" borderId="24" xfId="0" applyFont="1" applyFill="1" applyBorder="1" applyAlignment="1">
      <alignment horizont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7" fillId="0" borderId="1" xfId="1" applyBorder="1" applyAlignment="1">
      <alignment horizontal="center"/>
    </xf>
    <xf numFmtId="0" fontId="27" fillId="0" borderId="1" xfId="1" applyBorder="1" applyAlignment="1">
      <alignment horizontal="center" vertical="center"/>
    </xf>
    <xf numFmtId="0" fontId="27" fillId="0" borderId="1" xfId="1" applyBorder="1" applyAlignment="1">
      <alignment horizontal="center" vertical="center" wrapText="1"/>
    </xf>
    <xf numFmtId="0" fontId="27" fillId="0" borderId="8" xfId="1" applyBorder="1" applyAlignment="1">
      <alignment horizontal="center" vertical="center"/>
    </xf>
    <xf numFmtId="0" fontId="27" fillId="0" borderId="7" xfId="1" applyBorder="1" applyAlignment="1">
      <alignment horizontal="center" vertical="center"/>
    </xf>
    <xf numFmtId="0" fontId="27" fillId="0" borderId="3" xfId="1" applyBorder="1" applyAlignment="1">
      <alignment horizontal="center" vertical="center"/>
    </xf>
    <xf numFmtId="0" fontId="27" fillId="0" borderId="8" xfId="1" applyBorder="1" applyAlignment="1">
      <alignment horizontal="center"/>
    </xf>
    <xf numFmtId="0" fontId="27" fillId="0" borderId="3" xfId="1" applyBorder="1" applyAlignment="1">
      <alignment horizontal="center"/>
    </xf>
    <xf numFmtId="0" fontId="27" fillId="0" borderId="7" xfId="1" applyBorder="1" applyAlignment="1">
      <alignment horizontal="center"/>
    </xf>
    <xf numFmtId="0" fontId="27" fillId="6" borderId="8" xfId="1" applyFill="1" applyBorder="1" applyAlignment="1">
      <alignment horizontal="center" vertical="center"/>
    </xf>
    <xf numFmtId="0" fontId="27" fillId="6" borderId="3" xfId="1" applyFill="1" applyBorder="1" applyAlignment="1">
      <alignment horizontal="center" vertical="center"/>
    </xf>
    <xf numFmtId="0" fontId="27" fillId="6" borderId="7" xfId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/>
    </xf>
    <xf numFmtId="0" fontId="6" fillId="3" borderId="27" xfId="0" applyFont="1" applyFill="1" applyBorder="1" applyAlignment="1">
      <alignment horizontal="left"/>
    </xf>
  </cellXfs>
  <cellStyles count="5">
    <cellStyle name="Comma" xfId="4" builtinId="3"/>
    <cellStyle name="Hyperlink" xfId="1" builtinId="8"/>
    <cellStyle name="Normal" xfId="0" builtinId="0"/>
    <cellStyle name="Normal 2" xfId="3" xr:uid="{E3C6AB67-8035-2B4D-9CE5-3E3C6F7B2E39}"/>
    <cellStyle name="Percent" xfId="2" builtinId="5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</dxf>
  </dxfs>
  <tableStyles count="1" defaultTableStyle="TableStyleMedium2" defaultPivotStyle="PivotStyleLight16">
    <tableStyle name="Invisible" pivot="0" table="0" count="0" xr9:uid="{8388DA61-25DB-4D2D-80BC-3F44F63037D1}"/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43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22/11/relationships/FeaturePropertyBag" Target="featurePropertyBag/featurePropertyBag.xml"/></Relationships>
</file>

<file path=xl/documenttasks/documenttask1.xml><?xml version="1.0" encoding="utf-8"?>
<Tasks xmlns="http://schemas.microsoft.com/office/tasks/2019/documenttasks">
  <Task id="{72C632EA-2E7C-4C00-9D96-9CA9533F19FF}">
    <Anchor>
      <Comment id="{24A7A55E-9A09-4C07-A369-794F32C17D87}"/>
    </Anchor>
    <History>
      <Event time="2025-06-09T17:49:09.90" id="{3F73B388-0321-42BB-9C57-4F4DB91BF165}">
        <Attribution userId="S::Karthik.GobiMayilsamyGounder@Honeywell.com::477cf48e-8ddd-4900-9d7c-9aaf14395f88" userName="Gobi Mayilsamy Gounder, Karthik" userProvider="AD"/>
        <Anchor>
          <Comment id="{24A7A55E-9A09-4C07-A369-794F32C17D87}"/>
        </Anchor>
        <Create/>
      </Event>
      <Event time="2025-06-09T17:49:09.90" id="{6262CEBC-2027-4D37-B6EA-E1034C3A99BF}">
        <Attribution userId="S::Karthik.GobiMayilsamyGounder@Honeywell.com::477cf48e-8ddd-4900-9d7c-9aaf14395f88" userName="Gobi Mayilsamy Gounder, Karthik" userProvider="AD"/>
        <Anchor>
          <Comment id="{24A7A55E-9A09-4C07-A369-794F32C17D87}"/>
        </Anchor>
        <Assign userId="S::Ashutosh.Mishra@Honeywell.com::be85131b-41a8-42bd-80ce-5351a3fe6424" userName="Mishra, Ashutosh" userProvider="AD"/>
      </Event>
      <Event time="2025-06-09T17:49:09.90" id="{5102C892-984F-4E32-AC1A-5487C8959ADF}">
        <Attribution userId="S::Karthik.GobiMayilsamyGounder@Honeywell.com::477cf48e-8ddd-4900-9d7c-9aaf14395f88" userName="Gobi Mayilsamy Gounder, Karthik" userProvider="AD"/>
        <Anchor>
          <Comment id="{24A7A55E-9A09-4C07-A369-794F32C17D87}"/>
        </Anchor>
        <SetTitle title="@Taneja, Chirag / @Mishra, Ashutosh Kindly ensure all Critical Data elements are captures for CPQ on this. Any corrections in the master as well please feel free to make it."/>
      </Event>
    </History>
  </Task>
</Tasks>
</file>

<file path=xl/documenttasks/documenttask2.xml><?xml version="1.0" encoding="utf-8"?>
<Tasks xmlns="http://schemas.microsoft.com/office/tasks/2019/documenttasks">
  <Task id="{A79FA990-07B7-4241-BAF4-B07BCDF4BBAD}">
    <Anchor>
      <Comment id="{1BAB6403-87D1-4237-9E0D-E1F8A6FB59E2}"/>
    </Anchor>
    <History>
      <Event time="2025-06-09T17:48:03.40" id="{87DA98A6-AA82-4C35-B454-7BFB389E17DD}">
        <Attribution userId="S::Karthik.GobiMayilsamyGounder@Honeywell.com::477cf48e-8ddd-4900-9d7c-9aaf14395f88" userName="Gobi Mayilsamy Gounder, Karthik" userProvider="AD"/>
        <Anchor>
          <Comment id="{1BAB6403-87D1-4237-9E0D-E1F8A6FB59E2}"/>
        </Anchor>
        <Create/>
      </Event>
      <Event time="2025-06-09T17:48:03.40" id="{68917FB7-46C7-4F9E-AA39-0DEAEF9D75B3}">
        <Attribution userId="S::Karthik.GobiMayilsamyGounder@Honeywell.com::477cf48e-8ddd-4900-9d7c-9aaf14395f88" userName="Gobi Mayilsamy Gounder, Karthik" userProvider="AD"/>
        <Anchor>
          <Comment id="{1BAB6403-87D1-4237-9E0D-E1F8A6FB59E2}"/>
        </Anchor>
        <Assign userId="S::Sudhakar.Dumpala@Honeywell.com::6eb21243-ef9a-4eae-a8ef-d69e02952b06" userName="Dumpala, Sudhakar" userProvider="AD"/>
      </Event>
      <Event time="2025-06-09T17:48:03.40" id="{07F0EE32-408F-4284-8F64-CE84D7571403}">
        <Attribution userId="S::Karthik.GobiMayilsamyGounder@Honeywell.com::477cf48e-8ddd-4900-9d7c-9aaf14395f88" userName="Gobi Mayilsamy Gounder, Karthik" userProvider="AD"/>
        <Anchor>
          <Comment id="{1BAB6403-87D1-4237-9E0D-E1F8A6FB59E2}"/>
        </Anchor>
        <SetTitle title="@Dumpala, Sudhakar Kindly ensure all the critical data elements and data objects for Zuora are captured in this columns."/>
      </Event>
    </History>
  </Task>
</Tasks>
</file>

<file path=xl/documenttasks/documenttask3.xml><?xml version="1.0" encoding="utf-8"?>
<Tasks xmlns="http://schemas.microsoft.com/office/tasks/2019/documenttasks">
  <Task id="{CA7EC0DA-94F4-40A0-9BB4-4A6F7D3D5B4B}">
    <Anchor>
      <Comment id="{3B15691B-6A17-4BC0-A185-64DA9AC7FA23}"/>
    </Anchor>
    <History>
      <Event time="2025-06-09T17:47:00.91" id="{30FDCF43-4887-4C32-BD1A-727E4982A4D0}">
        <Attribution userId="S::Karthik.GobiMayilsamyGounder@Honeywell.com::477cf48e-8ddd-4900-9d7c-9aaf14395f88" userName="Gobi Mayilsamy Gounder, Karthik" userProvider="AD"/>
        <Anchor>
          <Comment id="{3B15691B-6A17-4BC0-A185-64DA9AC7FA23}"/>
        </Anchor>
        <Create/>
      </Event>
      <Event time="2025-06-09T17:47:00.91" id="{5E35CC8D-A9BC-4251-949A-F139D7D6177C}">
        <Attribution userId="S::Karthik.GobiMayilsamyGounder@Honeywell.com::477cf48e-8ddd-4900-9d7c-9aaf14395f88" userName="Gobi Mayilsamy Gounder, Karthik" userProvider="AD"/>
        <Anchor>
          <Comment id="{3B15691B-6A17-4BC0-A185-64DA9AC7FA23}"/>
        </Anchor>
        <Assign userId="S::Abhishek.Singh3@Honeywell.com::85a1296e-39f5-4f7c-9ae7-2978080b9488" userName="Singh, Abhishek" userProvider="AD"/>
      </Event>
      <Event time="2025-06-09T17:47:00.91" id="{852A2575-D071-47AA-8A28-917EF39CEF73}">
        <Attribution userId="S::Karthik.GobiMayilsamyGounder@Honeywell.com::477cf48e-8ddd-4900-9d7c-9aaf14395f88" userName="Gobi Mayilsamy Gounder, Karthik" userProvider="AD"/>
        <Anchor>
          <Comment id="{3B15691B-6A17-4BC0-A185-64DA9AC7FA23}"/>
        </Anchor>
        <SetTitle title="@Singh, Abhishek Please ensure all Critical Data Elements are updated for our migration to tie out with ERP/SFDC. "/>
      </Event>
    </History>
  </Task>
</Tasks>
</file>

<file path=xl/documenttasks/documenttask4.xml><?xml version="1.0" encoding="utf-8"?>
<Tasks xmlns="http://schemas.microsoft.com/office/tasks/2019/documenttasks">
  <Task id="{7154312B-ED00-42E7-8B8B-6A59D1AC7CD9}">
    <Anchor>
      <Comment id="{B4B84BF0-55B6-42E6-824C-CAAA1D04F5A6}"/>
    </Anchor>
    <History>
      <Event time="2025-06-09T18:11:35.40" id="{CDE4A0BE-E5D3-49C7-87FA-01E1FB2CD2CE}">
        <Attribution userId="S::Karthik.GobiMayilsamyGounder@Honeywell.com::477cf48e-8ddd-4900-9d7c-9aaf14395f88" userName="Gobi Mayilsamy Gounder, Karthik" userProvider="AD"/>
        <Anchor>
          <Comment id="{B4B84BF0-55B6-42E6-824C-CAAA1D04F5A6}"/>
        </Anchor>
        <Create/>
      </Event>
      <Event time="2025-06-09T18:11:35.40" id="{372FCC2A-F71F-4105-AEFB-3BEB42B403C6}">
        <Attribution userId="S::Karthik.GobiMayilsamyGounder@Honeywell.com::477cf48e-8ddd-4900-9d7c-9aaf14395f88" userName="Gobi Mayilsamy Gounder, Karthik" userProvider="AD"/>
        <Anchor>
          <Comment id="{B4B84BF0-55B6-42E6-824C-CAAA1D04F5A6}"/>
        </Anchor>
        <Assign userId="S::Julio.Pantoja@Honeywell.com::781308ac-64a0-44d8-99a0-12f84b216a9b" userName="Pantoja, Julio Cesar" userProvider="AD"/>
      </Event>
      <Event time="2025-06-09T18:11:35.40" id="{435D73EF-5D64-4033-A93C-25B9D1E4E0F6}">
        <Attribution userId="S::Karthik.GobiMayilsamyGounder@Honeywell.com::477cf48e-8ddd-4900-9d7c-9aaf14395f88" userName="Gobi Mayilsamy Gounder, Karthik" userProvider="AD"/>
        <Anchor>
          <Comment id="{B4B84BF0-55B6-42E6-824C-CAAA1D04F5A6}"/>
        </Anchor>
        <SetTitle title="@Kumar, Vimal / @Pantoja, Julio Cesar Kindly help to capture the critical data elements that we need to load to Pros for Chronos migration."/>
      </Event>
    </History>
  </Task>
</Tasks>
</file>

<file path=xl/documenttasks/documenttask5.xml><?xml version="1.0" encoding="utf-8"?>
<Tasks xmlns="http://schemas.microsoft.com/office/tasks/2019/documenttasks">
  <Task id="{040E7B27-8B3D-4441-9ABE-1DCAB93F4B2B}">
    <Anchor>
      <Comment id="{D09209BB-7CD5-465B-AD08-0B38EF9F0EA9}"/>
    </Anchor>
    <History>
      <Event time="2025-06-09T18:10:44.22" id="{80E64433-A995-4FB9-987F-A474C5FCCB38}">
        <Attribution userId="S::Karthik.GobiMayilsamyGounder@Honeywell.com::477cf48e-8ddd-4900-9d7c-9aaf14395f88" userName="Gobi Mayilsamy Gounder, Karthik" userProvider="AD"/>
        <Anchor>
          <Comment id="{D09209BB-7CD5-465B-AD08-0B38EF9F0EA9}"/>
        </Anchor>
        <Create/>
      </Event>
      <Event time="2025-06-09T18:10:44.22" id="{2C60B9D1-2043-4D17-931E-E0C88ADC91F5}">
        <Attribution userId="S::Karthik.GobiMayilsamyGounder@Honeywell.com::477cf48e-8ddd-4900-9d7c-9aaf14395f88" userName="Gobi Mayilsamy Gounder, Karthik" userProvider="AD"/>
        <Anchor>
          <Comment id="{D09209BB-7CD5-465B-AD08-0B38EF9F0EA9}"/>
        </Anchor>
        <Assign userId="S::karan.sharma2@honeywell.com::d9e49561-b740-42d5-97b1-0d7daafb67c1" userName="Sharma, Karan" userProvider="AD"/>
      </Event>
      <Event time="2025-06-09T18:10:44.22" id="{75A5CD02-FA2B-4DA1-BD6A-CA779E0C1589}">
        <Attribution userId="S::Karthik.GobiMayilsamyGounder@Honeywell.com::477cf48e-8ddd-4900-9d7c-9aaf14395f88" userName="Gobi Mayilsamy Gounder, Karthik" userProvider="AD"/>
        <Anchor>
          <Comment id="{D09209BB-7CD5-465B-AD08-0B38EF9F0EA9}"/>
        </Anchor>
        <SetTitle title="@Sharma, Karan Kindly help to capture the critical data objects and respective CDE- Critical data elements that we need to load for our migration."/>
      </Event>
    </History>
  </Task>
</Tasks>
</file>

<file path=xl/documenttasks/documenttask6.xml><?xml version="1.0" encoding="utf-8"?>
<Tasks xmlns="http://schemas.microsoft.com/office/tasks/2019/documenttasks">
  <Task id="{F5943B4C-E0EF-40B2-AB28-30ED29176F87}">
    <Anchor>
      <Comment id="{CEB51DFA-FAEA-4D5C-A5EF-3C6DDEE29A3B}"/>
    </Anchor>
    <History>
      <Event time="2025-06-14T16:35:33.15" id="{DF824ED1-FD95-4449-A226-56A609CE0AFF}">
        <Attribution userId="S::Karthik.GobiMayilsamyGounder@Honeywell.com::477cf48e-8ddd-4900-9d7c-9aaf14395f88" userName="Gobi Mayilsamy Gounder, Karthik" userProvider="AD"/>
        <Anchor>
          <Comment id="{CEB51DFA-FAEA-4D5C-A5EF-3C6DDEE29A3B}"/>
        </Anchor>
        <Create/>
      </Event>
      <Event time="2025-06-14T16:35:33.15" id="{4963213C-BB07-4CE6-AFB8-BDFAF68FF5EA}">
        <Attribution userId="S::Karthik.GobiMayilsamyGounder@Honeywell.com::477cf48e-8ddd-4900-9d7c-9aaf14395f88" userName="Gobi Mayilsamy Gounder, Karthik" userProvider="AD"/>
        <Anchor>
          <Comment id="{CEB51DFA-FAEA-4D5C-A5EF-3C6DDEE29A3B}"/>
        </Anchor>
        <Assign userId="S::Sateesh.Chandala@Honeywell.com::a01cfc7e-9add-4b1e-989d-8528888c16ee" userName="Chandala, Sateesh" userProvider="AD"/>
      </Event>
      <Event time="2025-06-14T16:35:33.15" id="{4E02958A-BE92-4F92-9EA2-9DB3729F342F}">
        <Attribution userId="S::Karthik.GobiMayilsamyGounder@Honeywell.com::477cf48e-8ddd-4900-9d7c-9aaf14395f88" userName="Gobi Mayilsamy Gounder, Karthik" userProvider="AD"/>
        <Anchor>
          <Comment id="{CEB51DFA-FAEA-4D5C-A5EF-3C6DDEE29A3B}"/>
        </Anchor>
        <SetTitle title="@Chandala, Sateesh Are we loading Non-buying Contacts in SFDC ?"/>
      </Event>
    </History>
  </Task>
</Tasks>
</file>

<file path=xl/documenttasks/documenttask7.xml><?xml version="1.0" encoding="utf-8"?>
<Tasks xmlns="http://schemas.microsoft.com/office/tasks/2019/documenttasks">
  <Task id="{0DD8CD04-5619-6540-B018-0A89697F460B}">
    <Anchor>
      <Comment id="{05D93E8E-9412-CF42-98AF-0F311BB84B3C}"/>
    </Anchor>
    <History>
      <Event time="2025-06-16T22:00:37.57" id="{0DE30812-FB52-4786-9D39-46AA585B3A6A}">
        <Attribution userId="S::Karthik.GobiMayilsamyGounder@Honeywell.com::477cf48e-8ddd-4900-9d7c-9aaf14395f88" userName="Gobi Mayilsamy Gounder, Karthik" userProvider="AD"/>
        <Anchor>
          <Comment id="{05D93E8E-9412-CF42-98AF-0F311BB84B3C}"/>
        </Anchor>
        <Create/>
      </Event>
      <Event time="2025-06-16T22:00:37.57" id="{81ED4F59-2242-4D06-A98C-52D8445CB9E4}">
        <Attribution userId="S::Karthik.GobiMayilsamyGounder@Honeywell.com::477cf48e-8ddd-4900-9d7c-9aaf14395f88" userName="Gobi Mayilsamy Gounder, Karthik" userProvider="AD"/>
        <Anchor>
          <Comment id="{05D93E8E-9412-CF42-98AF-0F311BB84B3C}"/>
        </Anchor>
        <Assign userId="S::Sateesh.Chandala@Honeywell.com::a01cfc7e-9add-4b1e-989d-8528888c16ee" userName="Chandala, Sateesh" userProvider="AD"/>
      </Event>
      <Event time="2025-06-16T22:00:37.57" id="{7AC01BA4-2449-43D8-94A6-6AC8142DFE1D}">
        <Attribution userId="S::Karthik.GobiMayilsamyGounder@Honeywell.com::477cf48e-8ddd-4900-9d7c-9aaf14395f88" userName="Gobi Mayilsamy Gounder, Karthik" userProvider="AD"/>
        <Anchor>
          <Comment id="{05D93E8E-9412-CF42-98AF-0F311BB84B3C}"/>
        </Anchor>
        <SetTitle title="@Chandala, Sateesh Is this a CDE? What is the column you need to validate here?"/>
      </Event>
    </History>
  </Task>
</Task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140678</xdr:colOff>
      <xdr:row>5</xdr:row>
      <xdr:rowOff>167056</xdr:rowOff>
    </xdr:from>
    <xdr:to>
      <xdr:col>21</xdr:col>
      <xdr:colOff>35171</xdr:colOff>
      <xdr:row>34</xdr:row>
      <xdr:rowOff>155141</xdr:rowOff>
    </xdr:to>
    <xdr:pic>
      <xdr:nvPicPr>
        <xdr:cNvPr id="3" name="Graphic 1">
          <a:extLst>
            <a:ext uri="{FF2B5EF4-FFF2-40B4-BE49-F238E27FC236}">
              <a16:creationId xmlns:a16="http://schemas.microsoft.com/office/drawing/2014/main" id="{2947D356-C559-FCA7-E50E-67F10AA09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55667" y="1071407"/>
          <a:ext cx="9862458" cy="5233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444500</xdr:colOff>
      <xdr:row>8</xdr:row>
      <xdr:rowOff>101600</xdr:rowOff>
    </xdr:from>
    <xdr:to>
      <xdr:col>29</xdr:col>
      <xdr:colOff>173502</xdr:colOff>
      <xdr:row>77</xdr:row>
      <xdr:rowOff>83697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A277D505-7512-091B-9F86-B0ECA05DD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70200" y="1625600"/>
          <a:ext cx="9632657" cy="62633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0</xdr:row>
      <xdr:rowOff>0</xdr:rowOff>
    </xdr:from>
    <xdr:to>
      <xdr:col>16</xdr:col>
      <xdr:colOff>144402</xdr:colOff>
      <xdr:row>35</xdr:row>
      <xdr:rowOff>153636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A8E3AC36-DA32-2ED5-3E8A-54D14AADD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0"/>
          <a:ext cx="8316852" cy="6487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811934</xdr:colOff>
      <xdr:row>0</xdr:row>
      <xdr:rowOff>34347</xdr:rowOff>
    </xdr:from>
    <xdr:to>
      <xdr:col>3</xdr:col>
      <xdr:colOff>1087524</xdr:colOff>
      <xdr:row>1</xdr:row>
      <xdr:rowOff>0</xdr:rowOff>
    </xdr:to>
    <xdr:pic>
      <xdr:nvPicPr>
        <xdr:cNvPr id="2" name="Picture 1" descr="Focus Icons - Free SVG &amp; PNG Focus Images - Noun Project">
          <a:extLst>
            <a:ext uri="{FF2B5EF4-FFF2-40B4-BE49-F238E27FC236}">
              <a16:creationId xmlns:a16="http://schemas.microsoft.com/office/drawing/2014/main" id="{1AFA5609-77C0-401E-835D-0AF11995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872" y="34347"/>
          <a:ext cx="275590" cy="285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Kumar, Vimal" id="{D25468D5-5E37-45E2-B1EE-39A331B236C5}" userId="Vimal.Kumar@Honeywell.com" providerId="PeoplePicker"/>
  <person displayName="Sonam, Kumari" id="{DA06B054-AADD-4E6A-90CF-F4EE5E9E7C5E}" userId="Kumari.Sonam@Honeywell.com" providerId="PeoplePicker"/>
  <person displayName="Raut, Susmita" id="{403B4E9F-D3D6-4ADE-AAA6-E8D909B28389}" userId="Susmita.Raut@Honeywell.com" providerId="PeoplePicker"/>
  <person displayName="Taneja, Chirag" id="{D64F6BB5-C760-4AC0-AF9C-35DE505F0567}" userId="Chirag.Taneja@Honeywell.com" providerId="PeoplePicker"/>
  <person displayName="Pantoja, Julio Cesar" id="{AE96CF07-A814-4E9A-BAF0-4BABD95276A3}" userId="Julio.Pantoja@Honeywell.com" providerId="PeoplePicker"/>
  <person displayName="Sharma, Karan" id="{F1726464-2987-4339-8BDC-F47B6C8607BC}" userId="karan.sharma2@honeywell.com" providerId="PeoplePicker"/>
  <person displayName="Tarane, Gayatri" id="{E1BF39AA-6AC3-4575-9C22-DC4360A067A7}" userId="Gayatri.Tarane@Honeywell.com" providerId="PeoplePicker"/>
  <person displayName="Singh, Abhishek" id="{F7688404-851B-4E41-AEBA-97FF2D932442}" userId="Abhishek.Singh3@Honeywell.com" providerId="PeoplePicker"/>
  <person displayName="Mishra, Ashutosh" id="{5BA579D7-0493-49C6-BA34-C617BA2B3ECF}" userId="Ashutosh.Mishra@Honeywell.com" providerId="PeoplePicker"/>
  <person displayName="Chandala, Sateesh" id="{AFC95DFE-5D35-4536-A298-5B8DBF9C4261}" userId="Sateesh.Chandala@Honeywell.com" providerId="PeoplePicker"/>
  <person displayName="Dumpala, Sudhakar" id="{180FE094-FCD1-46EE-B757-FC664E323AED}" userId="Sudhakar.Dumpala@Honeywell.com" providerId="PeoplePicker"/>
  <person displayName="Gobi Mayilsamy Gounder, Karthik" id="{A44EF2A1-5533-4028-A1EE-E3B9FFFA3946}" userId="Karthik.GobiMayilsamyGounder@Honeywell.com" providerId="PeoplePicker"/>
  <person displayName="Sonam, Kumari" id="{FD67B4AC-13AF-456D-8AA6-4C447CF6CDA6}" userId="S::kumari.sonam@honeywell.com::65b28d2a-4f97-4813-8e6b-f823e3b5d18e" providerId="AD"/>
  <person displayName="Gambhir, Sameer (CSW)" id="{52FFDF97-76E3-4D4B-9F48-A17831F2D2A7}" userId="S::Sameer.Gambhir@Honeywell.com::d8850f69-4be4-407e-b3b0-70add2d8482f" providerId="AD"/>
  <person displayName="Viswanathan, Ezhil" id="{1BC2441C-8950-4D39-B5F7-2A5E3655FCE4}" userId="S::Ezhil.Viswanathan@Honeywell.com::9a6dda60-b252-4623-aaaa-1612915397e0" providerId="AD"/>
  <person displayName="Gobi Mayilsamy Gounder, Karthik" id="{0A523956-FC11-4AD1-84A2-AAA7CCB964D4}" userId="S::Karthik.GobiMayilsamyGounder@Honeywell.com::477cf48e-8ddd-4900-9d7c-9aaf14395f8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5-06-10T11:56:49.37" personId="{FD67B4AC-13AF-456D-8AA6-4C447CF6CDA6}" id="{8104FE93-849A-4AE3-9C21-7EB91AAC0CBD}">
    <text>@Gobi Mayilsamy Gounder, Karthik  , @Chandala, Sateesh  : Customer / B2BUnit flows from SAP BRP to Titan ECommerce. I see that's missing in the flow. That should be updated here.</text>
    <mentions>
      <mention mentionpersonId="{A44EF2A1-5533-4028-A1EE-E3B9FFFA3946}" mentionId="{2C27301E-97E9-4C8D-91B3-0EF95242D484}" startIndex="0" length="32"/>
      <mention mentionpersonId="{AFC95DFE-5D35-4536-A298-5B8DBF9C4261}" mentionId="{8D2A3261-A56A-4DF6-A517-C65C8ADB333F}" startIndex="36" length="18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3" dT="2025-06-16T21:54:27.29" personId="{0A523956-FC11-4AD1-84A2-AAA7CCB964D4}" id="{FF1AC0C0-7522-45F7-B30B-1D37C585FE2D}">
    <text xml:space="preserve"> ( Onguard/Netbox User)</text>
  </threadedComment>
  <threadedComment ref="I13" dT="2025-06-16T21:54:36.42" personId="{0A523956-FC11-4AD1-84A2-AAA7CCB964D4}" id="{798EAD05-6531-4E88-9A87-2F98919C0CFF}">
    <text xml:space="preserve"> for Netbox users</text>
  </threadedComment>
  <threadedComment ref="J13" dT="2025-06-16T21:54:36.42" personId="{0A523956-FC11-4AD1-84A2-AAA7CCB964D4}" id="{455721B3-7C94-40A6-8D10-4CEF07492ECB}">
    <text xml:space="preserve"> for Netbox users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2" dT="2025-06-12T14:11:57.26" personId="{52FFDF97-76E3-4D4B-9F48-A17831F2D2A7}" id="{CFADBB52-7AF6-4AC5-A69B-3ED2F9A00E4C}">
    <text>Confirmed it is updated</text>
  </threadedComment>
  <threadedComment ref="I2" dT="2025-06-12T20:44:15.53" personId="{0A523956-FC11-4AD1-84A2-AAA7CCB964D4}" id="{FB0359BC-01DB-48E4-95FF-F908E58E4FF5}" parentId="{CFADBB52-7AF6-4AC5-A69B-3ED2F9A00E4C}">
    <text xml:space="preserve">Thanks Sameer
</text>
  </threadedComment>
  <threadedComment ref="I7" dT="2025-06-13T06:27:09.45" personId="{52FFDF97-76E3-4D4B-9F48-A17831F2D2A7}" id="{5BF588D6-9D79-462F-94B9-9BB43A0551E4}">
    <text>Confirmed on mail that sheet is updated</text>
  </threadedComment>
  <threadedComment ref="L8" dT="2025-06-14T15:47:06.66" personId="{0A523956-FC11-4AD1-84A2-AAA7CCB964D4}" id="{DFDB4BDA-BAD5-437C-93C2-B279891E21BD}">
    <text>As part of data migration &amp; cut-over activity this data will not be loaded into Zuora.</text>
  </threadedComment>
  <threadedComment ref="I12" dT="2025-06-13T06:21:59.56" personId="{52FFDF97-76E3-4D4B-9F48-A17831F2D2A7}" id="{FDDD168D-0CC5-4446-BE68-22BAA681CBA4}">
    <text>We are good with Data Migration . Later will update the sheet</text>
  </threadedComment>
  <threadedComment ref="I15" dT="2025-06-12T14:14:13.78" personId="{52FFDF97-76E3-4D4B-9F48-A17831F2D2A7}" id="{1B37B9F7-ADBD-426A-9EC8-8DE40357027A}">
    <text>Sheet is up to date</text>
  </threadedComment>
  <threadedComment ref="I16" dT="2025-06-12T14:14:13.78" personId="{52FFDF97-76E3-4D4B-9F48-A17831F2D2A7}" id="{F01AC649-D543-44D7-A312-C77C7761FBFE}">
    <text>Sheet is up to date</text>
  </threadedComment>
  <threadedComment ref="I17" dT="2025-06-12T13:50:23.17" personId="{52FFDF97-76E3-4D4B-9F48-A17831F2D2A7}" id="{A2B2B32B-C3D5-416F-84E4-E7E2DDB17A8F}">
    <text>Confirm with Garg it is updated</text>
  </threadedComment>
  <threadedComment ref="I23" dT="2025-06-13T06:44:41.56" personId="{52FFDF97-76E3-4D4B-9F48-A17831F2D2A7}" id="{008C582B-BCE4-42EB-8BD3-A46C349989F6}">
    <text xml:space="preserve">Gerard informed post defect closure will take it </text>
  </threadedComment>
  <threadedComment ref="I24" dT="2025-06-13T06:42:28.48" personId="{52FFDF97-76E3-4D4B-9F48-A17831F2D2A7}" id="{8137262C-630B-4C66-BA8E-6CA548E012B2}">
    <text xml:space="preserve">Gayatri Updated the sheet </text>
  </threadedComment>
  <threadedComment ref="I42" dT="2025-06-13T06:42:54.03" personId="{52FFDF97-76E3-4D4B-9F48-A17831F2D2A7}" id="{D11CECA1-28D9-493C-A8E4-CA46AC130923}">
    <text>validated and added missing items for portal confirmed with Karan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U13" dT="2025-05-20T11:54:43.01" personId="{1BC2441C-8950-4D39-B5F7-2A5E3655FCE4}" id="{667B3434-9702-427A-ACB1-434FDDF9D1B4}">
    <text>@Mishra, Ashutosh , Will confirm with Dev Team/CPQ, if there’s any other Data required in SFDC</text>
    <mentions>
      <mention mentionpersonId="{5BA579D7-0493-49C6-BA34-C617BA2B3ECF}" mentionId="{C106FA95-9DB2-4A0F-BE3C-C0033D60EE43}" startIndex="0" length="17"/>
    </mentions>
  </threadedComment>
  <threadedComment ref="U14" dT="2025-05-20T11:54:43.01" personId="{1BC2441C-8950-4D39-B5F7-2A5E3655FCE4}" id="{89EBADB4-01CA-4C58-A19D-A56308A40862}">
    <text>@Mishra, Ashutosh , Will confirm with Dev Team/CPQ, if there’s any other Data required in SFDC</text>
    <mentions>
      <mention mentionpersonId="{5BA579D7-0493-49C6-BA34-C617BA2B3ECF}" mentionId="{BF13E091-8765-4D38-9752-4CA1A0CBCFBC}" startIndex="0" length="17"/>
    </mentions>
  </threadedComment>
  <threadedComment ref="U15" dT="2025-05-20T11:54:43.01" personId="{1BC2441C-8950-4D39-B5F7-2A5E3655FCE4}" id="{F580F7F4-3CF7-40E6-B587-1DAA30E650AE}">
    <text>@Mishra, Ashutosh , Will confirm with Dev Team/CPQ, if there’s any other Data required in SFDC</text>
    <mentions>
      <mention mentionpersonId="{5BA579D7-0493-49C6-BA34-C617BA2B3ECF}" mentionId="{0FD2F9A9-5239-426E-9D3E-FB28C8275453}" startIndex="0" length="17"/>
    </mentions>
  </threadedComment>
  <threadedComment ref="U16" dT="2025-05-20T11:54:43.01" personId="{1BC2441C-8950-4D39-B5F7-2A5E3655FCE4}" id="{7BE2D789-145D-4919-B5E3-43851D534DC1}">
    <text>@Mishra, Ashutosh , Will confirm with Dev Team/CPQ, if there’s any other Data required in SFDC</text>
    <mentions>
      <mention mentionpersonId="{5BA579D7-0493-49C6-BA34-C617BA2B3ECF}" mentionId="{8B2187E0-DA9A-443C-8074-9CF9AC098507}" startIndex="0" length="17"/>
    </mentions>
  </threadedComment>
  <threadedComment ref="U17" dT="2025-05-20T11:54:43.01" personId="{1BC2441C-8950-4D39-B5F7-2A5E3655FCE4}" id="{98AF0475-5330-4E76-8C0A-7D06A6C6A977}">
    <text>@Mishra, Ashutosh , Will confirm with Dev Team/CPQ, if there’s any other Data required in SFDC</text>
    <mentions>
      <mention mentionpersonId="{5BA579D7-0493-49C6-BA34-C617BA2B3ECF}" mentionId="{F6E0D10B-55BA-4167-8ECD-972A002483D8}" startIndex="0" length="17"/>
    </mentions>
  </threadedComment>
  <threadedComment ref="U34" dT="2025-05-19T09:16:00.62" personId="{1BC2441C-8950-4D39-B5F7-2A5E3655FCE4}" id="{44ED6B31-1F13-48C2-A9FC-A1D586E9B7FE}">
    <text xml:space="preserve">@Kumar, Vimal </text>
    <mentions>
      <mention mentionpersonId="{D25468D5-5E37-45E2-B1EE-39A331B236C5}" mentionId="{7014AEBE-39EF-475F-A036-AD90858A86AF}" startIndex="0" length="13"/>
    </mentions>
  </threadedComment>
  <threadedComment ref="U36" dT="2025-05-21T10:30:50.56" personId="{1BC2441C-8950-4D39-B5F7-2A5E3655FCE4}" id="{7C539269-7B3C-47BB-B134-267EDF56861C}">
    <text xml:space="preserve">@Kumar, Vimal </text>
    <mentions>
      <mention mentionpersonId="{D25468D5-5E37-45E2-B1EE-39A331B236C5}" mentionId="{23B2D651-FB58-401E-ABA5-E579E2FCE0F5}" startIndex="0" length="13"/>
    </mentions>
  </threadedComment>
  <threadedComment ref="D64" dT="2025-05-26T11:20:16.02" personId="{1BC2441C-8950-4D39-B5F7-2A5E3655FCE4}" id="{16E1A265-E9BC-4348-B311-E11DB51AD2FC}">
    <text>Netbox Training is separate Tool || OnGuard &amp; Elements Training tools are combined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5-06-09T17:49:09.90" personId="{0A523956-FC11-4AD1-84A2-AAA7CCB964D4}" id="{24A7A55E-9A09-4C07-A369-794F32C17D87}">
    <text>@Taneja, Chirag  / @Mishra, Ashutosh  Kindly ensure all Critical Data elements are captures for CPQ on this. Any corrections in the master as well please feel free to make it.</text>
    <mentions>
      <mention mentionpersonId="{D64F6BB5-C760-4AC0-AF9C-35DE505F0567}" mentionId="{A6D58E01-5315-4CCC-ADA2-831900074B81}" startIndex="0" length="15"/>
      <mention mentionpersonId="{5BA579D7-0493-49C6-BA34-C617BA2B3ECF}" mentionId="{B26B255E-0EFA-4A40-B0F6-7538093E547B}" startIndex="19" length="17"/>
    </mentions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5-06-09T17:48:03.40" personId="{0A523956-FC11-4AD1-84A2-AAA7CCB964D4}" id="{1BAB6403-87D1-4237-9E0D-E1F8A6FB59E2}">
    <text>@Dumpala, Sudhakar  Kindly ensure all the critical data elements and data objects for Zuora are captured in this columns.</text>
    <mentions>
      <mention mentionpersonId="{180FE094-FCD1-46EE-B757-FC664E323AED}" mentionId="{7F2D61CF-2632-4B7A-B737-A7185AE002FE}" startIndex="0" length="18"/>
    </mentions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2" dT="2025-06-09T17:47:00.91" personId="{0A523956-FC11-4AD1-84A2-AAA7CCB964D4}" id="{3B15691B-6A17-4BC0-A185-64DA9AC7FA23}">
    <text xml:space="preserve">@Singh, Abhishek  Please ensure all Critical Data Elements are updated for our migration to tie out with ERP/SFDC.
</text>
    <mentions>
      <mention mentionpersonId="{F7688404-851B-4E41-AEBA-97FF2D932442}" mentionId="{F42183AC-4444-4009-B44A-6B7D2D6A0F7C}" startIndex="0" length="16"/>
    </mentions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5-06-09T17:45:56.40" personId="{0A523956-FC11-4AD1-84A2-AAA7CCB964D4}" id="{F00AF7FC-640E-477C-B288-DC8BFB549445}">
    <text>@Tarane, Gayatri  Please ensure all Critical Data Elements are updated for our migration to tie out with master data systems.</text>
    <mentions>
      <mention mentionpersonId="{E1BF39AA-6AC3-4575-9C22-DC4360A067A7}" mentionId="{97ED8CB4-61EB-463D-AD73-68A612E83EF6}" startIndex="0" length="16"/>
    </mentions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2" dT="2025-06-09T17:45:23.18" personId="{0A523956-FC11-4AD1-84A2-AAA7CCB964D4}" id="{354ED75B-3426-4D64-A929-D6FE11A3CC3B}">
    <text>@Sonam, Kumari  Please ensure all Critical Data Elements are updated for our migration to tie out with ERP/SFDC.</text>
    <mentions>
      <mention mentionpersonId="{DA06B054-AADD-4E6A-90CF-F4EE5E9E7C5E}" mentionId="{4F500617-D2FE-47FC-B5A5-EBB2911C82A4}" startIndex="0" length="14"/>
    </mentions>
  </threadedComment>
  <threadedComment ref="E2" dT="2025-06-10T11:27:02.46" personId="{FD67B4AC-13AF-456D-8AA6-4C447CF6CDA6}" id="{28E25AF8-694F-40FB-9817-038DCA8CBE5D}" parentId="{354ED75B-3426-4D64-A929-D6FE11A3CC3B}">
    <text>@Gobi Mayilsamy Gounder, Karthik I have updated the Data Elements . Lenel EMEA is not in scope for ECommerce, only Lenel NA</text>
    <mentions>
      <mention mentionpersonId="{A44EF2A1-5533-4028-A1EE-E3B9FFFA3946}" mentionId="{FF6524FE-F446-4B50-A920-92AD2A020B4E}" startIndex="0" length="32"/>
    </mentions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E2" dT="2025-06-09T18:11:35.41" personId="{0A523956-FC11-4AD1-84A2-AAA7CCB964D4}" id="{B4B84BF0-55B6-42E6-824C-CAAA1D04F5A6}">
    <text>@Kumar, Vimal  / @Pantoja, Julio Cesar  Kindly help to capture the critical data elements that we need to load to Pros for Chronos migration.</text>
    <mentions>
      <mention mentionpersonId="{D25468D5-5E37-45E2-B1EE-39A331B236C5}" mentionId="{7CEAAD20-E28B-4FE1-81F5-3DAB88B09D7C}" startIndex="0" length="13"/>
      <mention mentionpersonId="{AE96CF07-A814-4E9A-BAF0-4BABD95276A3}" mentionId="{84FAFF71-0FAF-4867-9E3B-005F56BF5CA4}" startIndex="17" length="21"/>
    </mentions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E2" dT="2025-06-09T18:10:44.22" personId="{0A523956-FC11-4AD1-84A2-AAA7CCB964D4}" id="{D09209BB-7CD5-465B-AD08-0B38EF9F0EA9}">
    <text>@Sharma, Karan  Kindly help to capture the critical data objects and respective CDE- Critical data elements that we need to load for our migration.</text>
    <mentions>
      <mention mentionpersonId="{F1726464-2987-4339-8BDC-F47B6C8607BC}" mentionId="{2DABF83D-0887-4678-AE46-4856E04E31F0}" startIndex="0" length="14"/>
    </mentions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L40" dT="2025-05-22T12:54:25.88" personId="{1BC2441C-8950-4D39-B5F7-2A5E3655FCE4}" id="{00046910-4B8D-4C30-B216-82CDE6BF55F1}">
    <text>@Raut, Susmita , Please check with Sateesh and Sachin Shelar and confirm - 5/22</text>
    <mentions>
      <mention mentionpersonId="{403B4E9F-D3D6-4ADE-AAA6-E8D909B28389}" mentionId="{1FB565E3-7D80-42F2-B124-DB0D5AA9317D}" startIndex="0" length="14"/>
    </mentions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J24" dT="2025-07-14T06:58:43.91" personId="{52FFDF97-76E3-4D4B-9F48-A17831F2D2A7}" id="{B894F53F-3BC7-4043-8855-450569A344B0}">
    <text>EMEA,NA and Supra  Count</text>
  </threadedComment>
  <threadedComment ref="C32" dT="2025-06-14T16:35:33.15" personId="{0A523956-FC11-4AD1-84A2-AAA7CCB964D4}" id="{CEB51DFA-FAEA-4D5C-A5EF-3C6DDEE29A3B}">
    <text>@Chandala, Sateesh  Are we loading Non-buying Contacts in SFDC ?</text>
    <mentions>
      <mention mentionpersonId="{AFC95DFE-5D35-4536-A298-5B8DBF9C4261}" mentionId="{F8E2EC54-727E-4D4B-9E2B-9648AB5501B6}" startIndex="0" length="18"/>
    </mentions>
  </threadedComment>
  <threadedComment ref="J43" dT="2025-07-15T07:29:56.22" personId="{52FFDF97-76E3-4D4B-9F48-A17831F2D2A7}" id="{9A01F47E-4E69-420B-951D-D06AFA1CB6F8}">
    <text>Onguard data received  and for Net box yet to received from Prabhat</text>
  </threadedComment>
  <threadedComment ref="J49" dT="2025-07-14T17:43:52.72" personId="{52FFDF97-76E3-4D4B-9F48-A17831F2D2A7}" id="{3B4B8C84-CC87-430B-8950-990BD598AF52}">
    <text>Extract count team is not aware they know loaded count only in Prod env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K2" dT="2025-06-16T22:00:37.57" personId="{0A523956-FC11-4AD1-84A2-AAA7CCB964D4}" id="{05D93E8E-9412-CF42-98AF-0F311BB84B3C}">
    <text>@Chandala, Sateesh  Is this a CDE? What is the column you need to validate here?</text>
    <mentions>
      <mention mentionpersonId="{AFC95DFE-5D35-4536-A298-5B8DBF9C4261}" mentionId="{6C53E2C2-0A81-1F45-9D29-A1840D499D54}" startIndex="0" length="18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nex--baasqa.sandbox.my.salesforce.com/00N1H00000HIAAC?setupid=ContractFields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honeywellprod.sharepoint.com/teams/CCEXMAEXECUTION-CarrierHBT/Shared%20Documents/Global%20Access%20Solutions%20(BA)/Execution/Data/Production%20Data%20Migration%20(Non-SFDC)/Data%20Migration%20-%20Validation/ELMS%20-%20Data%20Validatio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honeywellprod-my.sharepoint.com/:x:/g/personal/karan_sharma2_honeywell_com/ES7pjePmBn9KmRjZwW_fbyoBvoSDc3Xr7Y7Foww2VptAgw?e=wpvAy8&amp;nav=MTVfezBBNDg3OTI2LUI4NEQtNEQzOS05MjdGLUM5QjFBMEVGRThFNn0" TargetMode="External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Relationship Id="rId5" Type="http://schemas.microsoft.com/office/2019/04/relationships/documenttask" Target="../documenttasks/documenttask3.xml"/><Relationship Id="rId4" Type="http://schemas.microsoft.com/office/2017/10/relationships/threadedComment" Target="../threadedComments/threadedComment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5.bin"/><Relationship Id="rId5" Type="http://schemas.microsoft.com/office/2019/04/relationships/documenttask" Target="../documenttasks/documenttask4.xml"/><Relationship Id="rId4" Type="http://schemas.microsoft.com/office/2017/10/relationships/threadedComment" Target="../threadedComments/threadedComment10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6.bin"/><Relationship Id="rId5" Type="http://schemas.microsoft.com/office/2019/04/relationships/documenttask" Target="../documenttasks/documenttask5.xml"/><Relationship Id="rId4" Type="http://schemas.microsoft.com/office/2017/10/relationships/threadedComment" Target="../threadedComments/threadedComment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https://honeywellprod.sharepoint.com/:f:/r/teams/CCEXMAEXECUTION-CarrierHBT/Shared%20Documents/Global%20Access%20Solutions%20(BA)/Execution/Data/Production%20Data%20Migration%20(Non-SFDC)/Integrated%20Journey%20(Contacts)%20-%20Production%20Data?csf=1&amp;web=1&amp;e=4Tzvv5" TargetMode="External"/><Relationship Id="rId13" Type="http://schemas.openxmlformats.org/officeDocument/2006/relationships/vmlDrawing" Target="../drawings/vmlDrawing13.vml"/><Relationship Id="rId3" Type="http://schemas.openxmlformats.org/officeDocument/2006/relationships/hyperlink" Target="https://honeywellprod.sharepoint.com/:f:/r/teams/CCEXMAEXECUTION-CarrierHBT/Shared%20Documents/Global%20Access%20Solutions%20(BA)/Execution/Data/Production%20Data%20Migration%20(Non-SFDC)/Data%20Migration%20-%20Validation/Flexera%20-%20Validation?csf=1&amp;web=1&amp;e=wotuou" TargetMode="External"/><Relationship Id="rId7" Type="http://schemas.openxmlformats.org/officeDocument/2006/relationships/hyperlink" Target="https://honeywellprod.sharepoint.com/:f:/r/teams/CCEXMAEXECUTION-CarrierHBT/Shared%20Documents/Global%20Access%20Solutions%20(BA)/Execution/Data/Production%20Data%20Migration%20(Non-SFDC)/Integrated%20Journey%20(Contacts)%20-%20Production%20Data?csf=1&amp;web=1&amp;e=4Tzvv5" TargetMode="External"/><Relationship Id="rId12" Type="http://schemas.openxmlformats.org/officeDocument/2006/relationships/printerSettings" Target="../printerSettings/printerSettings25.bin"/><Relationship Id="rId2" Type="http://schemas.openxmlformats.org/officeDocument/2006/relationships/hyperlink" Target="https://honeywellprod.sharepoint.com/:f:/r/teams/CCEXMAEXECUTION-CarrierHBT/Shared%20Documents/Global%20Access%20Solutions%20(BA)/Execution/Data/Production%20Data%20Migration%20(Non-SFDC)/Data%20Migration%20-%20Validation/Zuora%20-%20Data%20Validation?csf=1&amp;web=1&amp;e=FaV3Hz" TargetMode="External"/><Relationship Id="rId16" Type="http://schemas.microsoft.com/office/2019/04/relationships/documenttask" Target="../documenttasks/documenttask6.xml"/><Relationship Id="rId1" Type="http://schemas.openxmlformats.org/officeDocument/2006/relationships/hyperlink" Target="https://honeywellprod.sharepoint.com/:f:/r/teams/CCEXMAEXECUTION-CarrierHBT/Shared%20Documents/Global%20Access%20Solutions%20(BA)/Execution/Data/Production%20Data%20Migration%20(Non-SFDC)/Data%20Migration%20-%20Validation/CPQ%20-%20Data%20Validation?csf=1&amp;web=1&amp;e=eQnz4y" TargetMode="External"/><Relationship Id="rId6" Type="http://schemas.openxmlformats.org/officeDocument/2006/relationships/hyperlink" Target="https://honeywellprod.sharepoint.com/:f:/r/teams/CCEXMAEXECUTION-CarrierHBT/Shared%20Documents/Global%20Access%20Solutions%20(BA)/Execution/Data/Production%20Data%20Migration%20(Non-SFDC)/Data%20Migration%20-%20Validation/ELMS%20-%20Data%20Validation?csf=1&amp;web=1&amp;e=5UIroD" TargetMode="External"/><Relationship Id="rId11" Type="http://schemas.openxmlformats.org/officeDocument/2006/relationships/hyperlink" Target="https://honeywellprod.sharepoint.com/:f:/r/teams/CCEXMAEXECUTION-CarrierHBT/Shared%20Documents/Global%20Access%20Solutions%20(BA)/Execution/Data/Production%20Data%20Migration%20(Non-SFDC)/Data%20Migration%20-%20Validation/Pros%20Prices%20-%20Validation?csf=1&amp;web=1&amp;e=Abn8D7" TargetMode="External"/><Relationship Id="rId5" Type="http://schemas.openxmlformats.org/officeDocument/2006/relationships/hyperlink" Target="https://honeywellprod.sharepoint.com/:f:/r/teams/CCEXMAEXECUTION-CarrierHBT/Shared%20Documents/Global%20Access%20Solutions%20(BA)/Execution/Data/Production%20Data%20Migration%20(Non-SFDC)/Data%20Migration%20-%20Validation/Ecommerce%20-%20Validation?csf=1&amp;web=1&amp;e=2lspmH" TargetMode="External"/><Relationship Id="rId15" Type="http://schemas.microsoft.com/office/2017/10/relationships/threadedComment" Target="../threadedComments/threadedComment13.xml"/><Relationship Id="rId10" Type="http://schemas.openxmlformats.org/officeDocument/2006/relationships/hyperlink" Target="https://honeywellprod.sharepoint.com/:f:/r/teams/CCEXMAEXECUTION-CarrierHBT/Shared%20Documents/Global%20Access%20Solutions%20(BA)/Execution/Data/Production%20Data%20Migration%20(Non-SFDC)/Data%20Migration%20-%20Validation/Portal%20-%20Validation?csf=1&amp;web=1&amp;e=OjPqpi" TargetMode="External"/><Relationship Id="rId4" Type="http://schemas.openxmlformats.org/officeDocument/2006/relationships/hyperlink" Target="https://honeywellprod.sharepoint.com/:f:/r/teams/CCEXMAEXECUTION-CarrierHBT/Shared%20Documents/Global%20Access%20Solutions%20(BA)/Execution/Data/Production%20Data%20Migration%20(Non-SFDC)/Data%20Migration%20-%20Validation/Marketo%20-%20Data%20Validation?csf=1&amp;web=1&amp;e=LvDnNa" TargetMode="External"/><Relationship Id="rId9" Type="http://schemas.openxmlformats.org/officeDocument/2006/relationships/hyperlink" Target="https://honeywellprod.sharepoint.com/:f:/r/teams/CCEXMAEXECUTION-CarrierHBT/Shared%20Documents/Global%20Access%20Solutions%20(BA)/Execution/Data/Production%20Data%20Migration%20(Non-SFDC)/Data%20Migration%20-%20Validation/Portal%20-%20Validation?csf=1&amp;web=1&amp;e=OjPqpi" TargetMode="External"/><Relationship Id="rId14" Type="http://schemas.openxmlformats.org/officeDocument/2006/relationships/comments" Target="../comments1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javascript:doEntitlementsSorting('HostsLandingPageForm','manageHosts_SORT.do','OWNER_NAME')" TargetMode="External"/><Relationship Id="rId2" Type="http://schemas.openxmlformats.org/officeDocument/2006/relationships/hyperlink" Target="javascript:doEntitlementsSorting('HostsLandingPageForm','manageHosts_SORT.do','SOLD_TO_DISPLAY_NAME')" TargetMode="External"/><Relationship Id="rId1" Type="http://schemas.openxmlformats.org/officeDocument/2006/relationships/hyperlink" Target="javascript:doEntitlementsSorting('HostsLandingPageForm','manageHosts_SORT.do','LICENSE_HOST_TYPE')" TargetMode="External"/><Relationship Id="rId5" Type="http://schemas.openxmlformats.org/officeDocument/2006/relationships/printerSettings" Target="../printerSettings/printerSettings26.bin"/><Relationship Id="rId4" Type="http://schemas.openxmlformats.org/officeDocument/2006/relationships/hyperlink" Target="javascript:doEntitlementsSorting('HostsLandingPageForm','manageHosts_SORT.do','LICENSE_TECHNOLOGY_NAME')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8.bin"/><Relationship Id="rId5" Type="http://schemas.microsoft.com/office/2019/04/relationships/documenttask" Target="../documenttasks/documenttask7.xml"/><Relationship Id="rId4" Type="http://schemas.microsoft.com/office/2017/10/relationships/threadedComment" Target="../threadedComments/threadedComment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FF6A-0526-47E6-96FA-ED729344E5D8}">
  <sheetPr>
    <pageSetUpPr autoPageBreaks="0"/>
  </sheetPr>
  <dimension ref="V1"/>
  <sheetViews>
    <sheetView showGridLines="0" topLeftCell="A11" zoomScale="70" zoomScaleNormal="70" workbookViewId="0">
      <selection activeCell="I39" sqref="I39"/>
    </sheetView>
  </sheetViews>
  <sheetFormatPr defaultColWidth="8.81640625" defaultRowHeight="14.5"/>
  <sheetData>
    <row r="1" spans="22:22"/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5F36-136C-4347-8BBF-8761313ABB34}">
  <sheetPr>
    <pageSetUpPr autoPageBreaks="0"/>
  </sheetPr>
  <dimension ref="A1:I14"/>
  <sheetViews>
    <sheetView zoomScale="85" zoomScaleNormal="85" workbookViewId="0">
      <selection activeCell="B4" sqref="B4"/>
    </sheetView>
  </sheetViews>
  <sheetFormatPr defaultColWidth="9.1796875" defaultRowHeight="24.75" customHeight="1"/>
  <cols>
    <col min="1" max="1" width="19.1796875" style="162" customWidth="1"/>
    <col min="2" max="2" width="42.26953125" style="162" customWidth="1"/>
    <col min="3" max="4" width="19.26953125" style="162" customWidth="1"/>
    <col min="5" max="5" width="19.7265625" style="162" bestFit="1" customWidth="1"/>
    <col min="6" max="6" width="17.26953125" style="162" customWidth="1"/>
    <col min="7" max="7" width="21.26953125" style="162" customWidth="1"/>
    <col min="8" max="8" width="20.26953125" style="162" customWidth="1"/>
    <col min="9" max="9" width="44.26953125" style="162" customWidth="1"/>
    <col min="10" max="16384" width="9.1796875" style="162"/>
  </cols>
  <sheetData>
    <row r="1" spans="1:9" ht="24.75" customHeight="1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</row>
    <row r="2" spans="1:9" ht="24.75" customHeight="1">
      <c r="A2" s="163" t="s">
        <v>9</v>
      </c>
      <c r="B2" s="163" t="s">
        <v>10</v>
      </c>
      <c r="C2" s="163" t="s">
        <v>11</v>
      </c>
      <c r="D2" s="163"/>
      <c r="E2" s="163" t="s">
        <v>12</v>
      </c>
      <c r="F2" s="163" t="s">
        <v>13</v>
      </c>
      <c r="G2" s="164">
        <v>45901</v>
      </c>
      <c r="H2" s="164">
        <v>45903</v>
      </c>
      <c r="I2" s="163" t="s">
        <v>14</v>
      </c>
    </row>
    <row r="3" spans="1:9" ht="24.75" customHeight="1">
      <c r="A3" s="163" t="s">
        <v>9</v>
      </c>
      <c r="B3" s="163" t="s">
        <v>15</v>
      </c>
      <c r="C3" s="163" t="s">
        <v>16</v>
      </c>
      <c r="D3" s="163" t="s">
        <v>17</v>
      </c>
      <c r="E3" s="163" t="s">
        <v>18</v>
      </c>
      <c r="F3" s="163" t="s">
        <v>19</v>
      </c>
      <c r="G3" s="164">
        <v>45901</v>
      </c>
      <c r="H3" s="163" t="s">
        <v>14</v>
      </c>
      <c r="I3" s="163" t="s">
        <v>20</v>
      </c>
    </row>
    <row r="4" spans="1:9" ht="24.75" customHeight="1">
      <c r="A4" s="163" t="s">
        <v>9</v>
      </c>
      <c r="B4" s="163" t="s">
        <v>21</v>
      </c>
      <c r="C4" s="163" t="s">
        <v>11</v>
      </c>
      <c r="D4" s="163" t="s">
        <v>22</v>
      </c>
      <c r="E4" s="163" t="s">
        <v>23</v>
      </c>
      <c r="F4" s="163" t="s">
        <v>13</v>
      </c>
      <c r="G4" s="164">
        <v>45901</v>
      </c>
      <c r="H4" s="164">
        <v>45902</v>
      </c>
      <c r="I4" s="163" t="s">
        <v>14</v>
      </c>
    </row>
    <row r="5" spans="1:9" ht="24.75" customHeight="1">
      <c r="A5" s="163" t="s">
        <v>9</v>
      </c>
      <c r="B5" s="163" t="s">
        <v>24</v>
      </c>
      <c r="C5" s="163"/>
      <c r="D5" s="163"/>
      <c r="E5" s="163" t="s">
        <v>25</v>
      </c>
      <c r="F5" s="163" t="s">
        <v>13</v>
      </c>
      <c r="G5" s="164">
        <v>45901</v>
      </c>
      <c r="H5" s="164">
        <v>45901</v>
      </c>
      <c r="I5" s="163" t="s">
        <v>26</v>
      </c>
    </row>
    <row r="6" spans="1:9" ht="24.75" customHeight="1">
      <c r="A6" s="163" t="s">
        <v>27</v>
      </c>
      <c r="B6" s="163" t="s">
        <v>10</v>
      </c>
      <c r="C6" s="163"/>
      <c r="D6" s="163"/>
      <c r="E6" s="163" t="s">
        <v>28</v>
      </c>
      <c r="F6" s="163" t="s">
        <v>19</v>
      </c>
      <c r="G6" s="164">
        <v>45905</v>
      </c>
      <c r="H6" s="163" t="s">
        <v>14</v>
      </c>
      <c r="I6" s="163" t="s">
        <v>29</v>
      </c>
    </row>
    <row r="7" spans="1:9" ht="24.75" customHeight="1">
      <c r="A7" s="163" t="s">
        <v>27</v>
      </c>
      <c r="B7" s="163" t="s">
        <v>30</v>
      </c>
      <c r="C7" s="163"/>
      <c r="D7" s="163"/>
      <c r="E7" s="163" t="s">
        <v>28</v>
      </c>
      <c r="F7" s="163" t="s">
        <v>19</v>
      </c>
      <c r="G7" s="164">
        <v>45905</v>
      </c>
      <c r="H7" s="163" t="s">
        <v>14</v>
      </c>
      <c r="I7" s="163" t="s">
        <v>14</v>
      </c>
    </row>
    <row r="8" spans="1:9" ht="24.75" customHeight="1">
      <c r="A8" s="163" t="s">
        <v>27</v>
      </c>
      <c r="B8" s="163" t="s">
        <v>21</v>
      </c>
      <c r="C8" s="163"/>
      <c r="D8" s="163"/>
      <c r="E8" s="163" t="s">
        <v>31</v>
      </c>
      <c r="F8" s="163" t="s">
        <v>32</v>
      </c>
      <c r="G8" s="163" t="s">
        <v>14</v>
      </c>
      <c r="H8" s="163" t="s">
        <v>14</v>
      </c>
      <c r="I8" s="163" t="s">
        <v>33</v>
      </c>
    </row>
    <row r="9" spans="1:9" ht="24.75" customHeight="1">
      <c r="A9" s="163" t="s">
        <v>27</v>
      </c>
      <c r="B9" s="163" t="s">
        <v>24</v>
      </c>
      <c r="C9" s="163"/>
      <c r="D9" s="163"/>
      <c r="E9" s="163" t="s">
        <v>25</v>
      </c>
      <c r="F9" s="163" t="s">
        <v>13</v>
      </c>
      <c r="G9" s="164"/>
      <c r="H9" s="164"/>
      <c r="I9" s="163"/>
    </row>
    <row r="10" spans="1:9" ht="24.75" customHeight="1">
      <c r="A10" s="163"/>
      <c r="B10" s="163" t="s">
        <v>34</v>
      </c>
      <c r="C10" s="163"/>
      <c r="D10" s="163"/>
      <c r="E10" s="163"/>
      <c r="F10" s="163"/>
      <c r="G10" s="164"/>
      <c r="H10" s="164"/>
      <c r="I10" s="163"/>
    </row>
    <row r="11" spans="1:9" ht="24.75" customHeight="1">
      <c r="A11" s="163"/>
      <c r="B11" s="163" t="s">
        <v>35</v>
      </c>
      <c r="C11" s="163"/>
      <c r="D11" s="163"/>
      <c r="E11" s="163"/>
      <c r="F11" s="163"/>
      <c r="G11" s="164"/>
      <c r="H11" s="164"/>
      <c r="I11" s="163"/>
    </row>
    <row r="12" spans="1:9" ht="24.75" customHeight="1">
      <c r="A12" s="163"/>
      <c r="B12" s="163" t="s">
        <v>36</v>
      </c>
      <c r="C12" s="163"/>
      <c r="D12" s="163"/>
      <c r="E12" s="163"/>
      <c r="F12" s="163"/>
      <c r="G12" s="164"/>
      <c r="H12" s="164"/>
      <c r="I12" s="163"/>
    </row>
    <row r="13" spans="1:9" ht="24.75" customHeight="1">
      <c r="A13" s="163"/>
      <c r="B13" s="163" t="s">
        <v>37</v>
      </c>
      <c r="C13" s="163"/>
      <c r="D13" s="163"/>
      <c r="E13" s="163"/>
      <c r="F13" s="163"/>
      <c r="G13" s="164"/>
      <c r="H13" s="164"/>
      <c r="I13" s="163"/>
    </row>
    <row r="14" spans="1:9" ht="24.75" customHeight="1">
      <c r="A14" s="163"/>
      <c r="B14" s="163" t="s">
        <v>38</v>
      </c>
      <c r="C14" s="163"/>
      <c r="D14" s="163"/>
      <c r="E14" s="163"/>
      <c r="F14" s="163"/>
      <c r="G14" s="164"/>
      <c r="H14" s="164"/>
      <c r="I14" s="163"/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3FE8-BDE2-4A4F-AFC3-9CFE89B410CF}">
  <sheetPr filterMode="1">
    <pageSetUpPr autoPageBreaks="0"/>
  </sheetPr>
  <dimension ref="A1:CY323"/>
  <sheetViews>
    <sheetView tabSelected="1" zoomScale="85" zoomScaleNormal="85" zoomScaleSheetLayoutView="80" workbookViewId="0">
      <pane ySplit="1" topLeftCell="A16" activePane="bottomLeft" state="frozen"/>
      <selection pane="bottomLeft" activeCell="E77" sqref="E77"/>
    </sheetView>
  </sheetViews>
  <sheetFormatPr defaultColWidth="8.26953125" defaultRowHeight="25.75" customHeight="1"/>
  <cols>
    <col min="1" max="1" width="10.26953125" style="108" bestFit="1" customWidth="1"/>
    <col min="2" max="2" width="40.26953125" style="109" bestFit="1" customWidth="1"/>
    <col min="3" max="3" width="21.26953125" style="109" bestFit="1" customWidth="1"/>
    <col min="4" max="4" width="24.81640625" style="109" customWidth="1"/>
    <col min="5" max="5" width="26.1796875" style="108" customWidth="1"/>
    <col min="6" max="6" width="36.1796875" style="109" customWidth="1"/>
    <col min="7" max="7" width="37.26953125" style="108" customWidth="1"/>
    <col min="8" max="8" width="34.26953125" style="109" bestFit="1" customWidth="1"/>
    <col min="9" max="9" width="28.26953125" style="109" bestFit="1" customWidth="1"/>
    <col min="10" max="10" width="37.26953125" style="109" bestFit="1" customWidth="1"/>
    <col min="11" max="11" width="40.26953125" style="109" bestFit="1" customWidth="1"/>
    <col min="12" max="12" width="41.26953125" style="109" bestFit="1" customWidth="1"/>
    <col min="13" max="13" width="36.26953125" style="109" bestFit="1" customWidth="1"/>
    <col min="14" max="14" width="27.26953125" style="109" bestFit="1" customWidth="1"/>
    <col min="15" max="15" width="24.26953125" style="109" bestFit="1" customWidth="1"/>
    <col min="16" max="16" width="31.26953125" style="109" customWidth="1"/>
    <col min="17" max="17" width="33.26953125" style="109" bestFit="1" customWidth="1"/>
    <col min="18" max="19" width="48.26953125" style="109" bestFit="1" customWidth="1"/>
    <col min="20" max="20" width="35.26953125" style="109" bestFit="1" customWidth="1"/>
    <col min="21" max="21" width="34.81640625" style="109" bestFit="1" customWidth="1"/>
    <col min="22" max="22" width="36.26953125" style="109" bestFit="1" customWidth="1"/>
    <col min="23" max="23" width="34.26953125" style="109" bestFit="1" customWidth="1"/>
    <col min="24" max="24" width="41.26953125" style="109" bestFit="1" customWidth="1"/>
    <col min="25" max="25" width="33.1796875" style="109" bestFit="1" customWidth="1"/>
    <col min="26" max="26" width="39.1796875" style="109" bestFit="1" customWidth="1"/>
    <col min="27" max="27" width="25.26953125" style="109" bestFit="1" customWidth="1"/>
    <col min="28" max="28" width="30.1796875" style="109" bestFit="1" customWidth="1"/>
    <col min="29" max="29" width="12.26953125" style="109" bestFit="1" customWidth="1"/>
    <col min="30" max="30" width="38.81640625" style="109" bestFit="1" customWidth="1"/>
    <col min="31" max="31" width="32.26953125" style="109" bestFit="1" customWidth="1"/>
    <col min="32" max="32" width="39.26953125" style="109" bestFit="1" customWidth="1"/>
    <col min="33" max="33" width="21.26953125" style="109" bestFit="1" customWidth="1"/>
    <col min="34" max="34" width="23.26953125" style="109" bestFit="1" customWidth="1"/>
    <col min="35" max="35" width="16.26953125" style="109" bestFit="1" customWidth="1"/>
    <col min="36" max="36" width="26.26953125" style="109" bestFit="1" customWidth="1"/>
    <col min="37" max="37" width="17.26953125" style="109" bestFit="1" customWidth="1"/>
    <col min="38" max="38" width="17.1796875" style="109" bestFit="1" customWidth="1"/>
    <col min="39" max="39" width="14" style="109" bestFit="1" customWidth="1"/>
    <col min="40" max="40" width="13.26953125" style="109" bestFit="1" customWidth="1"/>
    <col min="41" max="41" width="22" style="109" bestFit="1" customWidth="1"/>
    <col min="42" max="42" width="16.26953125" style="109" bestFit="1" customWidth="1"/>
    <col min="43" max="43" width="21.26953125" style="109" bestFit="1" customWidth="1"/>
    <col min="44" max="44" width="40.26953125" style="109" bestFit="1" customWidth="1"/>
    <col min="45" max="45" width="27.26953125" style="109" bestFit="1" customWidth="1"/>
    <col min="46" max="46" width="20.26953125" style="109" bestFit="1" customWidth="1"/>
    <col min="47" max="47" width="19.1796875" style="109" bestFit="1" customWidth="1"/>
    <col min="48" max="48" width="18.26953125" style="109" bestFit="1" customWidth="1"/>
    <col min="49" max="49" width="41.26953125" style="109" bestFit="1" customWidth="1"/>
    <col min="50" max="50" width="22" style="109" bestFit="1" customWidth="1"/>
    <col min="51" max="51" width="27.1796875" style="109" bestFit="1" customWidth="1"/>
    <col min="52" max="52" width="23.26953125" style="109" bestFit="1" customWidth="1"/>
    <col min="53" max="53" width="17.26953125" style="109" bestFit="1" customWidth="1"/>
    <col min="54" max="54" width="39" style="109" bestFit="1" customWidth="1"/>
    <col min="55" max="55" width="27.26953125" style="109" bestFit="1" customWidth="1"/>
    <col min="56" max="56" width="22" style="109" bestFit="1" customWidth="1"/>
    <col min="57" max="57" width="17.26953125" style="109" bestFit="1" customWidth="1"/>
    <col min="58" max="58" width="24.26953125" style="109" bestFit="1" customWidth="1"/>
    <col min="59" max="59" width="31.1796875" style="109" bestFit="1" customWidth="1"/>
    <col min="60" max="60" width="15.1796875" style="109" bestFit="1" customWidth="1"/>
    <col min="61" max="61" width="16.26953125" style="109" bestFit="1" customWidth="1"/>
    <col min="62" max="62" width="11.26953125" style="109" bestFit="1" customWidth="1"/>
    <col min="63" max="63" width="8.81640625" style="109" bestFit="1" customWidth="1"/>
    <col min="64" max="64" width="13.26953125" style="109" bestFit="1" customWidth="1"/>
    <col min="65" max="65" width="12.26953125" style="109" bestFit="1" customWidth="1"/>
    <col min="66" max="66" width="14" style="109" bestFit="1" customWidth="1"/>
    <col min="67" max="67" width="22.26953125" style="109" bestFit="1" customWidth="1"/>
    <col min="68" max="68" width="14.26953125" style="109" bestFit="1" customWidth="1"/>
    <col min="69" max="69" width="8.81640625" style="109" bestFit="1" customWidth="1"/>
    <col min="70" max="70" width="14.26953125" style="109" bestFit="1" customWidth="1"/>
    <col min="71" max="71" width="8.26953125" style="109" bestFit="1" customWidth="1"/>
    <col min="72" max="72" width="11.26953125" style="109" bestFit="1" customWidth="1"/>
    <col min="73" max="73" width="10.26953125" style="109" bestFit="1" customWidth="1"/>
    <col min="74" max="74" width="22" style="109" bestFit="1" customWidth="1"/>
    <col min="75" max="75" width="29.1796875" style="109" bestFit="1" customWidth="1"/>
    <col min="76" max="77" width="14.26953125" style="109" bestFit="1" customWidth="1"/>
    <col min="78" max="78" width="13.26953125" style="109" bestFit="1" customWidth="1"/>
    <col min="79" max="79" width="8.26953125" style="109" bestFit="1" customWidth="1"/>
    <col min="80" max="80" width="12.81640625" style="109" bestFit="1" customWidth="1"/>
    <col min="81" max="81" width="12" style="109" bestFit="1" customWidth="1"/>
    <col min="82" max="82" width="31.26953125" style="109" bestFit="1" customWidth="1"/>
    <col min="83" max="83" width="10.1796875" style="109" bestFit="1" customWidth="1"/>
    <col min="84" max="84" width="12.26953125" style="109" bestFit="1" customWidth="1"/>
    <col min="85" max="85" width="22.26953125" style="109" bestFit="1" customWidth="1"/>
    <col min="86" max="86" width="24.26953125" style="109" bestFit="1" customWidth="1"/>
    <col min="87" max="87" width="11.1796875" style="109" bestFit="1" customWidth="1"/>
    <col min="88" max="88" width="8.26953125" style="109" bestFit="1" customWidth="1"/>
    <col min="89" max="16384" width="8.26953125" style="109"/>
  </cols>
  <sheetData>
    <row r="1" spans="1:103" s="106" customFormat="1" ht="25.75" customHeight="1">
      <c r="A1" s="139" t="s">
        <v>39</v>
      </c>
      <c r="B1" s="139" t="s">
        <v>40</v>
      </c>
      <c r="C1" s="139" t="s">
        <v>41</v>
      </c>
      <c r="D1" s="159" t="s">
        <v>42</v>
      </c>
      <c r="E1" s="139" t="s">
        <v>43</v>
      </c>
      <c r="F1" s="139" t="s">
        <v>44</v>
      </c>
      <c r="G1" s="139" t="s">
        <v>45</v>
      </c>
      <c r="H1" s="340" t="s">
        <v>46</v>
      </c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139"/>
      <c r="AB1" s="139"/>
      <c r="AC1" s="139"/>
      <c r="AD1" s="139"/>
      <c r="AE1" s="139"/>
      <c r="AF1" s="139"/>
      <c r="AG1" s="142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</row>
    <row r="2" spans="1:103" s="107" customFormat="1" ht="25.75" hidden="1" customHeight="1">
      <c r="A2" s="113">
        <v>1</v>
      </c>
      <c r="B2" s="114" t="s">
        <v>47</v>
      </c>
      <c r="C2" s="114" t="s">
        <v>48</v>
      </c>
      <c r="D2" s="114" t="s">
        <v>49</v>
      </c>
      <c r="E2" s="113" t="s">
        <v>50</v>
      </c>
      <c r="F2" s="116" t="s">
        <v>51</v>
      </c>
      <c r="G2" s="113" t="s">
        <v>52</v>
      </c>
      <c r="H2" s="111" t="s">
        <v>53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35"/>
      <c r="BX2" s="135"/>
      <c r="BY2" s="135"/>
      <c r="BZ2" s="135"/>
      <c r="CA2" s="135"/>
      <c r="CB2" s="135"/>
      <c r="CC2" s="135"/>
      <c r="CD2" s="135"/>
      <c r="CE2" s="135"/>
      <c r="CF2" s="135"/>
      <c r="CG2" s="135"/>
      <c r="CH2" s="135"/>
      <c r="CI2" s="135"/>
      <c r="CJ2" s="135"/>
      <c r="CK2" s="135"/>
      <c r="CL2" s="135"/>
      <c r="CM2" s="135"/>
      <c r="CN2" s="135"/>
      <c r="CO2" s="135"/>
      <c r="CP2" s="135"/>
      <c r="CQ2" s="135"/>
      <c r="CR2" s="135"/>
      <c r="CS2" s="135"/>
      <c r="CT2" s="135"/>
      <c r="CU2" s="135"/>
      <c r="CV2" s="135"/>
      <c r="CW2" s="135"/>
      <c r="CX2" s="135"/>
      <c r="CY2" s="135"/>
    </row>
    <row r="3" spans="1:103" s="107" customFormat="1" ht="25.75" hidden="1" customHeight="1">
      <c r="A3" s="113">
        <v>2</v>
      </c>
      <c r="B3" s="114" t="s">
        <v>54</v>
      </c>
      <c r="C3" s="114" t="s">
        <v>55</v>
      </c>
      <c r="D3" s="114" t="s">
        <v>56</v>
      </c>
      <c r="E3" s="113" t="s">
        <v>50</v>
      </c>
      <c r="F3" s="116" t="s">
        <v>57</v>
      </c>
      <c r="G3" s="113"/>
      <c r="H3" s="111" t="s">
        <v>58</v>
      </c>
      <c r="I3" s="111" t="s">
        <v>59</v>
      </c>
      <c r="J3" s="111" t="s">
        <v>60</v>
      </c>
      <c r="K3" s="111" t="s">
        <v>61</v>
      </c>
      <c r="L3" s="111" t="s">
        <v>62</v>
      </c>
      <c r="M3" s="111" t="s">
        <v>63</v>
      </c>
      <c r="N3" s="111" t="s">
        <v>64</v>
      </c>
      <c r="O3" s="111" t="s">
        <v>61</v>
      </c>
      <c r="P3" s="111" t="s">
        <v>65</v>
      </c>
      <c r="Q3" s="111" t="s">
        <v>66</v>
      </c>
      <c r="R3" s="111" t="s">
        <v>67</v>
      </c>
      <c r="S3" s="111" t="s">
        <v>68</v>
      </c>
      <c r="T3" s="111" t="s">
        <v>69</v>
      </c>
      <c r="U3" s="111" t="s">
        <v>70</v>
      </c>
      <c r="V3" s="111" t="s">
        <v>71</v>
      </c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43"/>
      <c r="BL3" s="143"/>
      <c r="BM3" s="143"/>
      <c r="BN3" s="143"/>
      <c r="BO3" s="143"/>
      <c r="BP3" s="143"/>
      <c r="BQ3" s="143"/>
      <c r="BR3" s="143"/>
      <c r="BS3" s="143"/>
      <c r="BT3" s="143"/>
      <c r="BU3" s="143"/>
      <c r="BV3" s="143"/>
      <c r="BW3" s="135"/>
      <c r="BX3" s="135"/>
      <c r="BY3" s="135"/>
      <c r="BZ3" s="135"/>
      <c r="CA3" s="135"/>
      <c r="CB3" s="135"/>
      <c r="CC3" s="135"/>
      <c r="CD3" s="135"/>
      <c r="CE3" s="135"/>
      <c r="CF3" s="135"/>
      <c r="CG3" s="135"/>
      <c r="CH3" s="135"/>
      <c r="CI3" s="135"/>
      <c r="CJ3" s="135"/>
      <c r="CK3" s="135"/>
      <c r="CL3" s="135"/>
      <c r="CM3" s="135"/>
      <c r="CN3" s="135"/>
      <c r="CO3" s="135"/>
      <c r="CP3" s="135"/>
      <c r="CQ3" s="135"/>
      <c r="CR3" s="135"/>
      <c r="CS3" s="135"/>
      <c r="CT3" s="135"/>
      <c r="CU3" s="135"/>
      <c r="CV3" s="135"/>
      <c r="CW3" s="135"/>
      <c r="CX3" s="135"/>
      <c r="CY3" s="135"/>
    </row>
    <row r="4" spans="1:103" s="107" customFormat="1" ht="25.75" hidden="1" customHeight="1">
      <c r="A4" s="113">
        <v>3</v>
      </c>
      <c r="B4" s="114" t="s">
        <v>72</v>
      </c>
      <c r="C4" s="114" t="s">
        <v>55</v>
      </c>
      <c r="D4" s="114" t="s">
        <v>56</v>
      </c>
      <c r="E4" s="113" t="s">
        <v>50</v>
      </c>
      <c r="F4" s="116" t="s">
        <v>57</v>
      </c>
      <c r="G4" s="113"/>
      <c r="H4" s="111" t="s">
        <v>73</v>
      </c>
      <c r="I4" s="111" t="s">
        <v>74</v>
      </c>
      <c r="J4" s="111" t="s">
        <v>75</v>
      </c>
      <c r="K4" s="111" t="s">
        <v>76</v>
      </c>
      <c r="L4" s="111" t="s">
        <v>77</v>
      </c>
      <c r="M4" s="111" t="s">
        <v>78</v>
      </c>
      <c r="N4" s="111" t="s">
        <v>79</v>
      </c>
      <c r="O4" s="111" t="s">
        <v>80</v>
      </c>
      <c r="P4" s="111" t="s">
        <v>81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3"/>
      <c r="BN4" s="143"/>
      <c r="BO4" s="143"/>
      <c r="BP4" s="143"/>
      <c r="BQ4" s="143"/>
      <c r="BR4" s="143"/>
      <c r="BS4" s="143"/>
      <c r="BT4" s="143"/>
      <c r="BU4" s="143"/>
      <c r="BV4" s="143"/>
      <c r="BW4" s="135"/>
      <c r="BX4" s="135"/>
      <c r="BY4" s="135"/>
      <c r="BZ4" s="135"/>
      <c r="CA4" s="135"/>
      <c r="CB4" s="135"/>
      <c r="CC4" s="135"/>
      <c r="CD4" s="135"/>
      <c r="CE4" s="135"/>
      <c r="CF4" s="135"/>
      <c r="CG4" s="135"/>
      <c r="CH4" s="135"/>
      <c r="CI4" s="135"/>
      <c r="CJ4" s="135"/>
      <c r="CK4" s="135"/>
      <c r="CL4" s="135"/>
      <c r="CM4" s="135"/>
      <c r="CN4" s="135"/>
      <c r="CO4" s="135"/>
      <c r="CP4" s="135"/>
      <c r="CQ4" s="135"/>
      <c r="CR4" s="135"/>
      <c r="CS4" s="135"/>
      <c r="CT4" s="135"/>
      <c r="CU4" s="135"/>
      <c r="CV4" s="135"/>
      <c r="CW4" s="135"/>
      <c r="CX4" s="135"/>
      <c r="CY4" s="135"/>
    </row>
    <row r="5" spans="1:103" s="107" customFormat="1" ht="25.75" hidden="1" customHeight="1">
      <c r="A5" s="113">
        <v>4</v>
      </c>
      <c r="B5" s="114" t="s">
        <v>82</v>
      </c>
      <c r="C5" s="114" t="s">
        <v>83</v>
      </c>
      <c r="D5" s="114" t="s">
        <v>56</v>
      </c>
      <c r="E5" s="113" t="s">
        <v>50</v>
      </c>
      <c r="F5" s="116" t="s">
        <v>57</v>
      </c>
      <c r="G5" s="113"/>
      <c r="H5" s="111" t="s">
        <v>84</v>
      </c>
      <c r="I5" s="111" t="s">
        <v>85</v>
      </c>
      <c r="J5" s="111" t="s">
        <v>86</v>
      </c>
      <c r="K5" s="111" t="s">
        <v>87</v>
      </c>
      <c r="L5" s="111" t="s">
        <v>88</v>
      </c>
      <c r="M5" s="111" t="s">
        <v>89</v>
      </c>
      <c r="N5" s="111" t="s">
        <v>90</v>
      </c>
      <c r="O5" s="111" t="s">
        <v>91</v>
      </c>
      <c r="P5" s="111" t="s">
        <v>92</v>
      </c>
      <c r="Q5" s="111" t="s">
        <v>93</v>
      </c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35"/>
      <c r="BX5" s="135"/>
      <c r="BY5" s="135"/>
      <c r="BZ5" s="135"/>
      <c r="CA5" s="135"/>
      <c r="CB5" s="135"/>
      <c r="CC5" s="135"/>
      <c r="CD5" s="135"/>
      <c r="CE5" s="135"/>
      <c r="CF5" s="135"/>
      <c r="CG5" s="135"/>
      <c r="CH5" s="135"/>
      <c r="CI5" s="135"/>
      <c r="CJ5" s="135"/>
      <c r="CK5" s="135"/>
      <c r="CL5" s="135"/>
      <c r="CM5" s="135"/>
      <c r="CN5" s="135"/>
      <c r="CO5" s="135"/>
      <c r="CP5" s="135"/>
      <c r="CQ5" s="135"/>
      <c r="CR5" s="135"/>
      <c r="CS5" s="135"/>
      <c r="CT5" s="135"/>
      <c r="CU5" s="135"/>
      <c r="CV5" s="135"/>
      <c r="CW5" s="135"/>
      <c r="CX5" s="135"/>
      <c r="CY5" s="135"/>
    </row>
    <row r="6" spans="1:103" s="107" customFormat="1" ht="25.75" hidden="1" customHeight="1">
      <c r="A6" s="113">
        <v>5</v>
      </c>
      <c r="B6" s="114" t="s">
        <v>94</v>
      </c>
      <c r="C6" s="114" t="s">
        <v>83</v>
      </c>
      <c r="D6" s="114" t="s">
        <v>56</v>
      </c>
      <c r="E6" s="113" t="s">
        <v>50</v>
      </c>
      <c r="F6" s="116" t="s">
        <v>57</v>
      </c>
      <c r="G6" s="113"/>
      <c r="H6" s="111" t="s">
        <v>95</v>
      </c>
      <c r="I6" s="111" t="s">
        <v>96</v>
      </c>
      <c r="J6" s="111" t="s">
        <v>58</v>
      </c>
      <c r="K6" s="111" t="s">
        <v>97</v>
      </c>
      <c r="L6" s="111" t="s">
        <v>98</v>
      </c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3"/>
      <c r="BO6" s="143"/>
      <c r="BP6" s="143"/>
      <c r="BQ6" s="143"/>
      <c r="BR6" s="143"/>
      <c r="BS6" s="143"/>
      <c r="BT6" s="143"/>
      <c r="BU6" s="143"/>
      <c r="BV6" s="143"/>
      <c r="BW6" s="135"/>
      <c r="BX6" s="135"/>
      <c r="BY6" s="135"/>
      <c r="BZ6" s="135"/>
      <c r="CA6" s="135"/>
      <c r="CB6" s="135"/>
      <c r="CC6" s="135"/>
      <c r="CD6" s="135"/>
      <c r="CE6" s="135"/>
      <c r="CF6" s="135"/>
      <c r="CG6" s="135"/>
      <c r="CH6" s="135"/>
      <c r="CI6" s="135"/>
      <c r="CJ6" s="135"/>
      <c r="CK6" s="135"/>
      <c r="CL6" s="135"/>
      <c r="CM6" s="135"/>
      <c r="CN6" s="135"/>
      <c r="CO6" s="135"/>
      <c r="CP6" s="135"/>
      <c r="CQ6" s="135"/>
      <c r="CR6" s="135"/>
      <c r="CS6" s="135"/>
      <c r="CT6" s="135"/>
      <c r="CU6" s="135"/>
      <c r="CV6" s="135"/>
      <c r="CW6" s="135"/>
      <c r="CX6" s="135"/>
      <c r="CY6" s="135"/>
    </row>
    <row r="7" spans="1:103" s="107" customFormat="1" ht="25.75" hidden="1" customHeight="1">
      <c r="A7" s="113">
        <v>6</v>
      </c>
      <c r="B7" s="114" t="s">
        <v>99</v>
      </c>
      <c r="C7" s="114" t="s">
        <v>55</v>
      </c>
      <c r="D7" s="114" t="s">
        <v>100</v>
      </c>
      <c r="E7" s="113" t="s">
        <v>50</v>
      </c>
      <c r="F7" s="116" t="s">
        <v>101</v>
      </c>
      <c r="G7" s="113"/>
      <c r="H7" s="111" t="s">
        <v>102</v>
      </c>
      <c r="I7" s="111" t="s">
        <v>103</v>
      </c>
      <c r="J7" s="111" t="s">
        <v>104</v>
      </c>
      <c r="K7" s="111" t="s">
        <v>105</v>
      </c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5"/>
      <c r="CY7" s="135"/>
    </row>
    <row r="8" spans="1:103" s="107" customFormat="1" ht="25.75" hidden="1" customHeight="1">
      <c r="A8" s="113">
        <v>7</v>
      </c>
      <c r="B8" s="114" t="s">
        <v>72</v>
      </c>
      <c r="C8" s="114" t="s">
        <v>55</v>
      </c>
      <c r="D8" s="114" t="s">
        <v>100</v>
      </c>
      <c r="E8" s="113" t="s">
        <v>50</v>
      </c>
      <c r="F8" s="116" t="s">
        <v>101</v>
      </c>
      <c r="G8" s="113"/>
      <c r="H8" s="111" t="s">
        <v>106</v>
      </c>
      <c r="I8" s="111" t="s">
        <v>104</v>
      </c>
      <c r="J8" s="111" t="s">
        <v>107</v>
      </c>
      <c r="K8" s="111" t="s">
        <v>108</v>
      </c>
      <c r="L8" s="111" t="s">
        <v>109</v>
      </c>
      <c r="M8" s="111" t="s">
        <v>110</v>
      </c>
      <c r="N8" s="111" t="s">
        <v>111</v>
      </c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43"/>
      <c r="AX8" s="143"/>
      <c r="AY8" s="143"/>
      <c r="AZ8" s="143"/>
      <c r="BA8" s="143"/>
      <c r="BB8" s="143"/>
      <c r="BC8" s="143"/>
      <c r="BD8" s="143"/>
      <c r="BE8" s="143"/>
      <c r="BF8" s="143"/>
      <c r="BG8" s="143"/>
      <c r="BH8" s="143"/>
      <c r="BI8" s="143"/>
      <c r="BJ8" s="143"/>
      <c r="BK8" s="143"/>
      <c r="BL8" s="143"/>
      <c r="BM8" s="143"/>
      <c r="BN8" s="143"/>
      <c r="BO8" s="143"/>
      <c r="BP8" s="143"/>
      <c r="BQ8" s="143"/>
      <c r="BR8" s="143"/>
      <c r="BS8" s="143"/>
      <c r="BT8" s="143"/>
      <c r="BU8" s="143"/>
      <c r="BV8" s="143"/>
      <c r="BW8" s="135"/>
      <c r="BX8" s="135"/>
      <c r="BY8" s="135"/>
      <c r="BZ8" s="135"/>
      <c r="CA8" s="135"/>
      <c r="CB8" s="135"/>
      <c r="CC8" s="135"/>
      <c r="CD8" s="135"/>
      <c r="CE8" s="135"/>
      <c r="CF8" s="135"/>
      <c r="CG8" s="135"/>
      <c r="CH8" s="135"/>
      <c r="CI8" s="135"/>
      <c r="CJ8" s="135"/>
      <c r="CK8" s="135"/>
      <c r="CL8" s="135"/>
      <c r="CM8" s="135"/>
      <c r="CN8" s="135"/>
      <c r="CO8" s="135"/>
      <c r="CP8" s="135"/>
      <c r="CQ8" s="135"/>
      <c r="CR8" s="135"/>
      <c r="CS8" s="135"/>
      <c r="CT8" s="135"/>
      <c r="CU8" s="135"/>
      <c r="CV8" s="135"/>
      <c r="CW8" s="135"/>
      <c r="CX8" s="135"/>
      <c r="CY8" s="135"/>
    </row>
    <row r="9" spans="1:103" s="107" customFormat="1" ht="25.75" hidden="1" customHeight="1">
      <c r="A9" s="113">
        <v>8</v>
      </c>
      <c r="B9" s="114" t="s">
        <v>112</v>
      </c>
      <c r="C9" s="114" t="s">
        <v>17</v>
      </c>
      <c r="D9" s="114" t="s">
        <v>100</v>
      </c>
      <c r="E9" s="113" t="s">
        <v>50</v>
      </c>
      <c r="F9" s="116" t="s">
        <v>101</v>
      </c>
      <c r="G9" s="113" t="s">
        <v>113</v>
      </c>
      <c r="H9" s="111" t="s">
        <v>114</v>
      </c>
      <c r="I9" s="111" t="s">
        <v>115</v>
      </c>
      <c r="J9" s="111" t="s">
        <v>116</v>
      </c>
      <c r="K9" s="111" t="s">
        <v>117</v>
      </c>
      <c r="L9" s="111" t="s">
        <v>118</v>
      </c>
      <c r="M9" s="111" t="s">
        <v>119</v>
      </c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3"/>
      <c r="BJ9" s="143"/>
      <c r="BK9" s="143"/>
      <c r="BL9" s="143"/>
      <c r="BM9" s="143"/>
      <c r="BN9" s="143"/>
      <c r="BO9" s="143"/>
      <c r="BP9" s="143"/>
      <c r="BQ9" s="143"/>
      <c r="BR9" s="143"/>
      <c r="BS9" s="143"/>
      <c r="BT9" s="143"/>
      <c r="BU9" s="143"/>
      <c r="BV9" s="143"/>
      <c r="BW9" s="135"/>
      <c r="BX9" s="135"/>
      <c r="BY9" s="135"/>
      <c r="BZ9" s="135"/>
      <c r="CA9" s="135"/>
      <c r="CB9" s="135"/>
      <c r="CC9" s="135"/>
      <c r="CD9" s="135"/>
      <c r="CE9" s="135"/>
      <c r="CF9" s="135"/>
      <c r="CG9" s="135"/>
      <c r="CH9" s="135"/>
      <c r="CI9" s="135"/>
      <c r="CJ9" s="135"/>
      <c r="CK9" s="135"/>
      <c r="CL9" s="135"/>
      <c r="CM9" s="135"/>
      <c r="CN9" s="135"/>
      <c r="CO9" s="135"/>
      <c r="CP9" s="135"/>
      <c r="CQ9" s="135"/>
      <c r="CR9" s="135"/>
      <c r="CS9" s="135"/>
      <c r="CT9" s="135"/>
      <c r="CU9" s="135"/>
      <c r="CV9" s="135"/>
      <c r="CW9" s="135"/>
      <c r="CX9" s="135"/>
      <c r="CY9" s="135"/>
    </row>
    <row r="10" spans="1:103" s="107" customFormat="1" ht="25.75" hidden="1" customHeight="1">
      <c r="A10" s="113">
        <v>9</v>
      </c>
      <c r="B10" s="114" t="s">
        <v>120</v>
      </c>
      <c r="C10" s="114" t="s">
        <v>121</v>
      </c>
      <c r="D10" s="114" t="s">
        <v>122</v>
      </c>
      <c r="E10" s="113" t="s">
        <v>50</v>
      </c>
      <c r="F10" s="116" t="s">
        <v>101</v>
      </c>
      <c r="G10" s="113"/>
      <c r="H10" s="111" t="s">
        <v>123</v>
      </c>
      <c r="I10" s="111" t="s">
        <v>124</v>
      </c>
      <c r="J10" s="111" t="s">
        <v>63</v>
      </c>
      <c r="K10" s="111" t="s">
        <v>125</v>
      </c>
      <c r="L10" s="111" t="s">
        <v>126</v>
      </c>
      <c r="M10" s="111" t="s">
        <v>127</v>
      </c>
      <c r="N10" s="111" t="s">
        <v>128</v>
      </c>
      <c r="O10" s="111" t="s">
        <v>129</v>
      </c>
      <c r="P10" s="111" t="s">
        <v>108</v>
      </c>
      <c r="Q10" s="111" t="s">
        <v>130</v>
      </c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35"/>
      <c r="BX10" s="135"/>
      <c r="BY10" s="135"/>
      <c r="BZ10" s="135"/>
      <c r="CA10" s="135"/>
      <c r="CB10" s="135"/>
      <c r="CC10" s="135"/>
      <c r="CD10" s="135"/>
      <c r="CE10" s="135"/>
      <c r="CF10" s="135"/>
      <c r="CG10" s="135"/>
      <c r="CH10" s="135"/>
      <c r="CI10" s="135"/>
      <c r="CJ10" s="135"/>
      <c r="CK10" s="135"/>
      <c r="CL10" s="135"/>
      <c r="CM10" s="135"/>
      <c r="CN10" s="135"/>
      <c r="CO10" s="135"/>
      <c r="CP10" s="135"/>
      <c r="CQ10" s="135"/>
      <c r="CR10" s="135"/>
      <c r="CS10" s="135"/>
      <c r="CT10" s="135"/>
      <c r="CU10" s="135"/>
      <c r="CV10" s="135"/>
      <c r="CW10" s="135"/>
      <c r="CX10" s="135"/>
      <c r="CY10" s="135"/>
    </row>
    <row r="11" spans="1:103" s="107" customFormat="1" ht="25.75" hidden="1" customHeight="1">
      <c r="A11" s="113">
        <v>10</v>
      </c>
      <c r="B11" s="114" t="s">
        <v>120</v>
      </c>
      <c r="C11" s="114" t="s">
        <v>55</v>
      </c>
      <c r="D11" s="114" t="s">
        <v>131</v>
      </c>
      <c r="E11" s="113" t="s">
        <v>50</v>
      </c>
      <c r="F11" s="116" t="s">
        <v>132</v>
      </c>
      <c r="G11" s="113"/>
      <c r="H11" s="111" t="s">
        <v>133</v>
      </c>
      <c r="I11" s="111" t="s">
        <v>134</v>
      </c>
      <c r="J11" s="111" t="s">
        <v>135</v>
      </c>
      <c r="K11" s="111" t="s">
        <v>136</v>
      </c>
      <c r="L11" s="111" t="s">
        <v>66</v>
      </c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143"/>
      <c r="BN11" s="143"/>
      <c r="BO11" s="143"/>
      <c r="BP11" s="143"/>
      <c r="BQ11" s="143"/>
      <c r="BR11" s="143"/>
      <c r="BS11" s="143"/>
      <c r="BT11" s="143"/>
      <c r="BU11" s="143"/>
      <c r="BV11" s="143"/>
      <c r="BW11" s="135"/>
      <c r="BX11" s="135"/>
      <c r="BY11" s="135"/>
      <c r="BZ11" s="135"/>
      <c r="CA11" s="135"/>
      <c r="CB11" s="135"/>
      <c r="CC11" s="135"/>
      <c r="CD11" s="135"/>
      <c r="CE11" s="135"/>
      <c r="CF11" s="135"/>
      <c r="CG11" s="135"/>
      <c r="CH11" s="135"/>
      <c r="CI11" s="135"/>
      <c r="CJ11" s="135"/>
      <c r="CK11" s="135"/>
      <c r="CL11" s="135"/>
      <c r="CM11" s="135"/>
      <c r="CN11" s="135"/>
      <c r="CO11" s="135"/>
      <c r="CP11" s="135"/>
      <c r="CQ11" s="135"/>
      <c r="CR11" s="135"/>
      <c r="CS11" s="135"/>
      <c r="CT11" s="135"/>
      <c r="CU11" s="135"/>
      <c r="CV11" s="135"/>
      <c r="CW11" s="135"/>
      <c r="CX11" s="135"/>
      <c r="CY11" s="135"/>
    </row>
    <row r="12" spans="1:103" s="107" customFormat="1" ht="25.75" hidden="1" customHeight="1">
      <c r="A12" s="113">
        <v>11</v>
      </c>
      <c r="B12" s="114" t="s">
        <v>72</v>
      </c>
      <c r="C12" s="114" t="s">
        <v>55</v>
      </c>
      <c r="D12" s="114" t="s">
        <v>131</v>
      </c>
      <c r="E12" s="113" t="s">
        <v>50</v>
      </c>
      <c r="F12" s="116" t="s">
        <v>132</v>
      </c>
      <c r="G12" s="113"/>
      <c r="H12" s="111" t="s">
        <v>107</v>
      </c>
      <c r="I12" s="111" t="s">
        <v>137</v>
      </c>
      <c r="J12" s="111" t="s">
        <v>138</v>
      </c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43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/>
      <c r="BJ12" s="143"/>
      <c r="BK12" s="143"/>
      <c r="BL12" s="143"/>
      <c r="BM12" s="143"/>
      <c r="BN12" s="143"/>
      <c r="BO12" s="143"/>
      <c r="BP12" s="143"/>
      <c r="BQ12" s="143"/>
      <c r="BR12" s="143"/>
      <c r="BS12" s="143"/>
      <c r="BT12" s="143"/>
      <c r="BU12" s="143"/>
      <c r="BV12" s="143"/>
      <c r="BW12" s="135"/>
      <c r="BX12" s="135"/>
      <c r="BY12" s="135"/>
      <c r="BZ12" s="135"/>
      <c r="CA12" s="135"/>
      <c r="CB12" s="135"/>
      <c r="CC12" s="135"/>
      <c r="CD12" s="135"/>
      <c r="CE12" s="135"/>
      <c r="CF12" s="135"/>
      <c r="CG12" s="135"/>
      <c r="CH12" s="135"/>
      <c r="CI12" s="135"/>
      <c r="CJ12" s="135"/>
      <c r="CK12" s="135"/>
      <c r="CL12" s="135"/>
      <c r="CM12" s="135"/>
      <c r="CN12" s="135"/>
      <c r="CO12" s="135"/>
      <c r="CP12" s="135"/>
      <c r="CQ12" s="135"/>
      <c r="CR12" s="135"/>
      <c r="CS12" s="135"/>
      <c r="CT12" s="135"/>
      <c r="CU12" s="135"/>
      <c r="CV12" s="135"/>
      <c r="CW12" s="135"/>
      <c r="CX12" s="135"/>
      <c r="CY12" s="135"/>
    </row>
    <row r="13" spans="1:103" s="107" customFormat="1" ht="25.75" hidden="1" customHeight="1">
      <c r="A13" s="113">
        <v>12</v>
      </c>
      <c r="B13" s="114" t="s">
        <v>139</v>
      </c>
      <c r="C13" s="114" t="s">
        <v>48</v>
      </c>
      <c r="D13" s="114" t="s">
        <v>131</v>
      </c>
      <c r="E13" s="113" t="s">
        <v>50</v>
      </c>
      <c r="F13" s="116" t="s">
        <v>132</v>
      </c>
      <c r="G13" s="113"/>
      <c r="H13" s="111" t="s">
        <v>140</v>
      </c>
      <c r="I13" s="111" t="s">
        <v>141</v>
      </c>
      <c r="J13" s="111" t="s">
        <v>142</v>
      </c>
      <c r="K13" s="111" t="s">
        <v>143</v>
      </c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143"/>
      <c r="BV13" s="143"/>
      <c r="BW13" s="135"/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</row>
    <row r="14" spans="1:103" s="107" customFormat="1" ht="25.75" hidden="1" customHeight="1">
      <c r="A14" s="113">
        <v>13</v>
      </c>
      <c r="B14" s="114" t="s">
        <v>144</v>
      </c>
      <c r="C14" s="114" t="s">
        <v>48</v>
      </c>
      <c r="D14" s="114" t="s">
        <v>131</v>
      </c>
      <c r="E14" s="113" t="s">
        <v>145</v>
      </c>
      <c r="F14" s="116" t="s">
        <v>132</v>
      </c>
      <c r="G14" s="113"/>
      <c r="H14" s="111" t="s">
        <v>146</v>
      </c>
      <c r="I14" s="111" t="s">
        <v>147</v>
      </c>
      <c r="J14" s="111" t="s">
        <v>148</v>
      </c>
      <c r="K14" s="111" t="s">
        <v>149</v>
      </c>
      <c r="L14" s="111" t="s">
        <v>150</v>
      </c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43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  <c r="BJ14" s="143"/>
      <c r="BK14" s="143"/>
      <c r="BL14" s="143"/>
      <c r="BM14" s="143"/>
      <c r="BN14" s="143"/>
      <c r="BO14" s="143"/>
      <c r="BP14" s="143"/>
      <c r="BQ14" s="143"/>
      <c r="BR14" s="143"/>
      <c r="BS14" s="143"/>
      <c r="BT14" s="143"/>
      <c r="BU14" s="143"/>
      <c r="BV14" s="143"/>
      <c r="BW14" s="135"/>
      <c r="BX14" s="135"/>
      <c r="BY14" s="135"/>
      <c r="BZ14" s="135"/>
      <c r="CA14" s="135"/>
      <c r="CB14" s="135"/>
      <c r="CC14" s="135"/>
      <c r="CD14" s="135"/>
      <c r="CE14" s="135"/>
      <c r="CF14" s="135"/>
      <c r="CG14" s="135"/>
      <c r="CH14" s="135"/>
      <c r="CI14" s="135"/>
      <c r="CJ14" s="135"/>
      <c r="CK14" s="135"/>
      <c r="CL14" s="135"/>
      <c r="CM14" s="135"/>
      <c r="CN14" s="135"/>
      <c r="CO14" s="135"/>
      <c r="CP14" s="135"/>
      <c r="CQ14" s="135"/>
      <c r="CR14" s="135"/>
      <c r="CS14" s="135"/>
      <c r="CT14" s="135"/>
      <c r="CU14" s="135"/>
      <c r="CV14" s="135"/>
      <c r="CW14" s="135"/>
      <c r="CX14" s="135"/>
      <c r="CY14" s="135"/>
    </row>
    <row r="15" spans="1:103" s="107" customFormat="1" ht="25.75" hidden="1" customHeight="1">
      <c r="A15" s="113">
        <v>14</v>
      </c>
      <c r="B15" s="114" t="s">
        <v>151</v>
      </c>
      <c r="C15" s="114" t="s">
        <v>152</v>
      </c>
      <c r="D15" s="114" t="s">
        <v>153</v>
      </c>
      <c r="E15" s="113" t="s">
        <v>145</v>
      </c>
      <c r="F15" s="116" t="s">
        <v>154</v>
      </c>
      <c r="G15" s="113" t="s">
        <v>155</v>
      </c>
      <c r="H15" s="111" t="s">
        <v>156</v>
      </c>
      <c r="I15" s="111" t="s">
        <v>142</v>
      </c>
      <c r="J15" s="111" t="s">
        <v>157</v>
      </c>
      <c r="K15" s="111" t="s">
        <v>158</v>
      </c>
      <c r="L15" s="111" t="s">
        <v>95</v>
      </c>
      <c r="M15" s="111" t="s">
        <v>159</v>
      </c>
      <c r="N15" s="111" t="s">
        <v>160</v>
      </c>
      <c r="O15" s="111" t="s">
        <v>161</v>
      </c>
      <c r="P15" s="111" t="s">
        <v>3</v>
      </c>
      <c r="Q15" s="111" t="s">
        <v>162</v>
      </c>
      <c r="R15" s="111" t="s">
        <v>78</v>
      </c>
      <c r="S15" s="111" t="s">
        <v>163</v>
      </c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35"/>
      <c r="BX15" s="135"/>
      <c r="BY15" s="135"/>
      <c r="BZ15" s="135"/>
      <c r="CA15" s="135"/>
      <c r="CB15" s="135"/>
      <c r="CC15" s="135"/>
      <c r="CD15" s="135"/>
      <c r="CE15" s="135"/>
      <c r="CF15" s="135"/>
      <c r="CG15" s="135"/>
      <c r="CH15" s="135"/>
      <c r="CI15" s="135"/>
      <c r="CJ15" s="135"/>
      <c r="CK15" s="135"/>
      <c r="CL15" s="135"/>
      <c r="CM15" s="135"/>
      <c r="CN15" s="135"/>
      <c r="CO15" s="135"/>
      <c r="CP15" s="135"/>
      <c r="CQ15" s="135"/>
      <c r="CR15" s="135"/>
      <c r="CS15" s="135"/>
      <c r="CT15" s="135"/>
      <c r="CU15" s="135"/>
      <c r="CV15" s="135"/>
      <c r="CW15" s="135"/>
      <c r="CX15" s="135"/>
      <c r="CY15" s="135"/>
    </row>
    <row r="16" spans="1:103" s="107" customFormat="1" ht="25.75" customHeight="1">
      <c r="A16" s="113">
        <v>15</v>
      </c>
      <c r="B16" s="114" t="s">
        <v>99</v>
      </c>
      <c r="C16" s="114" t="s">
        <v>164</v>
      </c>
      <c r="D16" s="114" t="s">
        <v>48</v>
      </c>
      <c r="E16" s="113" t="s">
        <v>50</v>
      </c>
      <c r="F16" s="116" t="s">
        <v>165</v>
      </c>
      <c r="G16" s="113"/>
      <c r="H16" s="111" t="s">
        <v>166</v>
      </c>
      <c r="I16" s="111" t="s">
        <v>167</v>
      </c>
      <c r="J16" s="111" t="s">
        <v>168</v>
      </c>
      <c r="K16" s="111" t="s">
        <v>169</v>
      </c>
      <c r="L16" s="111" t="s">
        <v>170</v>
      </c>
      <c r="M16" s="111" t="s">
        <v>171</v>
      </c>
      <c r="N16" s="111" t="s">
        <v>172</v>
      </c>
      <c r="O16" s="111" t="s">
        <v>173</v>
      </c>
      <c r="P16" s="111" t="s">
        <v>52</v>
      </c>
      <c r="Q16" s="111" t="s">
        <v>174</v>
      </c>
      <c r="R16" s="111" t="s">
        <v>175</v>
      </c>
      <c r="S16" s="111" t="s">
        <v>176</v>
      </c>
      <c r="T16" s="111" t="s">
        <v>177</v>
      </c>
      <c r="U16" s="111" t="s">
        <v>178</v>
      </c>
      <c r="V16" s="111" t="s">
        <v>179</v>
      </c>
      <c r="W16" s="111" t="s">
        <v>149</v>
      </c>
      <c r="X16" s="111" t="s">
        <v>180</v>
      </c>
      <c r="Y16" s="111" t="s">
        <v>181</v>
      </c>
      <c r="Z16" s="111" t="s">
        <v>182</v>
      </c>
      <c r="AA16" s="111" t="s">
        <v>183</v>
      </c>
      <c r="AB16" s="111" t="s">
        <v>184</v>
      </c>
      <c r="AC16" s="111" t="s">
        <v>185</v>
      </c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 t="s">
        <v>186</v>
      </c>
      <c r="AR16" s="111" t="s">
        <v>187</v>
      </c>
      <c r="AS16" s="111" t="s">
        <v>188</v>
      </c>
      <c r="AT16" s="111" t="s">
        <v>189</v>
      </c>
      <c r="AU16" s="111" t="s">
        <v>190</v>
      </c>
      <c r="AV16" s="111" t="s">
        <v>191</v>
      </c>
      <c r="AW16" s="143" t="s">
        <v>192</v>
      </c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3"/>
      <c r="BM16" s="143"/>
      <c r="BN16" s="143"/>
      <c r="BO16" s="143"/>
      <c r="BP16" s="143"/>
      <c r="BQ16" s="143"/>
      <c r="BR16" s="143"/>
      <c r="BS16" s="143"/>
      <c r="BT16" s="143"/>
      <c r="BU16" s="143"/>
      <c r="BV16" s="143"/>
      <c r="BW16" s="135"/>
      <c r="BX16" s="135"/>
      <c r="BY16" s="135"/>
      <c r="BZ16" s="135"/>
      <c r="CA16" s="135"/>
      <c r="CB16" s="135"/>
      <c r="CC16" s="135"/>
      <c r="CD16" s="135"/>
      <c r="CE16" s="135"/>
      <c r="CF16" s="135"/>
      <c r="CG16" s="135"/>
      <c r="CH16" s="135"/>
      <c r="CI16" s="135"/>
      <c r="CJ16" s="135"/>
      <c r="CK16" s="135"/>
      <c r="CL16" s="135"/>
      <c r="CM16" s="135"/>
      <c r="CN16" s="135"/>
      <c r="CO16" s="135"/>
      <c r="CP16" s="135"/>
      <c r="CQ16" s="135"/>
      <c r="CR16" s="135"/>
      <c r="CS16" s="135"/>
      <c r="CT16" s="135"/>
      <c r="CU16" s="135"/>
      <c r="CV16" s="135"/>
      <c r="CW16" s="135"/>
      <c r="CX16" s="135"/>
      <c r="CY16" s="135"/>
    </row>
    <row r="17" spans="1:103" s="107" customFormat="1" ht="25.75" customHeight="1">
      <c r="A17" s="113">
        <v>16</v>
      </c>
      <c r="B17" s="114" t="s">
        <v>193</v>
      </c>
      <c r="C17" s="114" t="s">
        <v>164</v>
      </c>
      <c r="D17" s="114" t="s">
        <v>48</v>
      </c>
      <c r="E17" s="113" t="s">
        <v>50</v>
      </c>
      <c r="F17" s="116" t="s">
        <v>165</v>
      </c>
      <c r="G17" s="113"/>
      <c r="H17" s="111" t="s">
        <v>166</v>
      </c>
      <c r="I17" s="111" t="s">
        <v>167</v>
      </c>
      <c r="J17" s="111" t="s">
        <v>168</v>
      </c>
      <c r="K17" s="111" t="s">
        <v>169</v>
      </c>
      <c r="L17" s="111" t="s">
        <v>170</v>
      </c>
      <c r="M17" s="111" t="s">
        <v>171</v>
      </c>
      <c r="N17" s="111" t="s">
        <v>172</v>
      </c>
      <c r="O17" s="111" t="s">
        <v>173</v>
      </c>
      <c r="P17" s="111" t="s">
        <v>52</v>
      </c>
      <c r="Q17" s="111" t="s">
        <v>174</v>
      </c>
      <c r="R17" s="111" t="s">
        <v>175</v>
      </c>
      <c r="S17" s="111" t="s">
        <v>176</v>
      </c>
      <c r="T17" s="111" t="s">
        <v>177</v>
      </c>
      <c r="U17" s="111" t="s">
        <v>178</v>
      </c>
      <c r="V17" s="111" t="s">
        <v>179</v>
      </c>
      <c r="W17" s="111" t="s">
        <v>149</v>
      </c>
      <c r="X17" s="111" t="s">
        <v>180</v>
      </c>
      <c r="Y17" s="111" t="s">
        <v>181</v>
      </c>
      <c r="Z17" s="111" t="s">
        <v>182</v>
      </c>
      <c r="AA17" s="111" t="s">
        <v>183</v>
      </c>
      <c r="AB17" s="111" t="s">
        <v>184</v>
      </c>
      <c r="AC17" s="111" t="s">
        <v>185</v>
      </c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 t="s">
        <v>186</v>
      </c>
      <c r="AR17" s="111" t="s">
        <v>187</v>
      </c>
      <c r="AS17" s="111" t="s">
        <v>188</v>
      </c>
      <c r="AT17" s="111" t="s">
        <v>189</v>
      </c>
      <c r="AU17" s="111" t="s">
        <v>190</v>
      </c>
      <c r="AV17" s="111" t="s">
        <v>191</v>
      </c>
      <c r="AW17" s="143" t="s">
        <v>192</v>
      </c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3"/>
      <c r="BI17" s="143"/>
      <c r="BJ17" s="143"/>
      <c r="BK17" s="143"/>
      <c r="BL17" s="143"/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35"/>
      <c r="BX17" s="135"/>
      <c r="BY17" s="135"/>
      <c r="BZ17" s="135"/>
      <c r="CA17" s="135"/>
      <c r="CB17" s="135"/>
      <c r="CC17" s="135"/>
      <c r="CD17" s="135"/>
      <c r="CE17" s="135"/>
      <c r="CF17" s="135"/>
      <c r="CG17" s="135"/>
      <c r="CH17" s="135"/>
      <c r="CI17" s="135"/>
      <c r="CJ17" s="135"/>
      <c r="CK17" s="135"/>
      <c r="CL17" s="135"/>
      <c r="CM17" s="135"/>
      <c r="CN17" s="135"/>
      <c r="CO17" s="135"/>
      <c r="CP17" s="135"/>
      <c r="CQ17" s="135"/>
      <c r="CR17" s="135"/>
      <c r="CS17" s="135"/>
      <c r="CT17" s="135"/>
      <c r="CU17" s="135"/>
      <c r="CV17" s="135"/>
      <c r="CW17" s="135"/>
      <c r="CX17" s="135"/>
      <c r="CY17" s="135"/>
    </row>
    <row r="18" spans="1:103" s="107" customFormat="1" ht="25.75" customHeight="1">
      <c r="A18" s="113">
        <v>17</v>
      </c>
      <c r="B18" s="114" t="s">
        <v>194</v>
      </c>
      <c r="C18" s="114" t="s">
        <v>164</v>
      </c>
      <c r="D18" s="114" t="s">
        <v>48</v>
      </c>
      <c r="E18" s="113" t="s">
        <v>50</v>
      </c>
      <c r="F18" s="116" t="s">
        <v>165</v>
      </c>
      <c r="G18" s="113"/>
      <c r="H18" s="111" t="s">
        <v>195</v>
      </c>
      <c r="I18" s="111" t="s">
        <v>196</v>
      </c>
      <c r="J18" s="111" t="s">
        <v>197</v>
      </c>
      <c r="K18" s="111" t="s">
        <v>198</v>
      </c>
      <c r="L18" s="111" t="s">
        <v>199</v>
      </c>
      <c r="M18" s="111" t="s">
        <v>200</v>
      </c>
      <c r="N18" s="111" t="s">
        <v>201</v>
      </c>
      <c r="O18" s="111" t="s">
        <v>202</v>
      </c>
      <c r="P18" s="111" t="s">
        <v>203</v>
      </c>
      <c r="Q18" s="111" t="s">
        <v>204</v>
      </c>
      <c r="R18" s="111" t="s">
        <v>205</v>
      </c>
      <c r="S18" s="111" t="s">
        <v>206</v>
      </c>
      <c r="T18" s="111" t="s">
        <v>207</v>
      </c>
      <c r="U18" s="111" t="s">
        <v>208</v>
      </c>
      <c r="V18" s="111" t="s">
        <v>209</v>
      </c>
      <c r="W18" s="111" t="s">
        <v>210</v>
      </c>
      <c r="X18" s="111" t="s">
        <v>211</v>
      </c>
      <c r="Y18" s="111" t="s">
        <v>212</v>
      </c>
      <c r="Z18" s="111" t="s">
        <v>191</v>
      </c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 t="s">
        <v>213</v>
      </c>
      <c r="AR18" s="111" t="s">
        <v>214</v>
      </c>
      <c r="AS18" s="111" t="s">
        <v>215</v>
      </c>
      <c r="AT18" s="111" t="s">
        <v>216</v>
      </c>
      <c r="AU18" s="111" t="s">
        <v>217</v>
      </c>
      <c r="AV18" s="111" t="s">
        <v>218</v>
      </c>
      <c r="AW18" s="143" t="s">
        <v>219</v>
      </c>
      <c r="AX18" s="143" t="s">
        <v>220</v>
      </c>
      <c r="AY18" s="143" t="s">
        <v>221</v>
      </c>
      <c r="AZ18" s="143" t="s">
        <v>222</v>
      </c>
      <c r="BA18" s="143" t="s">
        <v>223</v>
      </c>
      <c r="BB18" s="143" t="s">
        <v>224</v>
      </c>
      <c r="BC18" s="143" t="s">
        <v>225</v>
      </c>
      <c r="BD18" s="143" t="s">
        <v>226</v>
      </c>
      <c r="BE18" s="143" t="s">
        <v>209</v>
      </c>
      <c r="BF18" s="143" t="s">
        <v>199</v>
      </c>
      <c r="BG18" s="143" t="s">
        <v>206</v>
      </c>
      <c r="BH18" s="143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3"/>
      <c r="BT18" s="143"/>
      <c r="BU18" s="143"/>
      <c r="BV18" s="143"/>
      <c r="BW18" s="135"/>
      <c r="BX18" s="135"/>
      <c r="BY18" s="135"/>
      <c r="BZ18" s="135"/>
      <c r="CA18" s="135"/>
      <c r="CB18" s="135"/>
      <c r="CC18" s="135"/>
      <c r="CD18" s="135"/>
      <c r="CE18" s="135"/>
      <c r="CF18" s="135"/>
      <c r="CG18" s="135"/>
      <c r="CH18" s="135"/>
      <c r="CI18" s="135"/>
      <c r="CJ18" s="135"/>
      <c r="CK18" s="135"/>
      <c r="CL18" s="135"/>
      <c r="CM18" s="135"/>
      <c r="CN18" s="135"/>
      <c r="CO18" s="135"/>
      <c r="CP18" s="135"/>
      <c r="CQ18" s="135"/>
      <c r="CR18" s="135"/>
      <c r="CS18" s="135"/>
      <c r="CT18" s="135"/>
      <c r="CU18" s="135"/>
      <c r="CV18" s="135"/>
      <c r="CW18" s="135"/>
      <c r="CX18" s="135"/>
      <c r="CY18" s="135"/>
    </row>
    <row r="19" spans="1:103" s="107" customFormat="1" ht="25.75" customHeight="1">
      <c r="A19" s="113">
        <v>18</v>
      </c>
      <c r="B19" s="114" t="s">
        <v>227</v>
      </c>
      <c r="C19" s="114" t="s">
        <v>164</v>
      </c>
      <c r="D19" s="114" t="s">
        <v>48</v>
      </c>
      <c r="E19" s="113" t="s">
        <v>50</v>
      </c>
      <c r="F19" s="116" t="s">
        <v>165</v>
      </c>
      <c r="G19" s="113"/>
      <c r="H19" s="111" t="s">
        <v>228</v>
      </c>
      <c r="I19" s="111" t="s">
        <v>52</v>
      </c>
      <c r="J19" s="111" t="s">
        <v>229</v>
      </c>
      <c r="K19" s="111" t="s">
        <v>230</v>
      </c>
      <c r="L19" s="111" t="s">
        <v>53</v>
      </c>
      <c r="M19" s="111" t="s">
        <v>231</v>
      </c>
      <c r="N19" s="111" t="s">
        <v>232</v>
      </c>
      <c r="O19" s="111" t="s">
        <v>141</v>
      </c>
      <c r="P19" s="111" t="s">
        <v>233</v>
      </c>
      <c r="Q19" s="111" t="s">
        <v>234</v>
      </c>
      <c r="R19" s="111" t="s">
        <v>235</v>
      </c>
      <c r="S19" s="111" t="s">
        <v>236</v>
      </c>
      <c r="T19" s="111" t="s">
        <v>237</v>
      </c>
      <c r="U19" s="111" t="s">
        <v>238</v>
      </c>
      <c r="V19" s="111" t="s">
        <v>239</v>
      </c>
      <c r="W19" s="111" t="s">
        <v>173</v>
      </c>
      <c r="X19" s="111" t="s">
        <v>240</v>
      </c>
      <c r="Y19" s="111" t="s">
        <v>241</v>
      </c>
      <c r="Z19" s="111" t="s">
        <v>242</v>
      </c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 t="s">
        <v>243</v>
      </c>
      <c r="AR19" s="111" t="s">
        <v>244</v>
      </c>
      <c r="AS19" s="111" t="s">
        <v>245</v>
      </c>
      <c r="AT19" s="111" t="s">
        <v>246</v>
      </c>
      <c r="AU19" s="111" t="s">
        <v>187</v>
      </c>
      <c r="AV19" s="111" t="s">
        <v>174</v>
      </c>
      <c r="AW19" s="143" t="s">
        <v>181</v>
      </c>
      <c r="AX19" s="143" t="s">
        <v>191</v>
      </c>
      <c r="AY19" s="143" t="s">
        <v>192</v>
      </c>
      <c r="AZ19" s="143" t="s">
        <v>247</v>
      </c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35"/>
      <c r="BX19" s="135"/>
      <c r="BY19" s="135"/>
      <c r="BZ19" s="135"/>
      <c r="CA19" s="135"/>
      <c r="CB19" s="135"/>
      <c r="CC19" s="135"/>
      <c r="CD19" s="135"/>
      <c r="CE19" s="135"/>
      <c r="CF19" s="135"/>
      <c r="CG19" s="135"/>
      <c r="CH19" s="135"/>
      <c r="CI19" s="135"/>
      <c r="CJ19" s="135"/>
      <c r="CK19" s="135"/>
      <c r="CL19" s="135"/>
      <c r="CM19" s="135"/>
      <c r="CN19" s="135"/>
      <c r="CO19" s="135"/>
      <c r="CP19" s="135"/>
      <c r="CQ19" s="135"/>
      <c r="CR19" s="135"/>
      <c r="CS19" s="135"/>
      <c r="CT19" s="135"/>
      <c r="CU19" s="135"/>
      <c r="CV19" s="135"/>
      <c r="CW19" s="135"/>
      <c r="CX19" s="135"/>
      <c r="CY19" s="135"/>
    </row>
    <row r="20" spans="1:103" s="107" customFormat="1" ht="25.75" customHeight="1">
      <c r="A20" s="113">
        <v>19</v>
      </c>
      <c r="B20" s="114" t="s">
        <v>248</v>
      </c>
      <c r="C20" s="114" t="s">
        <v>164</v>
      </c>
      <c r="D20" s="114" t="s">
        <v>48</v>
      </c>
      <c r="E20" s="113" t="s">
        <v>50</v>
      </c>
      <c r="F20" s="116" t="s">
        <v>165</v>
      </c>
      <c r="G20" s="113"/>
      <c r="H20" s="111" t="s">
        <v>228</v>
      </c>
      <c r="I20" s="111" t="s">
        <v>249</v>
      </c>
      <c r="J20" s="111" t="s">
        <v>250</v>
      </c>
      <c r="K20" s="111" t="s">
        <v>251</v>
      </c>
      <c r="L20" s="111" t="s">
        <v>252</v>
      </c>
      <c r="M20" s="111" t="s">
        <v>253</v>
      </c>
      <c r="N20" s="111" t="s">
        <v>254</v>
      </c>
      <c r="O20" s="111" t="s">
        <v>255</v>
      </c>
      <c r="P20" s="111" t="s">
        <v>78</v>
      </c>
      <c r="Q20" s="111" t="s">
        <v>256</v>
      </c>
      <c r="R20" s="111" t="s">
        <v>246</v>
      </c>
      <c r="S20" s="111" t="s">
        <v>257</v>
      </c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35"/>
      <c r="BX20" s="135"/>
      <c r="BY20" s="135"/>
      <c r="BZ20" s="135"/>
      <c r="CA20" s="135"/>
      <c r="CB20" s="135"/>
      <c r="CC20" s="135"/>
      <c r="CD20" s="135"/>
      <c r="CE20" s="135"/>
      <c r="CF20" s="135"/>
      <c r="CG20" s="135"/>
      <c r="CH20" s="135"/>
      <c r="CI20" s="135"/>
      <c r="CJ20" s="135"/>
      <c r="CK20" s="135"/>
      <c r="CL20" s="135"/>
      <c r="CM20" s="135"/>
      <c r="CN20" s="135"/>
      <c r="CO20" s="135"/>
      <c r="CP20" s="135"/>
      <c r="CQ20" s="135"/>
      <c r="CR20" s="135"/>
      <c r="CS20" s="135"/>
      <c r="CT20" s="135"/>
      <c r="CU20" s="135"/>
      <c r="CV20" s="135"/>
      <c r="CW20" s="135"/>
      <c r="CX20" s="135"/>
      <c r="CY20" s="135"/>
    </row>
    <row r="21" spans="1:103" s="107" customFormat="1" ht="25.75" customHeight="1">
      <c r="A21" s="113">
        <v>20</v>
      </c>
      <c r="B21" s="114" t="s">
        <v>258</v>
      </c>
      <c r="C21" s="114" t="s">
        <v>164</v>
      </c>
      <c r="D21" s="114" t="s">
        <v>48</v>
      </c>
      <c r="E21" s="113" t="s">
        <v>50</v>
      </c>
      <c r="F21" s="116" t="s">
        <v>165</v>
      </c>
      <c r="G21" s="113"/>
      <c r="H21" s="111" t="s">
        <v>259</v>
      </c>
      <c r="I21" s="111" t="s">
        <v>260</v>
      </c>
      <c r="J21" s="111" t="s">
        <v>261</v>
      </c>
      <c r="K21" s="111" t="s">
        <v>173</v>
      </c>
      <c r="L21" s="111" t="s">
        <v>163</v>
      </c>
      <c r="M21" s="111" t="s">
        <v>262</v>
      </c>
      <c r="N21" s="111" t="s">
        <v>263</v>
      </c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  <c r="BS21" s="143"/>
      <c r="BT21" s="143"/>
      <c r="BU21" s="143"/>
      <c r="BV21" s="143"/>
      <c r="BW21" s="135"/>
      <c r="BX21" s="135"/>
      <c r="BY21" s="135"/>
      <c r="BZ21" s="135"/>
      <c r="CA21" s="135"/>
      <c r="CB21" s="135"/>
      <c r="CC21" s="135"/>
      <c r="CD21" s="135"/>
      <c r="CE21" s="135"/>
      <c r="CF21" s="135"/>
      <c r="CG21" s="135"/>
      <c r="CH21" s="135"/>
      <c r="CI21" s="135"/>
      <c r="CJ21" s="135"/>
      <c r="CK21" s="135"/>
      <c r="CL21" s="135"/>
      <c r="CM21" s="135"/>
      <c r="CN21" s="135"/>
      <c r="CO21" s="135"/>
      <c r="CP21" s="135"/>
      <c r="CQ21" s="135"/>
      <c r="CR21" s="135"/>
      <c r="CS21" s="135"/>
      <c r="CT21" s="135"/>
      <c r="CU21" s="135"/>
      <c r="CV21" s="135"/>
      <c r="CW21" s="135"/>
      <c r="CX21" s="135"/>
      <c r="CY21" s="135"/>
    </row>
    <row r="22" spans="1:103" s="107" customFormat="1" ht="25.75" hidden="1" customHeight="1">
      <c r="A22" s="113">
        <v>21</v>
      </c>
      <c r="B22" s="114" t="s">
        <v>264</v>
      </c>
      <c r="C22" s="114" t="s">
        <v>164</v>
      </c>
      <c r="D22" s="114" t="s">
        <v>48</v>
      </c>
      <c r="E22" s="113" t="s">
        <v>145</v>
      </c>
      <c r="F22" s="116" t="s">
        <v>165</v>
      </c>
      <c r="G22" s="113"/>
      <c r="H22" s="111" t="s">
        <v>265</v>
      </c>
      <c r="I22" s="111" t="s">
        <v>257</v>
      </c>
      <c r="J22" s="111" t="s">
        <v>266</v>
      </c>
      <c r="K22" s="111" t="s">
        <v>267</v>
      </c>
      <c r="L22" s="111" t="s">
        <v>268</v>
      </c>
      <c r="M22" s="111" t="s">
        <v>255</v>
      </c>
      <c r="N22" s="111" t="s">
        <v>78</v>
      </c>
      <c r="O22" s="111" t="s">
        <v>269</v>
      </c>
      <c r="P22" s="111" t="s">
        <v>270</v>
      </c>
      <c r="Q22" s="111" t="s">
        <v>271</v>
      </c>
      <c r="R22" s="111" t="s">
        <v>272</v>
      </c>
      <c r="S22" s="111" t="s">
        <v>273</v>
      </c>
      <c r="T22" s="111" t="s">
        <v>274</v>
      </c>
      <c r="U22" s="111" t="s">
        <v>275</v>
      </c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  <c r="BR22" s="143"/>
      <c r="BS22" s="143"/>
      <c r="BT22" s="143"/>
      <c r="BU22" s="143"/>
      <c r="BV22" s="143"/>
      <c r="BW22" s="135"/>
      <c r="BX22" s="135"/>
      <c r="BY22" s="135"/>
      <c r="BZ22" s="135"/>
      <c r="CA22" s="135"/>
      <c r="CB22" s="135"/>
      <c r="CC22" s="135"/>
      <c r="CD22" s="135"/>
      <c r="CE22" s="135"/>
      <c r="CF22" s="135"/>
      <c r="CG22" s="135"/>
      <c r="CH22" s="135"/>
      <c r="CI22" s="135"/>
      <c r="CJ22" s="135"/>
      <c r="CK22" s="135"/>
      <c r="CL22" s="135"/>
      <c r="CM22" s="135"/>
      <c r="CN22" s="135"/>
      <c r="CO22" s="135"/>
      <c r="CP22" s="135"/>
      <c r="CQ22" s="135"/>
      <c r="CR22" s="135"/>
      <c r="CS22" s="135"/>
      <c r="CT22" s="135"/>
      <c r="CU22" s="135"/>
      <c r="CV22" s="135"/>
      <c r="CW22" s="135"/>
      <c r="CX22" s="135"/>
      <c r="CY22" s="135"/>
    </row>
    <row r="23" spans="1:103" s="107" customFormat="1" ht="25.75" hidden="1" customHeight="1">
      <c r="A23" s="113">
        <v>22</v>
      </c>
      <c r="B23" s="114" t="s">
        <v>276</v>
      </c>
      <c r="C23" s="114" t="s">
        <v>164</v>
      </c>
      <c r="D23" s="114" t="s">
        <v>48</v>
      </c>
      <c r="E23" s="113" t="s">
        <v>145</v>
      </c>
      <c r="F23" s="116" t="s">
        <v>165</v>
      </c>
      <c r="G23" s="113"/>
      <c r="H23" s="111" t="s">
        <v>156</v>
      </c>
      <c r="I23" s="111" t="s">
        <v>61</v>
      </c>
      <c r="J23" s="111" t="s">
        <v>171</v>
      </c>
      <c r="K23" s="111" t="s">
        <v>277</v>
      </c>
      <c r="L23" s="111" t="s">
        <v>278</v>
      </c>
      <c r="M23" s="111" t="s">
        <v>255</v>
      </c>
      <c r="N23" s="111" t="s">
        <v>3</v>
      </c>
      <c r="O23" s="111" t="s">
        <v>78</v>
      </c>
      <c r="P23" s="111" t="s">
        <v>279</v>
      </c>
      <c r="Q23" s="111" t="s">
        <v>163</v>
      </c>
      <c r="R23" s="111" t="s">
        <v>280</v>
      </c>
      <c r="S23" s="111" t="s">
        <v>281</v>
      </c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  <c r="BS23" s="143"/>
      <c r="BT23" s="143"/>
      <c r="BU23" s="143"/>
      <c r="BV23" s="143"/>
      <c r="BW23" s="135"/>
      <c r="BX23" s="135"/>
      <c r="BY23" s="135"/>
      <c r="BZ23" s="135"/>
      <c r="CA23" s="135"/>
      <c r="CB23" s="135"/>
      <c r="CC23" s="135"/>
      <c r="CD23" s="135"/>
      <c r="CE23" s="135"/>
      <c r="CF23" s="135"/>
      <c r="CG23" s="135"/>
      <c r="CH23" s="135"/>
      <c r="CI23" s="135"/>
      <c r="CJ23" s="135"/>
      <c r="CK23" s="135"/>
      <c r="CL23" s="135"/>
      <c r="CM23" s="135"/>
      <c r="CN23" s="135"/>
      <c r="CO23" s="135"/>
      <c r="CP23" s="135"/>
      <c r="CQ23" s="135"/>
      <c r="CR23" s="135"/>
      <c r="CS23" s="135"/>
      <c r="CT23" s="135"/>
      <c r="CU23" s="135"/>
      <c r="CV23" s="135"/>
      <c r="CW23" s="135"/>
      <c r="CX23" s="135"/>
      <c r="CY23" s="135"/>
    </row>
    <row r="24" spans="1:103" s="107" customFormat="1" ht="25.75" hidden="1" customHeight="1">
      <c r="A24" s="113">
        <v>23</v>
      </c>
      <c r="B24" s="114" t="s">
        <v>282</v>
      </c>
      <c r="C24" s="114" t="s">
        <v>164</v>
      </c>
      <c r="D24" s="114" t="s">
        <v>48</v>
      </c>
      <c r="E24" s="113" t="s">
        <v>145</v>
      </c>
      <c r="F24" s="116" t="s">
        <v>165</v>
      </c>
      <c r="G24" s="113"/>
      <c r="H24" s="111" t="s">
        <v>228</v>
      </c>
      <c r="I24" s="111" t="s">
        <v>283</v>
      </c>
      <c r="J24" s="111" t="s">
        <v>284</v>
      </c>
      <c r="K24" s="111" t="s">
        <v>285</v>
      </c>
      <c r="L24" s="111" t="s">
        <v>61</v>
      </c>
      <c r="M24" s="111" t="s">
        <v>281</v>
      </c>
      <c r="N24" s="111" t="s">
        <v>286</v>
      </c>
      <c r="O24" s="111" t="s">
        <v>287</v>
      </c>
      <c r="P24" s="111" t="s">
        <v>288</v>
      </c>
      <c r="Q24" s="111" t="s">
        <v>289</v>
      </c>
      <c r="R24" s="111" t="s">
        <v>233</v>
      </c>
      <c r="S24" s="111" t="s">
        <v>290</v>
      </c>
      <c r="T24" s="111" t="s">
        <v>291</v>
      </c>
      <c r="U24" s="111" t="s">
        <v>292</v>
      </c>
      <c r="V24" s="111" t="s">
        <v>293</v>
      </c>
      <c r="W24" s="111" t="s">
        <v>294</v>
      </c>
      <c r="X24" s="111" t="s">
        <v>295</v>
      </c>
      <c r="Y24" s="111" t="s">
        <v>296</v>
      </c>
      <c r="Z24" s="111" t="s">
        <v>297</v>
      </c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 t="s">
        <v>298</v>
      </c>
      <c r="AR24" s="111" t="s">
        <v>299</v>
      </c>
      <c r="AS24" s="111" t="s">
        <v>286</v>
      </c>
      <c r="AT24" s="111" t="s">
        <v>300</v>
      </c>
      <c r="AU24" s="111" t="s">
        <v>301</v>
      </c>
      <c r="AV24" s="111" t="s">
        <v>302</v>
      </c>
      <c r="AW24" s="143" t="s">
        <v>303</v>
      </c>
      <c r="AX24" s="143" t="s">
        <v>304</v>
      </c>
      <c r="AY24" s="143" t="s">
        <v>305</v>
      </c>
      <c r="AZ24" s="143" t="s">
        <v>306</v>
      </c>
      <c r="BA24" s="143" t="s">
        <v>307</v>
      </c>
      <c r="BB24" s="143" t="s">
        <v>298</v>
      </c>
      <c r="BC24" s="143" t="s">
        <v>308</v>
      </c>
      <c r="BD24" s="143" t="s">
        <v>309</v>
      </c>
      <c r="BE24" s="143" t="s">
        <v>310</v>
      </c>
      <c r="BF24" s="143" t="s">
        <v>255</v>
      </c>
      <c r="BG24" s="143" t="s">
        <v>3</v>
      </c>
      <c r="BH24" s="143" t="s">
        <v>78</v>
      </c>
      <c r="BI24" s="143" t="s">
        <v>163</v>
      </c>
      <c r="BJ24" s="143" t="s">
        <v>281</v>
      </c>
      <c r="BK24" s="143"/>
      <c r="BL24" s="143"/>
      <c r="BM24" s="143"/>
      <c r="BN24" s="143"/>
      <c r="BO24" s="143"/>
      <c r="BP24" s="143"/>
      <c r="BQ24" s="143"/>
      <c r="BR24" s="143"/>
      <c r="BS24" s="143"/>
      <c r="BT24" s="143"/>
      <c r="BU24" s="143"/>
      <c r="BV24" s="143"/>
      <c r="BW24" s="135"/>
      <c r="BX24" s="135"/>
      <c r="BY24" s="135"/>
      <c r="BZ24" s="135"/>
      <c r="CA24" s="135"/>
      <c r="CB24" s="135"/>
      <c r="CC24" s="135"/>
      <c r="CD24" s="135"/>
      <c r="CE24" s="135"/>
      <c r="CF24" s="135"/>
      <c r="CG24" s="135"/>
      <c r="CH24" s="135"/>
      <c r="CI24" s="135"/>
      <c r="CJ24" s="135"/>
      <c r="CK24" s="135"/>
      <c r="CL24" s="135"/>
      <c r="CM24" s="135"/>
      <c r="CN24" s="135"/>
      <c r="CO24" s="135"/>
      <c r="CP24" s="135"/>
      <c r="CQ24" s="135"/>
      <c r="CR24" s="135"/>
      <c r="CS24" s="135"/>
      <c r="CT24" s="135"/>
      <c r="CU24" s="135"/>
      <c r="CV24" s="135"/>
      <c r="CW24" s="135"/>
      <c r="CX24" s="135"/>
      <c r="CY24" s="135"/>
    </row>
    <row r="25" spans="1:103" s="107" customFormat="1" ht="25.75" hidden="1" customHeight="1">
      <c r="A25" s="113">
        <v>24</v>
      </c>
      <c r="B25" s="114" t="s">
        <v>311</v>
      </c>
      <c r="C25" s="114" t="s">
        <v>164</v>
      </c>
      <c r="D25" s="114" t="s">
        <v>48</v>
      </c>
      <c r="E25" s="113" t="s">
        <v>145</v>
      </c>
      <c r="F25" s="116" t="s">
        <v>165</v>
      </c>
      <c r="G25" s="113"/>
      <c r="H25" s="111" t="s">
        <v>312</v>
      </c>
      <c r="I25" s="111" t="s">
        <v>252</v>
      </c>
      <c r="J25" s="111" t="s">
        <v>254</v>
      </c>
      <c r="K25" s="111" t="s">
        <v>253</v>
      </c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3"/>
      <c r="BT25" s="143"/>
      <c r="BU25" s="143"/>
      <c r="BV25" s="143"/>
      <c r="BW25" s="135"/>
      <c r="BX25" s="135"/>
      <c r="BY25" s="135"/>
      <c r="BZ25" s="135"/>
      <c r="CA25" s="135"/>
      <c r="CB25" s="135"/>
      <c r="CC25" s="135"/>
      <c r="CD25" s="135"/>
      <c r="CE25" s="135"/>
      <c r="CF25" s="135"/>
      <c r="CG25" s="135"/>
      <c r="CH25" s="135"/>
      <c r="CI25" s="135"/>
      <c r="CJ25" s="135"/>
      <c r="CK25" s="135"/>
      <c r="CL25" s="135"/>
      <c r="CM25" s="135"/>
      <c r="CN25" s="135"/>
      <c r="CO25" s="135"/>
      <c r="CP25" s="135"/>
      <c r="CQ25" s="135"/>
      <c r="CR25" s="135"/>
      <c r="CS25" s="135"/>
      <c r="CT25" s="135"/>
      <c r="CU25" s="135"/>
      <c r="CV25" s="135"/>
      <c r="CW25" s="135"/>
      <c r="CX25" s="135"/>
      <c r="CY25" s="135"/>
    </row>
    <row r="26" spans="1:103" s="107" customFormat="1" ht="25.75" hidden="1" customHeight="1">
      <c r="A26" s="113">
        <v>25</v>
      </c>
      <c r="B26" s="114" t="s">
        <v>313</v>
      </c>
      <c r="C26" s="114" t="s">
        <v>164</v>
      </c>
      <c r="D26" s="114" t="s">
        <v>48</v>
      </c>
      <c r="E26" s="113" t="s">
        <v>145</v>
      </c>
      <c r="F26" s="116" t="s">
        <v>165</v>
      </c>
      <c r="G26" s="113"/>
      <c r="H26" s="111" t="s">
        <v>265</v>
      </c>
      <c r="I26" s="111" t="s">
        <v>314</v>
      </c>
      <c r="J26" s="111" t="s">
        <v>315</v>
      </c>
      <c r="K26" s="111" t="s">
        <v>316</v>
      </c>
      <c r="L26" s="111" t="s">
        <v>317</v>
      </c>
      <c r="M26" s="111" t="s">
        <v>318</v>
      </c>
      <c r="N26" s="111" t="s">
        <v>319</v>
      </c>
      <c r="O26" s="111" t="s">
        <v>320</v>
      </c>
      <c r="P26" s="111" t="s">
        <v>321</v>
      </c>
      <c r="Q26" s="111" t="s">
        <v>322</v>
      </c>
      <c r="R26" s="111" t="s">
        <v>323</v>
      </c>
      <c r="S26" s="111" t="s">
        <v>324</v>
      </c>
      <c r="T26" s="111" t="s">
        <v>61</v>
      </c>
      <c r="U26" s="111" t="s">
        <v>325</v>
      </c>
      <c r="V26" s="111" t="s">
        <v>326</v>
      </c>
      <c r="W26" s="111" t="s">
        <v>327</v>
      </c>
      <c r="X26" s="111" t="s">
        <v>328</v>
      </c>
      <c r="Y26" s="111" t="s">
        <v>329</v>
      </c>
      <c r="Z26" s="111" t="s">
        <v>330</v>
      </c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 t="s">
        <v>331</v>
      </c>
      <c r="AR26" s="111" t="s">
        <v>332</v>
      </c>
      <c r="AS26" s="111" t="s">
        <v>333</v>
      </c>
      <c r="AT26" s="111" t="s">
        <v>334</v>
      </c>
      <c r="AU26" s="111" t="s">
        <v>335</v>
      </c>
      <c r="AV26" s="111" t="s">
        <v>336</v>
      </c>
      <c r="AW26" s="143" t="s">
        <v>337</v>
      </c>
      <c r="AX26" s="143" t="s">
        <v>338</v>
      </c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  <c r="BP26" s="143"/>
      <c r="BQ26" s="143"/>
      <c r="BR26" s="143"/>
      <c r="BS26" s="143"/>
      <c r="BT26" s="143"/>
      <c r="BU26" s="143"/>
      <c r="BV26" s="143"/>
      <c r="BW26" s="135"/>
      <c r="BX26" s="135"/>
      <c r="BY26" s="135"/>
      <c r="BZ26" s="135"/>
      <c r="CA26" s="135"/>
      <c r="CB26" s="135"/>
      <c r="CC26" s="135"/>
      <c r="CD26" s="135"/>
      <c r="CE26" s="135"/>
      <c r="CF26" s="135"/>
      <c r="CG26" s="135"/>
      <c r="CH26" s="135"/>
      <c r="CI26" s="135"/>
      <c r="CJ26" s="135"/>
      <c r="CK26" s="135"/>
      <c r="CL26" s="135"/>
      <c r="CM26" s="135"/>
      <c r="CN26" s="135"/>
      <c r="CO26" s="135"/>
      <c r="CP26" s="135"/>
      <c r="CQ26" s="135"/>
      <c r="CR26" s="135"/>
      <c r="CS26" s="135"/>
      <c r="CT26" s="135"/>
      <c r="CU26" s="135"/>
      <c r="CV26" s="135"/>
      <c r="CW26" s="135"/>
      <c r="CX26" s="135"/>
      <c r="CY26" s="135"/>
    </row>
    <row r="27" spans="1:103" s="107" customFormat="1" ht="25.75" hidden="1" customHeight="1">
      <c r="A27" s="113">
        <v>26</v>
      </c>
      <c r="B27" s="114" t="s">
        <v>339</v>
      </c>
      <c r="C27" s="114" t="s">
        <v>164</v>
      </c>
      <c r="D27" s="114" t="s">
        <v>48</v>
      </c>
      <c r="E27" s="113" t="s">
        <v>145</v>
      </c>
      <c r="F27" s="116" t="s">
        <v>165</v>
      </c>
      <c r="G27" s="113"/>
      <c r="H27" s="111" t="s">
        <v>61</v>
      </c>
      <c r="I27" s="111" t="s">
        <v>340</v>
      </c>
      <c r="J27" s="111" t="s">
        <v>341</v>
      </c>
      <c r="K27" s="111" t="s">
        <v>342</v>
      </c>
      <c r="L27" s="111" t="s">
        <v>228</v>
      </c>
      <c r="M27" s="111" t="s">
        <v>343</v>
      </c>
      <c r="N27" s="111" t="s">
        <v>340</v>
      </c>
      <c r="O27" s="111" t="s">
        <v>344</v>
      </c>
      <c r="P27" s="111" t="s">
        <v>345</v>
      </c>
      <c r="Q27" s="111" t="s">
        <v>297</v>
      </c>
      <c r="R27" s="111" t="s">
        <v>346</v>
      </c>
      <c r="S27" s="111" t="s">
        <v>347</v>
      </c>
      <c r="T27" s="111" t="s">
        <v>348</v>
      </c>
      <c r="U27" s="111" t="s">
        <v>272</v>
      </c>
      <c r="V27" s="111" t="s">
        <v>349</v>
      </c>
      <c r="W27" s="111" t="s">
        <v>350</v>
      </c>
      <c r="X27" s="111" t="s">
        <v>333</v>
      </c>
      <c r="Y27" s="111" t="s">
        <v>351</v>
      </c>
      <c r="Z27" s="111" t="s">
        <v>352</v>
      </c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 t="s">
        <v>353</v>
      </c>
      <c r="AR27" s="111"/>
      <c r="AS27" s="111"/>
      <c r="AT27" s="111"/>
      <c r="AU27" s="111"/>
      <c r="AV27" s="111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  <c r="BQ27" s="143"/>
      <c r="BR27" s="143"/>
      <c r="BS27" s="143"/>
      <c r="BT27" s="143"/>
      <c r="BU27" s="143"/>
      <c r="BV27" s="143"/>
      <c r="BW27" s="135"/>
      <c r="BX27" s="135"/>
      <c r="BY27" s="135"/>
      <c r="BZ27" s="135"/>
      <c r="CA27" s="135"/>
      <c r="CB27" s="135"/>
      <c r="CC27" s="135"/>
      <c r="CD27" s="135"/>
      <c r="CE27" s="135"/>
      <c r="CF27" s="135"/>
      <c r="CG27" s="135"/>
      <c r="CH27" s="135"/>
      <c r="CI27" s="135"/>
      <c r="CJ27" s="135"/>
      <c r="CK27" s="135"/>
      <c r="CL27" s="135"/>
      <c r="CM27" s="135"/>
      <c r="CN27" s="135"/>
      <c r="CO27" s="135"/>
      <c r="CP27" s="135"/>
      <c r="CQ27" s="135"/>
      <c r="CR27" s="135"/>
      <c r="CS27" s="135"/>
      <c r="CT27" s="135"/>
      <c r="CU27" s="135"/>
      <c r="CV27" s="135"/>
      <c r="CW27" s="135"/>
      <c r="CX27" s="135"/>
      <c r="CY27" s="135"/>
    </row>
    <row r="28" spans="1:103" s="107" customFormat="1" ht="25.75" hidden="1" customHeight="1">
      <c r="A28" s="113">
        <v>27</v>
      </c>
      <c r="B28" s="114" t="s">
        <v>354</v>
      </c>
      <c r="C28" s="114" t="s">
        <v>164</v>
      </c>
      <c r="D28" s="114" t="s">
        <v>48</v>
      </c>
      <c r="E28" s="113" t="s">
        <v>145</v>
      </c>
      <c r="F28" s="116" t="s">
        <v>165</v>
      </c>
      <c r="G28" s="113"/>
      <c r="H28" s="111" t="s">
        <v>355</v>
      </c>
      <c r="I28" s="111" t="s">
        <v>356</v>
      </c>
      <c r="J28" s="111" t="s">
        <v>357</v>
      </c>
      <c r="K28" s="111" t="s">
        <v>358</v>
      </c>
      <c r="L28" s="111" t="s">
        <v>359</v>
      </c>
      <c r="M28" s="111" t="s">
        <v>246</v>
      </c>
      <c r="N28" s="111" t="s">
        <v>360</v>
      </c>
      <c r="O28" s="111" t="s">
        <v>361</v>
      </c>
      <c r="P28" s="111" t="s">
        <v>362</v>
      </c>
      <c r="Q28" s="111" t="s">
        <v>363</v>
      </c>
      <c r="R28" s="111" t="s">
        <v>364</v>
      </c>
      <c r="S28" s="111" t="s">
        <v>186</v>
      </c>
      <c r="T28" s="111" t="s">
        <v>365</v>
      </c>
      <c r="U28" s="111" t="s">
        <v>213</v>
      </c>
      <c r="V28" s="111" t="s">
        <v>366</v>
      </c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  <c r="BS28" s="143"/>
      <c r="BT28" s="143"/>
      <c r="BU28" s="143"/>
      <c r="BV28" s="143"/>
      <c r="BW28" s="135"/>
      <c r="BX28" s="135"/>
      <c r="BY28" s="135"/>
      <c r="BZ28" s="135"/>
      <c r="CA28" s="135"/>
      <c r="CB28" s="135"/>
      <c r="CC28" s="135"/>
      <c r="CD28" s="135"/>
      <c r="CE28" s="135"/>
      <c r="CF28" s="135"/>
      <c r="CG28" s="135"/>
      <c r="CH28" s="135"/>
      <c r="CI28" s="135"/>
      <c r="CJ28" s="135"/>
      <c r="CK28" s="135"/>
      <c r="CL28" s="135"/>
      <c r="CM28" s="135"/>
      <c r="CN28" s="135"/>
      <c r="CO28" s="135"/>
      <c r="CP28" s="135"/>
      <c r="CQ28" s="135"/>
      <c r="CR28" s="135"/>
      <c r="CS28" s="135"/>
      <c r="CT28" s="135"/>
      <c r="CU28" s="135"/>
      <c r="CV28" s="135"/>
      <c r="CW28" s="135"/>
      <c r="CX28" s="135"/>
      <c r="CY28" s="135"/>
    </row>
    <row r="29" spans="1:103" s="107" customFormat="1" ht="25.75" hidden="1" customHeight="1">
      <c r="A29" s="113">
        <v>28</v>
      </c>
      <c r="B29" s="114" t="s">
        <v>367</v>
      </c>
      <c r="C29" s="114" t="s">
        <v>164</v>
      </c>
      <c r="D29" s="114" t="s">
        <v>48</v>
      </c>
      <c r="E29" s="113" t="s">
        <v>145</v>
      </c>
      <c r="F29" s="116" t="s">
        <v>165</v>
      </c>
      <c r="G29" s="113"/>
      <c r="H29" s="111" t="s">
        <v>368</v>
      </c>
      <c r="I29" s="111" t="s">
        <v>369</v>
      </c>
      <c r="J29" s="111" t="s">
        <v>370</v>
      </c>
      <c r="K29" s="111" t="s">
        <v>371</v>
      </c>
      <c r="L29" s="111" t="s">
        <v>372</v>
      </c>
      <c r="M29" s="111" t="s">
        <v>373</v>
      </c>
      <c r="N29" s="111" t="s">
        <v>374</v>
      </c>
      <c r="O29" s="111" t="s">
        <v>375</v>
      </c>
      <c r="P29" s="111" t="s">
        <v>376</v>
      </c>
      <c r="Q29" s="111" t="s">
        <v>377</v>
      </c>
      <c r="R29" s="111" t="s">
        <v>378</v>
      </c>
      <c r="S29" s="111" t="s">
        <v>379</v>
      </c>
      <c r="T29" s="111" t="s">
        <v>380</v>
      </c>
      <c r="U29" s="111" t="s">
        <v>381</v>
      </c>
      <c r="V29" s="111" t="s">
        <v>382</v>
      </c>
      <c r="W29" s="111" t="s">
        <v>383</v>
      </c>
      <c r="X29" s="111" t="s">
        <v>384</v>
      </c>
      <c r="Y29" s="111" t="s">
        <v>385</v>
      </c>
      <c r="Z29" s="111" t="s">
        <v>386</v>
      </c>
      <c r="AA29" s="111" t="s">
        <v>386</v>
      </c>
      <c r="AB29" s="111" t="s">
        <v>387</v>
      </c>
      <c r="AC29" s="111" t="s">
        <v>388</v>
      </c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  <c r="BS29" s="143"/>
      <c r="BT29" s="143"/>
      <c r="BU29" s="143"/>
      <c r="BV29" s="143"/>
      <c r="BW29" s="135"/>
      <c r="BX29" s="135"/>
      <c r="BY29" s="135"/>
      <c r="BZ29" s="135"/>
      <c r="CA29" s="135"/>
      <c r="CB29" s="135"/>
      <c r="CC29" s="135"/>
      <c r="CD29" s="135"/>
      <c r="CE29" s="135"/>
      <c r="CF29" s="135"/>
      <c r="CG29" s="135"/>
      <c r="CH29" s="135"/>
      <c r="CI29" s="135"/>
      <c r="CJ29" s="135"/>
      <c r="CK29" s="135"/>
      <c r="CL29" s="135"/>
      <c r="CM29" s="135"/>
      <c r="CN29" s="135"/>
      <c r="CO29" s="135"/>
      <c r="CP29" s="135"/>
      <c r="CQ29" s="135"/>
      <c r="CR29" s="135"/>
      <c r="CS29" s="135"/>
      <c r="CT29" s="135"/>
      <c r="CU29" s="135"/>
      <c r="CV29" s="135"/>
      <c r="CW29" s="135"/>
      <c r="CX29" s="135"/>
      <c r="CY29" s="135"/>
    </row>
    <row r="30" spans="1:103" s="107" customFormat="1" ht="25.75" hidden="1" customHeight="1">
      <c r="A30" s="113">
        <v>29</v>
      </c>
      <c r="B30" s="114" t="s">
        <v>389</v>
      </c>
      <c r="C30" s="114" t="s">
        <v>48</v>
      </c>
      <c r="D30" s="114" t="s">
        <v>390</v>
      </c>
      <c r="E30" s="113" t="s">
        <v>50</v>
      </c>
      <c r="F30" s="116" t="s">
        <v>391</v>
      </c>
      <c r="G30" s="113"/>
      <c r="H30" s="111" t="s">
        <v>392</v>
      </c>
      <c r="I30" s="111" t="s">
        <v>393</v>
      </c>
      <c r="J30" s="111" t="s">
        <v>394</v>
      </c>
      <c r="K30" s="111" t="s">
        <v>395</v>
      </c>
      <c r="L30" s="111" t="s">
        <v>163</v>
      </c>
      <c r="M30" s="111" t="s">
        <v>396</v>
      </c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3"/>
      <c r="BT30" s="143"/>
      <c r="BU30" s="143"/>
      <c r="BV30" s="143"/>
      <c r="BW30" s="135"/>
      <c r="BX30" s="135"/>
      <c r="BY30" s="135"/>
      <c r="BZ30" s="135"/>
      <c r="CA30" s="135"/>
      <c r="CB30" s="135"/>
      <c r="CC30" s="135"/>
      <c r="CD30" s="135"/>
      <c r="CE30" s="135"/>
      <c r="CF30" s="135"/>
      <c r="CG30" s="135"/>
      <c r="CH30" s="135"/>
      <c r="CI30" s="135"/>
      <c r="CJ30" s="135"/>
      <c r="CK30" s="135"/>
      <c r="CL30" s="135"/>
      <c r="CM30" s="135"/>
      <c r="CN30" s="135"/>
      <c r="CO30" s="135"/>
      <c r="CP30" s="135"/>
      <c r="CQ30" s="135"/>
      <c r="CR30" s="135"/>
      <c r="CS30" s="135"/>
      <c r="CT30" s="135"/>
      <c r="CU30" s="135"/>
      <c r="CV30" s="135"/>
      <c r="CW30" s="135"/>
      <c r="CX30" s="135"/>
      <c r="CY30" s="135"/>
    </row>
    <row r="31" spans="1:103" s="107" customFormat="1" ht="25.75" hidden="1" customHeight="1">
      <c r="A31" s="113">
        <v>30</v>
      </c>
      <c r="B31" s="114" t="s">
        <v>227</v>
      </c>
      <c r="C31" s="114" t="s">
        <v>48</v>
      </c>
      <c r="D31" s="114" t="s">
        <v>390</v>
      </c>
      <c r="E31" s="113" t="s">
        <v>50</v>
      </c>
      <c r="F31" s="116" t="s">
        <v>391</v>
      </c>
      <c r="G31" s="113"/>
      <c r="H31" s="111" t="s">
        <v>397</v>
      </c>
      <c r="I31" s="111" t="s">
        <v>398</v>
      </c>
      <c r="J31" s="111" t="s">
        <v>399</v>
      </c>
      <c r="K31" s="111" t="s">
        <v>400</v>
      </c>
      <c r="L31" s="111" t="s">
        <v>401</v>
      </c>
      <c r="M31" s="111" t="s">
        <v>53</v>
      </c>
      <c r="N31" s="111" t="s">
        <v>402</v>
      </c>
      <c r="O31" s="111" t="s">
        <v>403</v>
      </c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  <c r="BS31" s="143"/>
      <c r="BT31" s="143"/>
      <c r="BU31" s="143"/>
      <c r="BV31" s="143"/>
      <c r="BW31" s="135"/>
      <c r="BX31" s="135"/>
      <c r="BY31" s="135"/>
      <c r="BZ31" s="135"/>
      <c r="CA31" s="135"/>
      <c r="CB31" s="135"/>
      <c r="CC31" s="135"/>
      <c r="CD31" s="135"/>
      <c r="CE31" s="135"/>
      <c r="CF31" s="135"/>
      <c r="CG31" s="135"/>
      <c r="CH31" s="135"/>
      <c r="CI31" s="135"/>
      <c r="CJ31" s="135"/>
      <c r="CK31" s="135"/>
      <c r="CL31" s="135"/>
      <c r="CM31" s="135"/>
      <c r="CN31" s="135"/>
      <c r="CO31" s="135"/>
      <c r="CP31" s="135"/>
      <c r="CQ31" s="135"/>
      <c r="CR31" s="135"/>
      <c r="CS31" s="135"/>
      <c r="CT31" s="135"/>
      <c r="CU31" s="135"/>
      <c r="CV31" s="135"/>
      <c r="CW31" s="135"/>
      <c r="CX31" s="135"/>
      <c r="CY31" s="135"/>
    </row>
    <row r="32" spans="1:103" s="107" customFormat="1" ht="25.75" hidden="1" customHeight="1">
      <c r="A32" s="113">
        <v>31</v>
      </c>
      <c r="B32" s="114" t="s">
        <v>404</v>
      </c>
      <c r="C32" s="114" t="s">
        <v>48</v>
      </c>
      <c r="D32" s="114" t="s">
        <v>390</v>
      </c>
      <c r="E32" s="113" t="s">
        <v>50</v>
      </c>
      <c r="F32" s="116" t="s">
        <v>391</v>
      </c>
      <c r="G32" s="113"/>
      <c r="H32" s="111" t="s">
        <v>142</v>
      </c>
      <c r="I32" s="111" t="s">
        <v>405</v>
      </c>
      <c r="J32" s="111" t="s">
        <v>406</v>
      </c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35"/>
      <c r="BX32" s="135"/>
      <c r="BY32" s="135"/>
      <c r="BZ32" s="135"/>
      <c r="CA32" s="135"/>
      <c r="CB32" s="135"/>
      <c r="CC32" s="135"/>
      <c r="CD32" s="135"/>
      <c r="CE32" s="135"/>
      <c r="CF32" s="135"/>
      <c r="CG32" s="135"/>
      <c r="CH32" s="135"/>
      <c r="CI32" s="135"/>
      <c r="CJ32" s="135"/>
      <c r="CK32" s="135"/>
      <c r="CL32" s="135"/>
      <c r="CM32" s="135"/>
      <c r="CN32" s="135"/>
      <c r="CO32" s="135"/>
      <c r="CP32" s="135"/>
      <c r="CQ32" s="135"/>
      <c r="CR32" s="135"/>
      <c r="CS32" s="135"/>
      <c r="CT32" s="135"/>
      <c r="CU32" s="135"/>
      <c r="CV32" s="135"/>
      <c r="CW32" s="135"/>
      <c r="CX32" s="135"/>
      <c r="CY32" s="135"/>
    </row>
    <row r="33" spans="1:103" s="107" customFormat="1" ht="25.75" hidden="1" customHeight="1">
      <c r="A33" s="113">
        <v>32</v>
      </c>
      <c r="B33" s="114" t="s">
        <v>407</v>
      </c>
      <c r="C33" s="114" t="s">
        <v>48</v>
      </c>
      <c r="D33" s="114" t="s">
        <v>390</v>
      </c>
      <c r="E33" s="113" t="s">
        <v>50</v>
      </c>
      <c r="F33" s="116" t="s">
        <v>391</v>
      </c>
      <c r="G33" s="113"/>
      <c r="H33" s="111" t="s">
        <v>408</v>
      </c>
      <c r="I33" s="111" t="s">
        <v>409</v>
      </c>
      <c r="J33" s="111" t="s">
        <v>410</v>
      </c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35"/>
      <c r="BX33" s="135"/>
      <c r="BY33" s="135"/>
      <c r="BZ33" s="135"/>
      <c r="CA33" s="135"/>
      <c r="CB33" s="135"/>
      <c r="CC33" s="135"/>
      <c r="CD33" s="135"/>
      <c r="CE33" s="135"/>
      <c r="CF33" s="135"/>
      <c r="CG33" s="135"/>
      <c r="CH33" s="135"/>
      <c r="CI33" s="135"/>
      <c r="CJ33" s="135"/>
      <c r="CK33" s="135"/>
      <c r="CL33" s="135"/>
      <c r="CM33" s="135"/>
      <c r="CN33" s="135"/>
      <c r="CO33" s="135"/>
      <c r="CP33" s="135"/>
      <c r="CQ33" s="135"/>
      <c r="CR33" s="135"/>
      <c r="CS33" s="135"/>
      <c r="CT33" s="135"/>
      <c r="CU33" s="135"/>
      <c r="CV33" s="135"/>
      <c r="CW33" s="135"/>
      <c r="CX33" s="135"/>
      <c r="CY33" s="135"/>
    </row>
    <row r="34" spans="1:103" s="107" customFormat="1" ht="25.75" hidden="1" customHeight="1">
      <c r="A34" s="113">
        <v>33</v>
      </c>
      <c r="B34" s="114" t="s">
        <v>120</v>
      </c>
      <c r="C34" s="114" t="s">
        <v>411</v>
      </c>
      <c r="D34" s="114" t="s">
        <v>390</v>
      </c>
      <c r="E34" s="113" t="s">
        <v>50</v>
      </c>
      <c r="F34" s="116" t="s">
        <v>412</v>
      </c>
      <c r="G34" s="113"/>
      <c r="H34" s="111" t="s">
        <v>413</v>
      </c>
      <c r="I34" s="111" t="s">
        <v>414</v>
      </c>
      <c r="J34" s="111" t="s">
        <v>415</v>
      </c>
      <c r="K34" s="111" t="s">
        <v>416</v>
      </c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  <c r="BR34" s="143"/>
      <c r="BS34" s="143"/>
      <c r="BT34" s="143"/>
      <c r="BU34" s="143"/>
      <c r="BV34" s="143"/>
      <c r="BW34" s="135"/>
      <c r="BX34" s="135"/>
      <c r="BY34" s="135"/>
      <c r="BZ34" s="135"/>
      <c r="CA34" s="135"/>
      <c r="CB34" s="135"/>
      <c r="CC34" s="135"/>
      <c r="CD34" s="135"/>
      <c r="CE34" s="135"/>
      <c r="CF34" s="135"/>
      <c r="CG34" s="135"/>
      <c r="CH34" s="135"/>
      <c r="CI34" s="135"/>
      <c r="CJ34" s="135"/>
      <c r="CK34" s="135"/>
      <c r="CL34" s="135"/>
      <c r="CM34" s="135"/>
      <c r="CN34" s="135"/>
      <c r="CO34" s="135"/>
      <c r="CP34" s="135"/>
      <c r="CQ34" s="135"/>
      <c r="CR34" s="135"/>
      <c r="CS34" s="135"/>
      <c r="CT34" s="135"/>
      <c r="CU34" s="135"/>
      <c r="CV34" s="135"/>
      <c r="CW34" s="135"/>
      <c r="CX34" s="135"/>
      <c r="CY34" s="135"/>
    </row>
    <row r="35" spans="1:103" s="107" customFormat="1" ht="25.75" hidden="1" customHeight="1">
      <c r="A35" s="113">
        <v>34</v>
      </c>
      <c r="B35" s="114" t="s">
        <v>417</v>
      </c>
      <c r="C35" s="114" t="s">
        <v>418</v>
      </c>
      <c r="D35" s="114" t="s">
        <v>390</v>
      </c>
      <c r="E35" s="113" t="s">
        <v>50</v>
      </c>
      <c r="F35" s="116" t="s">
        <v>412</v>
      </c>
      <c r="G35" s="113"/>
      <c r="H35" s="111" t="s">
        <v>419</v>
      </c>
      <c r="I35" s="111" t="s">
        <v>420</v>
      </c>
      <c r="J35" s="111" t="s">
        <v>421</v>
      </c>
      <c r="K35" s="111" t="s">
        <v>422</v>
      </c>
      <c r="L35" s="111" t="s">
        <v>423</v>
      </c>
      <c r="M35" s="111" t="s">
        <v>58</v>
      </c>
      <c r="N35" s="111" t="s">
        <v>424</v>
      </c>
      <c r="O35" s="111" t="s">
        <v>425</v>
      </c>
      <c r="P35" s="111" t="s">
        <v>426</v>
      </c>
      <c r="Q35" s="111" t="s">
        <v>427</v>
      </c>
      <c r="R35" s="111" t="s">
        <v>428</v>
      </c>
      <c r="S35" s="111" t="s">
        <v>163</v>
      </c>
      <c r="T35" s="111" t="s">
        <v>429</v>
      </c>
      <c r="U35" s="111" t="s">
        <v>148</v>
      </c>
      <c r="V35" s="111" t="s">
        <v>430</v>
      </c>
      <c r="W35" s="111" t="s">
        <v>431</v>
      </c>
      <c r="X35" s="111" t="s">
        <v>432</v>
      </c>
      <c r="Y35" s="111" t="s">
        <v>429</v>
      </c>
      <c r="Z35" s="111" t="s">
        <v>433</v>
      </c>
      <c r="AA35" s="111" t="s">
        <v>3</v>
      </c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  <c r="BP35" s="143"/>
      <c r="BQ35" s="143"/>
      <c r="BR35" s="143"/>
      <c r="BS35" s="143"/>
      <c r="BT35" s="143"/>
      <c r="BU35" s="143"/>
      <c r="BV35" s="143"/>
      <c r="BW35" s="135"/>
      <c r="BX35" s="135"/>
      <c r="BY35" s="135"/>
      <c r="BZ35" s="135"/>
      <c r="CA35" s="135"/>
      <c r="CB35" s="135"/>
      <c r="CC35" s="135"/>
      <c r="CD35" s="135"/>
      <c r="CE35" s="135"/>
      <c r="CF35" s="135"/>
      <c r="CG35" s="135"/>
      <c r="CH35" s="135"/>
      <c r="CI35" s="135"/>
      <c r="CJ35" s="135"/>
      <c r="CK35" s="135"/>
      <c r="CL35" s="135"/>
      <c r="CM35" s="135"/>
      <c r="CN35" s="135"/>
      <c r="CO35" s="135"/>
      <c r="CP35" s="135"/>
      <c r="CQ35" s="135"/>
      <c r="CR35" s="135"/>
      <c r="CS35" s="135"/>
      <c r="CT35" s="135"/>
      <c r="CU35" s="135"/>
      <c r="CV35" s="135"/>
      <c r="CW35" s="135"/>
      <c r="CX35" s="135"/>
      <c r="CY35" s="135"/>
    </row>
    <row r="36" spans="1:103" s="107" customFormat="1" ht="25.75" hidden="1" customHeight="1">
      <c r="A36" s="174">
        <v>35</v>
      </c>
      <c r="B36" s="223" t="s">
        <v>434</v>
      </c>
      <c r="C36" s="114" t="s">
        <v>48</v>
      </c>
      <c r="D36" s="114" t="s">
        <v>390</v>
      </c>
      <c r="E36" s="113" t="s">
        <v>145</v>
      </c>
      <c r="F36" s="116" t="s">
        <v>412</v>
      </c>
      <c r="G36" s="113"/>
      <c r="H36" s="111" t="s">
        <v>435</v>
      </c>
      <c r="I36" s="111" t="s">
        <v>333</v>
      </c>
      <c r="J36" s="111" t="s">
        <v>436</v>
      </c>
      <c r="K36" s="111" t="s">
        <v>228</v>
      </c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  <c r="BO36" s="143"/>
      <c r="BP36" s="143"/>
      <c r="BQ36" s="143"/>
      <c r="BR36" s="143"/>
      <c r="BS36" s="143"/>
      <c r="BT36" s="143"/>
      <c r="BU36" s="143"/>
      <c r="BV36" s="143"/>
      <c r="BW36" s="135"/>
      <c r="BX36" s="135"/>
      <c r="BY36" s="135"/>
      <c r="BZ36" s="135"/>
      <c r="CA36" s="135"/>
      <c r="CB36" s="135"/>
      <c r="CC36" s="135"/>
      <c r="CD36" s="135"/>
      <c r="CE36" s="135"/>
      <c r="CF36" s="135"/>
      <c r="CG36" s="135"/>
      <c r="CH36" s="135"/>
      <c r="CI36" s="135"/>
      <c r="CJ36" s="135"/>
      <c r="CK36" s="135"/>
      <c r="CL36" s="135"/>
      <c r="CM36" s="135"/>
      <c r="CN36" s="135"/>
      <c r="CO36" s="135"/>
      <c r="CP36" s="135"/>
      <c r="CQ36" s="135"/>
      <c r="CR36" s="135"/>
      <c r="CS36" s="135"/>
      <c r="CT36" s="135"/>
      <c r="CU36" s="135"/>
      <c r="CV36" s="135"/>
      <c r="CW36" s="135"/>
      <c r="CX36" s="135"/>
      <c r="CY36" s="135"/>
    </row>
    <row r="37" spans="1:103" s="107" customFormat="1" ht="25.75" hidden="1" customHeight="1">
      <c r="A37" s="113">
        <v>36</v>
      </c>
      <c r="B37" s="114" t="s">
        <v>339</v>
      </c>
      <c r="C37" s="114" t="s">
        <v>48</v>
      </c>
      <c r="D37" s="114" t="s">
        <v>390</v>
      </c>
      <c r="E37" s="113" t="s">
        <v>145</v>
      </c>
      <c r="F37" s="116" t="s">
        <v>412</v>
      </c>
      <c r="G37" s="113"/>
      <c r="H37" s="111" t="s">
        <v>437</v>
      </c>
      <c r="I37" s="111" t="s">
        <v>438</v>
      </c>
      <c r="J37" s="111" t="s">
        <v>439</v>
      </c>
      <c r="K37" s="111" t="s">
        <v>440</v>
      </c>
      <c r="L37" s="111" t="s">
        <v>441</v>
      </c>
      <c r="M37" s="111" t="s">
        <v>61</v>
      </c>
      <c r="N37" s="111" t="s">
        <v>149</v>
      </c>
      <c r="O37" s="111" t="s">
        <v>333</v>
      </c>
      <c r="P37" s="111" t="s">
        <v>349</v>
      </c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35"/>
      <c r="BX37" s="135"/>
      <c r="BY37" s="135"/>
      <c r="BZ37" s="135"/>
      <c r="CA37" s="135"/>
      <c r="CB37" s="135"/>
      <c r="CC37" s="135"/>
      <c r="CD37" s="135"/>
      <c r="CE37" s="135"/>
      <c r="CF37" s="135"/>
      <c r="CG37" s="135"/>
      <c r="CH37" s="135"/>
      <c r="CI37" s="135"/>
      <c r="CJ37" s="135"/>
      <c r="CK37" s="135"/>
      <c r="CL37" s="135"/>
      <c r="CM37" s="135"/>
      <c r="CN37" s="135"/>
      <c r="CO37" s="135"/>
      <c r="CP37" s="135"/>
      <c r="CQ37" s="135"/>
      <c r="CR37" s="135"/>
      <c r="CS37" s="135"/>
      <c r="CT37" s="135"/>
      <c r="CU37" s="135"/>
      <c r="CV37" s="135"/>
      <c r="CW37" s="135"/>
      <c r="CX37" s="135"/>
      <c r="CY37" s="135"/>
    </row>
    <row r="38" spans="1:103" s="107" customFormat="1" ht="25.75" hidden="1" customHeight="1">
      <c r="A38" s="113">
        <v>37</v>
      </c>
      <c r="B38" s="114" t="s">
        <v>442</v>
      </c>
      <c r="C38" s="114" t="s">
        <v>55</v>
      </c>
      <c r="D38" s="114" t="s">
        <v>390</v>
      </c>
      <c r="E38" s="113" t="s">
        <v>145</v>
      </c>
      <c r="F38" s="116" t="s">
        <v>412</v>
      </c>
      <c r="G38" s="113"/>
      <c r="H38" s="111" t="s">
        <v>443</v>
      </c>
      <c r="I38" s="111" t="s">
        <v>444</v>
      </c>
      <c r="J38" s="111" t="s">
        <v>445</v>
      </c>
      <c r="K38" s="111" t="s">
        <v>446</v>
      </c>
      <c r="L38" s="111" t="s">
        <v>447</v>
      </c>
      <c r="M38" s="111" t="s">
        <v>448</v>
      </c>
      <c r="N38" s="111" t="s">
        <v>449</v>
      </c>
      <c r="O38" s="111" t="s">
        <v>107</v>
      </c>
      <c r="P38" s="111" t="s">
        <v>450</v>
      </c>
      <c r="Q38" s="111" t="s">
        <v>451</v>
      </c>
      <c r="R38" s="111" t="s">
        <v>78</v>
      </c>
      <c r="S38" s="111" t="s">
        <v>452</v>
      </c>
      <c r="T38" s="111" t="s">
        <v>333</v>
      </c>
      <c r="U38" s="111" t="s">
        <v>453</v>
      </c>
      <c r="V38" s="111" t="s">
        <v>60</v>
      </c>
      <c r="W38" s="111" t="s">
        <v>454</v>
      </c>
      <c r="X38" s="111" t="s">
        <v>455</v>
      </c>
      <c r="Y38" s="111" t="s">
        <v>456</v>
      </c>
      <c r="Z38" s="111" t="s">
        <v>457</v>
      </c>
      <c r="AA38" s="111" t="s">
        <v>458</v>
      </c>
      <c r="AB38" s="111" t="s">
        <v>459</v>
      </c>
      <c r="AC38" s="111" t="s">
        <v>460</v>
      </c>
      <c r="AD38" s="111" t="s">
        <v>461</v>
      </c>
      <c r="AE38" s="111" t="s">
        <v>462</v>
      </c>
      <c r="AF38" s="111" t="s">
        <v>463</v>
      </c>
      <c r="AG38" s="111" t="s">
        <v>464</v>
      </c>
      <c r="AH38" s="111" t="s">
        <v>465</v>
      </c>
      <c r="AI38" s="111" t="s">
        <v>466</v>
      </c>
      <c r="AJ38" s="111" t="s">
        <v>467</v>
      </c>
      <c r="AK38" s="111" t="s">
        <v>453</v>
      </c>
      <c r="AL38" s="111" t="s">
        <v>468</v>
      </c>
      <c r="AM38" s="111" t="s">
        <v>469</v>
      </c>
      <c r="AN38" s="111" t="s">
        <v>470</v>
      </c>
      <c r="AO38" s="111" t="s">
        <v>471</v>
      </c>
      <c r="AP38" s="111" t="s">
        <v>472</v>
      </c>
      <c r="AQ38" s="111"/>
      <c r="AR38" s="111"/>
      <c r="AS38" s="111"/>
      <c r="AT38" s="111"/>
      <c r="AU38" s="111"/>
      <c r="AV38" s="111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3"/>
      <c r="BQ38" s="143"/>
      <c r="BR38" s="143"/>
      <c r="BS38" s="143"/>
      <c r="BT38" s="143"/>
      <c r="BU38" s="143"/>
      <c r="BV38" s="143"/>
      <c r="BW38" s="135"/>
      <c r="BX38" s="135"/>
      <c r="BY38" s="135"/>
      <c r="BZ38" s="135"/>
      <c r="CA38" s="135"/>
      <c r="CB38" s="135"/>
      <c r="CC38" s="135"/>
      <c r="CD38" s="135"/>
      <c r="CE38" s="135"/>
      <c r="CF38" s="135"/>
      <c r="CG38" s="135"/>
      <c r="CH38" s="135"/>
      <c r="CI38" s="135"/>
      <c r="CJ38" s="135"/>
      <c r="CK38" s="135"/>
      <c r="CL38" s="135"/>
      <c r="CM38" s="135"/>
      <c r="CN38" s="135"/>
      <c r="CO38" s="135"/>
      <c r="CP38" s="135"/>
      <c r="CQ38" s="135"/>
      <c r="CR38" s="135"/>
      <c r="CS38" s="135"/>
      <c r="CT38" s="135"/>
      <c r="CU38" s="135"/>
      <c r="CV38" s="135"/>
      <c r="CW38" s="135"/>
      <c r="CX38" s="135"/>
      <c r="CY38" s="135"/>
    </row>
    <row r="39" spans="1:103" s="107" customFormat="1" ht="25.75" hidden="1" customHeight="1">
      <c r="A39" s="113">
        <v>38</v>
      </c>
      <c r="B39" s="114" t="s">
        <v>120</v>
      </c>
      <c r="C39" s="114" t="s">
        <v>55</v>
      </c>
      <c r="D39" s="114" t="s">
        <v>473</v>
      </c>
      <c r="E39" s="113" t="s">
        <v>50</v>
      </c>
      <c r="F39" s="116" t="s">
        <v>474</v>
      </c>
      <c r="G39" s="113"/>
      <c r="H39" s="111" t="s">
        <v>58</v>
      </c>
      <c r="I39" s="111" t="s">
        <v>104</v>
      </c>
      <c r="J39" s="111" t="s">
        <v>79</v>
      </c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  <c r="BS39" s="143"/>
      <c r="BT39" s="143"/>
      <c r="BU39" s="143"/>
      <c r="BV39" s="143"/>
      <c r="BW39" s="135"/>
      <c r="BX39" s="135"/>
      <c r="BY39" s="135"/>
      <c r="BZ39" s="135"/>
      <c r="CA39" s="135"/>
      <c r="CB39" s="135"/>
      <c r="CC39" s="135"/>
      <c r="CD39" s="135"/>
      <c r="CE39" s="135"/>
      <c r="CF39" s="135"/>
      <c r="CG39" s="135"/>
      <c r="CH39" s="135"/>
      <c r="CI39" s="135"/>
      <c r="CJ39" s="135"/>
      <c r="CK39" s="135"/>
      <c r="CL39" s="135"/>
      <c r="CM39" s="135"/>
      <c r="CN39" s="135"/>
      <c r="CO39" s="135"/>
      <c r="CP39" s="135"/>
      <c r="CQ39" s="135"/>
      <c r="CR39" s="135"/>
      <c r="CS39" s="135"/>
      <c r="CT39" s="135"/>
      <c r="CU39" s="135"/>
      <c r="CV39" s="135"/>
      <c r="CW39" s="135"/>
      <c r="CX39" s="135"/>
      <c r="CY39" s="135"/>
    </row>
    <row r="40" spans="1:103" s="107" customFormat="1" ht="25.75" hidden="1" customHeight="1">
      <c r="A40" s="113">
        <v>39</v>
      </c>
      <c r="B40" s="114" t="s">
        <v>72</v>
      </c>
      <c r="C40" s="114" t="s">
        <v>83</v>
      </c>
      <c r="D40" s="114" t="s">
        <v>473</v>
      </c>
      <c r="E40" s="113" t="s">
        <v>50</v>
      </c>
      <c r="F40" s="116" t="s">
        <v>474</v>
      </c>
      <c r="G40" s="113"/>
      <c r="H40" s="111" t="s">
        <v>58</v>
      </c>
      <c r="I40" s="111" t="s">
        <v>475</v>
      </c>
      <c r="J40" s="111" t="s">
        <v>476</v>
      </c>
      <c r="K40" s="111" t="s">
        <v>477</v>
      </c>
      <c r="L40" s="111" t="s">
        <v>478</v>
      </c>
      <c r="M40" s="111" t="s">
        <v>479</v>
      </c>
      <c r="N40" s="111" t="s">
        <v>480</v>
      </c>
      <c r="O40" s="111" t="s">
        <v>481</v>
      </c>
      <c r="P40" s="111" t="s">
        <v>482</v>
      </c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  <c r="BS40" s="143"/>
      <c r="BT40" s="143"/>
      <c r="BU40" s="143"/>
      <c r="BV40" s="143"/>
      <c r="BW40" s="135"/>
      <c r="BX40" s="135"/>
      <c r="BY40" s="135"/>
      <c r="BZ40" s="135"/>
      <c r="CA40" s="135"/>
      <c r="CB40" s="135"/>
      <c r="CC40" s="135"/>
      <c r="CD40" s="135"/>
      <c r="CE40" s="135"/>
      <c r="CF40" s="135"/>
      <c r="CG40" s="135"/>
      <c r="CH40" s="135"/>
      <c r="CI40" s="135"/>
      <c r="CJ40" s="135"/>
      <c r="CK40" s="135"/>
      <c r="CL40" s="135"/>
      <c r="CM40" s="135"/>
      <c r="CN40" s="135"/>
      <c r="CO40" s="135"/>
      <c r="CP40" s="135"/>
      <c r="CQ40" s="135"/>
      <c r="CR40" s="135"/>
      <c r="CS40" s="135"/>
      <c r="CT40" s="135"/>
      <c r="CU40" s="135"/>
      <c r="CV40" s="135"/>
      <c r="CW40" s="135"/>
      <c r="CX40" s="135"/>
      <c r="CY40" s="135"/>
    </row>
    <row r="41" spans="1:103" s="107" customFormat="1" ht="25.75" hidden="1" customHeight="1">
      <c r="A41" s="113">
        <v>40</v>
      </c>
      <c r="B41" s="114" t="s">
        <v>120</v>
      </c>
      <c r="C41" s="114" t="s">
        <v>55</v>
      </c>
      <c r="D41" s="114" t="s">
        <v>483</v>
      </c>
      <c r="E41" s="113" t="s">
        <v>50</v>
      </c>
      <c r="F41" s="116" t="s">
        <v>484</v>
      </c>
      <c r="G41" s="113" t="s">
        <v>485</v>
      </c>
      <c r="H41" s="111" t="s">
        <v>123</v>
      </c>
      <c r="I41" s="111" t="s">
        <v>486</v>
      </c>
      <c r="J41" s="111" t="s">
        <v>487</v>
      </c>
      <c r="K41" s="111" t="s">
        <v>488</v>
      </c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3"/>
      <c r="BK41" s="143"/>
      <c r="BL41" s="143"/>
      <c r="BM41" s="143"/>
      <c r="BN41" s="143"/>
      <c r="BO41" s="143"/>
      <c r="BP41" s="143"/>
      <c r="BQ41" s="143"/>
      <c r="BR41" s="143"/>
      <c r="BS41" s="143"/>
      <c r="BT41" s="143"/>
      <c r="BU41" s="143"/>
      <c r="BV41" s="143"/>
      <c r="BW41" s="135"/>
      <c r="BX41" s="135"/>
      <c r="BY41" s="135"/>
      <c r="BZ41" s="135"/>
      <c r="CA41" s="135"/>
      <c r="CB41" s="135"/>
      <c r="CC41" s="135"/>
      <c r="CD41" s="135"/>
      <c r="CE41" s="135"/>
      <c r="CF41" s="135"/>
      <c r="CG41" s="135"/>
      <c r="CH41" s="135"/>
      <c r="CI41" s="135"/>
      <c r="CJ41" s="135"/>
      <c r="CK41" s="135"/>
      <c r="CL41" s="135"/>
      <c r="CM41" s="135"/>
      <c r="CN41" s="135"/>
      <c r="CO41" s="135"/>
      <c r="CP41" s="135"/>
      <c r="CQ41" s="135"/>
      <c r="CR41" s="135"/>
      <c r="CS41" s="135"/>
      <c r="CT41" s="135"/>
      <c r="CU41" s="135"/>
      <c r="CV41" s="135"/>
      <c r="CW41" s="135"/>
      <c r="CX41" s="135"/>
      <c r="CY41" s="135"/>
    </row>
    <row r="42" spans="1:103" s="107" customFormat="1" ht="25.75" hidden="1" customHeight="1">
      <c r="A42" s="113">
        <v>42</v>
      </c>
      <c r="B42" s="114" t="s">
        <v>99</v>
      </c>
      <c r="C42" s="114" t="s">
        <v>55</v>
      </c>
      <c r="D42" s="114" t="s">
        <v>489</v>
      </c>
      <c r="E42" s="113" t="s">
        <v>50</v>
      </c>
      <c r="F42" s="116" t="s">
        <v>484</v>
      </c>
      <c r="G42" s="166" t="s">
        <v>490</v>
      </c>
      <c r="H42" s="111" t="s">
        <v>265</v>
      </c>
      <c r="I42" s="111" t="s">
        <v>491</v>
      </c>
      <c r="J42" s="111" t="s">
        <v>104</v>
      </c>
      <c r="K42" s="111" t="s">
        <v>107</v>
      </c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/>
      <c r="BS42" s="143"/>
      <c r="BT42" s="143"/>
      <c r="BU42" s="143"/>
      <c r="BV42" s="143"/>
      <c r="BW42" s="135"/>
      <c r="BX42" s="135"/>
      <c r="BY42" s="135"/>
      <c r="BZ42" s="135"/>
      <c r="CA42" s="135"/>
      <c r="CB42" s="135"/>
      <c r="CC42" s="135"/>
      <c r="CD42" s="135"/>
      <c r="CE42" s="135"/>
      <c r="CF42" s="135"/>
      <c r="CG42" s="135"/>
      <c r="CH42" s="135"/>
      <c r="CI42" s="135"/>
      <c r="CJ42" s="135"/>
      <c r="CK42" s="135"/>
      <c r="CL42" s="135"/>
      <c r="CM42" s="135"/>
      <c r="CN42" s="135"/>
      <c r="CO42" s="135"/>
      <c r="CP42" s="135"/>
      <c r="CQ42" s="135"/>
      <c r="CR42" s="135"/>
      <c r="CS42" s="135"/>
      <c r="CT42" s="135"/>
      <c r="CU42" s="135"/>
      <c r="CV42" s="135"/>
      <c r="CW42" s="135"/>
      <c r="CX42" s="135"/>
      <c r="CY42" s="135"/>
    </row>
    <row r="43" spans="1:103" s="107" customFormat="1" ht="25.75" hidden="1" customHeight="1">
      <c r="A43" s="113">
        <v>43</v>
      </c>
      <c r="B43" s="114" t="s">
        <v>492</v>
      </c>
      <c r="C43" s="114" t="s">
        <v>493</v>
      </c>
      <c r="D43" s="114" t="s">
        <v>489</v>
      </c>
      <c r="E43" s="113" t="s">
        <v>50</v>
      </c>
      <c r="F43" s="116" t="s">
        <v>484</v>
      </c>
      <c r="G43" s="113" t="s">
        <v>494</v>
      </c>
      <c r="H43" s="111" t="s">
        <v>265</v>
      </c>
      <c r="I43" s="111" t="s">
        <v>495</v>
      </c>
      <c r="J43" s="111" t="s">
        <v>95</v>
      </c>
      <c r="K43" s="111" t="s">
        <v>159</v>
      </c>
      <c r="L43" s="111" t="s">
        <v>496</v>
      </c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  <c r="BO43" s="143"/>
      <c r="BP43" s="143"/>
      <c r="BQ43" s="143"/>
      <c r="BR43" s="143"/>
      <c r="BS43" s="143"/>
      <c r="BT43" s="143"/>
      <c r="BU43" s="143"/>
      <c r="BV43" s="143"/>
      <c r="BW43" s="135"/>
      <c r="BX43" s="135"/>
      <c r="BY43" s="135"/>
      <c r="BZ43" s="135"/>
      <c r="CA43" s="135"/>
      <c r="CB43" s="135"/>
      <c r="CC43" s="135"/>
      <c r="CD43" s="135"/>
      <c r="CE43" s="135"/>
      <c r="CF43" s="135"/>
      <c r="CG43" s="135"/>
      <c r="CH43" s="135"/>
      <c r="CI43" s="135"/>
      <c r="CJ43" s="135"/>
      <c r="CK43" s="135"/>
      <c r="CL43" s="135"/>
      <c r="CM43" s="135"/>
      <c r="CN43" s="135"/>
      <c r="CO43" s="135"/>
      <c r="CP43" s="135"/>
      <c r="CQ43" s="135"/>
      <c r="CR43" s="135"/>
      <c r="CS43" s="135"/>
      <c r="CT43" s="135"/>
      <c r="CU43" s="135"/>
      <c r="CV43" s="135"/>
      <c r="CW43" s="135"/>
      <c r="CX43" s="135"/>
      <c r="CY43" s="135"/>
    </row>
    <row r="44" spans="1:103" s="107" customFormat="1" ht="25.75" hidden="1" customHeight="1">
      <c r="A44" s="113">
        <v>44</v>
      </c>
      <c r="B44" s="114" t="s">
        <v>497</v>
      </c>
      <c r="C44" s="114" t="s">
        <v>498</v>
      </c>
      <c r="D44" s="114" t="s">
        <v>499</v>
      </c>
      <c r="E44" s="113" t="s">
        <v>145</v>
      </c>
      <c r="F44" s="116" t="s">
        <v>484</v>
      </c>
      <c r="G44" s="113" t="s">
        <v>500</v>
      </c>
      <c r="H44" s="111" t="s">
        <v>501</v>
      </c>
      <c r="I44" s="111" t="s">
        <v>502</v>
      </c>
      <c r="J44" s="111" t="s">
        <v>503</v>
      </c>
      <c r="K44" s="111" t="s">
        <v>504</v>
      </c>
      <c r="L44" s="111" t="s">
        <v>505</v>
      </c>
      <c r="M44" s="111" t="s">
        <v>506</v>
      </c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3"/>
      <c r="BJ44" s="143"/>
      <c r="BK44" s="143"/>
      <c r="BL44" s="143"/>
      <c r="BM44" s="143"/>
      <c r="BN44" s="143"/>
      <c r="BO44" s="143"/>
      <c r="BP44" s="143"/>
      <c r="BQ44" s="143"/>
      <c r="BR44" s="143"/>
      <c r="BS44" s="143"/>
      <c r="BT44" s="143"/>
      <c r="BU44" s="143"/>
      <c r="BV44" s="143"/>
      <c r="BW44" s="135"/>
      <c r="BX44" s="135"/>
      <c r="BY44" s="135"/>
      <c r="BZ44" s="135"/>
      <c r="CA44" s="135"/>
      <c r="CB44" s="135"/>
      <c r="CC44" s="135"/>
      <c r="CD44" s="135"/>
      <c r="CE44" s="135"/>
      <c r="CF44" s="135"/>
      <c r="CG44" s="135"/>
      <c r="CH44" s="135"/>
      <c r="CI44" s="135"/>
      <c r="CJ44" s="135"/>
      <c r="CK44" s="135"/>
      <c r="CL44" s="135"/>
      <c r="CM44" s="135"/>
      <c r="CN44" s="135"/>
      <c r="CO44" s="135"/>
      <c r="CP44" s="135"/>
      <c r="CQ44" s="135"/>
      <c r="CR44" s="135"/>
      <c r="CS44" s="135"/>
      <c r="CT44" s="135"/>
      <c r="CU44" s="135"/>
      <c r="CV44" s="135"/>
      <c r="CW44" s="135"/>
      <c r="CX44" s="135"/>
      <c r="CY44" s="135"/>
    </row>
    <row r="45" spans="1:103" s="107" customFormat="1" ht="25.75" hidden="1" customHeight="1">
      <c r="A45" s="113">
        <v>45</v>
      </c>
      <c r="B45" s="114" t="s">
        <v>507</v>
      </c>
      <c r="C45" s="114" t="s">
        <v>508</v>
      </c>
      <c r="D45" s="114" t="s">
        <v>509</v>
      </c>
      <c r="E45" s="113" t="s">
        <v>145</v>
      </c>
      <c r="F45" s="116" t="s">
        <v>484</v>
      </c>
      <c r="G45" s="113"/>
      <c r="H45" s="111" t="s">
        <v>510</v>
      </c>
      <c r="I45" s="111" t="s">
        <v>511</v>
      </c>
      <c r="J45" s="111" t="s">
        <v>58</v>
      </c>
      <c r="K45" s="111" t="s">
        <v>512</v>
      </c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43"/>
      <c r="AX45" s="143"/>
      <c r="AY45" s="143"/>
      <c r="AZ45" s="143"/>
      <c r="BA45" s="143"/>
      <c r="BB45" s="143"/>
      <c r="BC45" s="143"/>
      <c r="BD45" s="143"/>
      <c r="BE45" s="143"/>
      <c r="BF45" s="143"/>
      <c r="BG45" s="143"/>
      <c r="BH45" s="143"/>
      <c r="BI45" s="143"/>
      <c r="BJ45" s="143"/>
      <c r="BK45" s="143"/>
      <c r="BL45" s="143"/>
      <c r="BM45" s="143"/>
      <c r="BN45" s="143"/>
      <c r="BO45" s="143"/>
      <c r="BP45" s="143"/>
      <c r="BQ45" s="143"/>
      <c r="BR45" s="143"/>
      <c r="BS45" s="143"/>
      <c r="BT45" s="143"/>
      <c r="BU45" s="143"/>
      <c r="BV45" s="143"/>
      <c r="BW45" s="135"/>
      <c r="BX45" s="135"/>
      <c r="BY45" s="135"/>
      <c r="BZ45" s="135"/>
      <c r="CA45" s="135"/>
      <c r="CB45" s="135"/>
      <c r="CC45" s="135"/>
      <c r="CD45" s="135"/>
      <c r="CE45" s="135"/>
      <c r="CF45" s="135"/>
      <c r="CG45" s="135"/>
      <c r="CH45" s="135"/>
      <c r="CI45" s="135"/>
      <c r="CJ45" s="135"/>
      <c r="CK45" s="135"/>
      <c r="CL45" s="135"/>
      <c r="CM45" s="135"/>
      <c r="CN45" s="135"/>
      <c r="CO45" s="135"/>
      <c r="CP45" s="135"/>
      <c r="CQ45" s="135"/>
      <c r="CR45" s="135"/>
      <c r="CS45" s="135"/>
      <c r="CT45" s="135"/>
      <c r="CU45" s="135"/>
      <c r="CV45" s="135"/>
      <c r="CW45" s="135"/>
      <c r="CX45" s="135"/>
      <c r="CY45" s="135"/>
    </row>
    <row r="46" spans="1:103" s="107" customFormat="1" ht="25.75" hidden="1" customHeight="1">
      <c r="A46" s="113">
        <v>46</v>
      </c>
      <c r="B46" s="114" t="s">
        <v>513</v>
      </c>
      <c r="C46" s="114" t="s">
        <v>508</v>
      </c>
      <c r="D46" s="114" t="s">
        <v>509</v>
      </c>
      <c r="E46" s="113" t="s">
        <v>145</v>
      </c>
      <c r="F46" s="116" t="s">
        <v>484</v>
      </c>
      <c r="G46" s="113"/>
      <c r="H46" s="111" t="s">
        <v>510</v>
      </c>
      <c r="I46" s="111" t="s">
        <v>511</v>
      </c>
      <c r="J46" s="111" t="s">
        <v>58</v>
      </c>
      <c r="K46" s="111" t="s">
        <v>512</v>
      </c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43"/>
      <c r="AX46" s="143"/>
      <c r="AY46" s="143"/>
      <c r="AZ46" s="143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3"/>
      <c r="BM46" s="143"/>
      <c r="BN46" s="143"/>
      <c r="BO46" s="143"/>
      <c r="BP46" s="143"/>
      <c r="BQ46" s="143"/>
      <c r="BR46" s="143"/>
      <c r="BS46" s="143"/>
      <c r="BT46" s="143"/>
      <c r="BU46" s="143"/>
      <c r="BV46" s="143"/>
      <c r="BW46" s="135"/>
      <c r="BX46" s="135"/>
      <c r="BY46" s="135"/>
      <c r="BZ46" s="135"/>
      <c r="CA46" s="135"/>
      <c r="CB46" s="135"/>
      <c r="CC46" s="135"/>
      <c r="CD46" s="135"/>
      <c r="CE46" s="135"/>
      <c r="CF46" s="135"/>
      <c r="CG46" s="135"/>
      <c r="CH46" s="135"/>
      <c r="CI46" s="135"/>
      <c r="CJ46" s="135"/>
      <c r="CK46" s="135"/>
      <c r="CL46" s="135"/>
      <c r="CM46" s="135"/>
      <c r="CN46" s="135"/>
      <c r="CO46" s="135"/>
      <c r="CP46" s="135"/>
      <c r="CQ46" s="135"/>
      <c r="CR46" s="135"/>
      <c r="CS46" s="135"/>
      <c r="CT46" s="135"/>
      <c r="CU46" s="135"/>
      <c r="CV46" s="135"/>
      <c r="CW46" s="135"/>
      <c r="CX46" s="135"/>
      <c r="CY46" s="135"/>
    </row>
    <row r="47" spans="1:103" s="107" customFormat="1" ht="25.75" hidden="1" customHeight="1">
      <c r="A47" s="113">
        <v>47</v>
      </c>
      <c r="B47" s="114" t="s">
        <v>514</v>
      </c>
      <c r="C47" s="114" t="s">
        <v>515</v>
      </c>
      <c r="D47" s="114" t="s">
        <v>509</v>
      </c>
      <c r="E47" s="113" t="s">
        <v>145</v>
      </c>
      <c r="F47" s="116" t="s">
        <v>484</v>
      </c>
      <c r="G47" s="113"/>
      <c r="H47" s="111" t="s">
        <v>510</v>
      </c>
      <c r="I47" s="111" t="s">
        <v>511</v>
      </c>
      <c r="J47" s="111" t="s">
        <v>58</v>
      </c>
      <c r="K47" s="111" t="s">
        <v>512</v>
      </c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143"/>
      <c r="BH47" s="143"/>
      <c r="BI47" s="143"/>
      <c r="BJ47" s="143"/>
      <c r="BK47" s="143"/>
      <c r="BL47" s="143"/>
      <c r="BM47" s="143"/>
      <c r="BN47" s="143"/>
      <c r="BO47" s="143"/>
      <c r="BP47" s="143"/>
      <c r="BQ47" s="143"/>
      <c r="BR47" s="143"/>
      <c r="BS47" s="143"/>
      <c r="BT47" s="143"/>
      <c r="BU47" s="143"/>
      <c r="BV47" s="143"/>
      <c r="BW47" s="135"/>
      <c r="BX47" s="135"/>
      <c r="BY47" s="135"/>
      <c r="BZ47" s="135"/>
      <c r="CA47" s="135"/>
      <c r="CB47" s="135"/>
      <c r="CC47" s="135"/>
      <c r="CD47" s="135"/>
      <c r="CE47" s="135"/>
      <c r="CF47" s="135"/>
      <c r="CG47" s="135"/>
      <c r="CH47" s="135"/>
      <c r="CI47" s="135"/>
      <c r="CJ47" s="135"/>
      <c r="CK47" s="135"/>
      <c r="CL47" s="135"/>
      <c r="CM47" s="135"/>
      <c r="CN47" s="135"/>
      <c r="CO47" s="135"/>
      <c r="CP47" s="135"/>
      <c r="CQ47" s="135"/>
      <c r="CR47" s="135"/>
      <c r="CS47" s="135"/>
      <c r="CT47" s="135"/>
      <c r="CU47" s="135"/>
      <c r="CV47" s="135"/>
      <c r="CW47" s="135"/>
      <c r="CX47" s="135"/>
      <c r="CY47" s="135"/>
    </row>
    <row r="48" spans="1:103" s="107" customFormat="1" ht="25.75" hidden="1" customHeight="1">
      <c r="A48" s="113">
        <v>48</v>
      </c>
      <c r="B48" s="114" t="s">
        <v>516</v>
      </c>
      <c r="C48" s="114" t="s">
        <v>515</v>
      </c>
      <c r="D48" s="114" t="s">
        <v>509</v>
      </c>
      <c r="E48" s="113" t="s">
        <v>145</v>
      </c>
      <c r="F48" s="116" t="s">
        <v>484</v>
      </c>
      <c r="G48" s="113"/>
      <c r="H48" s="111" t="s">
        <v>510</v>
      </c>
      <c r="I48" s="111" t="s">
        <v>511</v>
      </c>
      <c r="J48" s="111" t="s">
        <v>58</v>
      </c>
      <c r="K48" s="111" t="s">
        <v>512</v>
      </c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43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  <c r="BP48" s="143"/>
      <c r="BQ48" s="143"/>
      <c r="BR48" s="143"/>
      <c r="BS48" s="143"/>
      <c r="BT48" s="143"/>
      <c r="BU48" s="143"/>
      <c r="BV48" s="143"/>
      <c r="BW48" s="135"/>
      <c r="BX48" s="135"/>
      <c r="BY48" s="135"/>
      <c r="BZ48" s="135"/>
      <c r="CA48" s="135"/>
      <c r="CB48" s="135"/>
      <c r="CC48" s="135"/>
      <c r="CD48" s="135"/>
      <c r="CE48" s="135"/>
      <c r="CF48" s="135"/>
      <c r="CG48" s="135"/>
      <c r="CH48" s="135"/>
      <c r="CI48" s="135"/>
      <c r="CJ48" s="135"/>
      <c r="CK48" s="135"/>
      <c r="CL48" s="135"/>
      <c r="CM48" s="135"/>
      <c r="CN48" s="135"/>
      <c r="CO48" s="135"/>
      <c r="CP48" s="135"/>
      <c r="CQ48" s="135"/>
      <c r="CR48" s="135"/>
      <c r="CS48" s="135"/>
      <c r="CT48" s="135"/>
      <c r="CU48" s="135"/>
      <c r="CV48" s="135"/>
      <c r="CW48" s="135"/>
      <c r="CX48" s="135"/>
      <c r="CY48" s="135"/>
    </row>
    <row r="49" spans="1:103" s="107" customFormat="1" ht="25.75" hidden="1" customHeight="1">
      <c r="A49" s="113">
        <v>49</v>
      </c>
      <c r="B49" s="114" t="s">
        <v>517</v>
      </c>
      <c r="C49" s="114" t="s">
        <v>515</v>
      </c>
      <c r="D49" s="114" t="s">
        <v>509</v>
      </c>
      <c r="E49" s="113" t="s">
        <v>145</v>
      </c>
      <c r="F49" s="116" t="s">
        <v>484</v>
      </c>
      <c r="G49" s="113"/>
      <c r="H49" s="111" t="s">
        <v>510</v>
      </c>
      <c r="I49" s="111" t="s">
        <v>511</v>
      </c>
      <c r="J49" s="111" t="s">
        <v>58</v>
      </c>
      <c r="K49" s="111" t="s">
        <v>512</v>
      </c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  <c r="BV49" s="143"/>
      <c r="BW49" s="135"/>
      <c r="BX49" s="135"/>
      <c r="BY49" s="135"/>
      <c r="BZ49" s="135"/>
      <c r="CA49" s="135"/>
      <c r="CB49" s="135"/>
      <c r="CC49" s="135"/>
      <c r="CD49" s="135"/>
      <c r="CE49" s="135"/>
      <c r="CF49" s="135"/>
      <c r="CG49" s="135"/>
      <c r="CH49" s="135"/>
      <c r="CI49" s="135"/>
      <c r="CJ49" s="135"/>
      <c r="CK49" s="135"/>
      <c r="CL49" s="135"/>
      <c r="CM49" s="135"/>
      <c r="CN49" s="135"/>
      <c r="CO49" s="135"/>
      <c r="CP49" s="135"/>
      <c r="CQ49" s="135"/>
      <c r="CR49" s="135"/>
      <c r="CS49" s="135"/>
      <c r="CT49" s="135"/>
      <c r="CU49" s="135"/>
      <c r="CV49" s="135"/>
      <c r="CW49" s="135"/>
      <c r="CX49" s="135"/>
      <c r="CY49" s="135"/>
    </row>
    <row r="50" spans="1:103" s="107" customFormat="1" ht="25.75" hidden="1" customHeight="1">
      <c r="A50" s="113">
        <v>50</v>
      </c>
      <c r="B50" s="114" t="s">
        <v>518</v>
      </c>
      <c r="C50" s="114" t="s">
        <v>519</v>
      </c>
      <c r="D50" s="114" t="s">
        <v>520</v>
      </c>
      <c r="E50" s="113" t="s">
        <v>145</v>
      </c>
      <c r="F50" s="174" t="s">
        <v>521</v>
      </c>
      <c r="G50" s="113"/>
      <c r="H50" s="111" t="s">
        <v>522</v>
      </c>
      <c r="I50" s="111" t="s">
        <v>523</v>
      </c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  <c r="BV50" s="143"/>
      <c r="BW50" s="135"/>
      <c r="BX50" s="135"/>
      <c r="BY50" s="135"/>
      <c r="BZ50" s="135"/>
      <c r="CA50" s="135"/>
      <c r="CB50" s="135"/>
      <c r="CC50" s="135"/>
      <c r="CD50" s="135"/>
      <c r="CE50" s="135"/>
      <c r="CF50" s="135"/>
      <c r="CG50" s="135"/>
      <c r="CH50" s="135"/>
      <c r="CI50" s="135"/>
      <c r="CJ50" s="135"/>
      <c r="CK50" s="135"/>
      <c r="CL50" s="135"/>
      <c r="CM50" s="135"/>
      <c r="CN50" s="135"/>
      <c r="CO50" s="135"/>
      <c r="CP50" s="135"/>
      <c r="CQ50" s="135"/>
      <c r="CR50" s="135"/>
      <c r="CS50" s="135"/>
      <c r="CT50" s="135"/>
      <c r="CU50" s="135"/>
      <c r="CV50" s="135"/>
      <c r="CW50" s="135"/>
      <c r="CX50" s="135"/>
      <c r="CY50" s="135"/>
    </row>
    <row r="51" spans="1:103" s="107" customFormat="1" ht="25.75" hidden="1" customHeight="1">
      <c r="A51" s="113">
        <v>51</v>
      </c>
      <c r="B51" s="114" t="s">
        <v>524</v>
      </c>
      <c r="C51" s="114" t="s">
        <v>493</v>
      </c>
      <c r="D51" s="114" t="s">
        <v>520</v>
      </c>
      <c r="E51" s="113" t="s">
        <v>145</v>
      </c>
      <c r="F51" s="174" t="s">
        <v>521</v>
      </c>
      <c r="G51" s="113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  <c r="BV51" s="143"/>
      <c r="BW51" s="135"/>
      <c r="BX51" s="135"/>
      <c r="BY51" s="135"/>
      <c r="BZ51" s="135"/>
      <c r="CA51" s="135"/>
      <c r="CB51" s="135"/>
      <c r="CC51" s="135"/>
      <c r="CD51" s="135"/>
      <c r="CE51" s="135"/>
      <c r="CF51" s="135"/>
      <c r="CG51" s="135"/>
      <c r="CH51" s="135"/>
      <c r="CI51" s="135"/>
      <c r="CJ51" s="135"/>
      <c r="CK51" s="135"/>
      <c r="CL51" s="135"/>
      <c r="CM51" s="135"/>
      <c r="CN51" s="135"/>
      <c r="CO51" s="135"/>
      <c r="CP51" s="135"/>
      <c r="CQ51" s="135"/>
      <c r="CR51" s="135"/>
      <c r="CS51" s="135"/>
      <c r="CT51" s="135"/>
      <c r="CU51" s="135"/>
      <c r="CV51" s="135"/>
      <c r="CW51" s="135"/>
      <c r="CX51" s="135"/>
      <c r="CY51" s="135"/>
    </row>
    <row r="52" spans="1:103" s="107" customFormat="1" ht="25.75" hidden="1" customHeight="1">
      <c r="A52" s="113">
        <v>52</v>
      </c>
      <c r="B52" s="114" t="s">
        <v>525</v>
      </c>
      <c r="C52" s="114" t="s">
        <v>493</v>
      </c>
      <c r="D52" s="114" t="s">
        <v>520</v>
      </c>
      <c r="E52" s="113" t="s">
        <v>145</v>
      </c>
      <c r="F52" s="174" t="s">
        <v>521</v>
      </c>
      <c r="G52" s="113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  <c r="BV52" s="143"/>
      <c r="BW52" s="135"/>
      <c r="BX52" s="135"/>
      <c r="BY52" s="135"/>
      <c r="BZ52" s="135"/>
      <c r="CA52" s="135"/>
      <c r="CB52" s="135"/>
      <c r="CC52" s="135"/>
      <c r="CD52" s="135"/>
      <c r="CE52" s="135"/>
      <c r="CF52" s="135"/>
      <c r="CG52" s="135"/>
      <c r="CH52" s="135"/>
      <c r="CI52" s="135"/>
      <c r="CJ52" s="135"/>
      <c r="CK52" s="135"/>
      <c r="CL52" s="135"/>
      <c r="CM52" s="135"/>
      <c r="CN52" s="135"/>
      <c r="CO52" s="135"/>
      <c r="CP52" s="135"/>
      <c r="CQ52" s="135"/>
      <c r="CR52" s="135"/>
      <c r="CS52" s="135"/>
      <c r="CT52" s="135"/>
      <c r="CU52" s="135"/>
      <c r="CV52" s="135"/>
      <c r="CW52" s="135"/>
      <c r="CX52" s="135"/>
      <c r="CY52" s="135"/>
    </row>
    <row r="53" spans="1:103" s="107" customFormat="1" ht="25.75" hidden="1" customHeight="1">
      <c r="A53" s="113">
        <v>53</v>
      </c>
      <c r="B53" s="114" t="s">
        <v>526</v>
      </c>
      <c r="C53" s="114" t="s">
        <v>493</v>
      </c>
      <c r="D53" s="114" t="s">
        <v>520</v>
      </c>
      <c r="E53" s="113" t="s">
        <v>145</v>
      </c>
      <c r="F53" s="174" t="s">
        <v>521</v>
      </c>
      <c r="G53" s="113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43"/>
      <c r="AX53" s="143"/>
      <c r="AY53" s="143"/>
      <c r="AZ53" s="143"/>
      <c r="BA53" s="143"/>
      <c r="BB53" s="143"/>
      <c r="BC53" s="143"/>
      <c r="BD53" s="143"/>
      <c r="BE53" s="143"/>
      <c r="BF53" s="143"/>
      <c r="BG53" s="143"/>
      <c r="BH53" s="143"/>
      <c r="BI53" s="143"/>
      <c r="BJ53" s="143"/>
      <c r="BK53" s="143"/>
      <c r="BL53" s="143"/>
      <c r="BM53" s="143"/>
      <c r="BN53" s="143"/>
      <c r="BO53" s="143"/>
      <c r="BP53" s="143"/>
      <c r="BQ53" s="143"/>
      <c r="BR53" s="143"/>
      <c r="BS53" s="143"/>
      <c r="BT53" s="143"/>
      <c r="BU53" s="143"/>
      <c r="BV53" s="143"/>
      <c r="BW53" s="135"/>
      <c r="BX53" s="135"/>
      <c r="BY53" s="135"/>
      <c r="BZ53" s="135"/>
      <c r="CA53" s="135"/>
      <c r="CB53" s="135"/>
      <c r="CC53" s="135"/>
      <c r="CD53" s="135"/>
      <c r="CE53" s="135"/>
      <c r="CF53" s="135"/>
      <c r="CG53" s="135"/>
      <c r="CH53" s="135"/>
      <c r="CI53" s="135"/>
      <c r="CJ53" s="135"/>
      <c r="CK53" s="135"/>
      <c r="CL53" s="135"/>
      <c r="CM53" s="135"/>
      <c r="CN53" s="135"/>
      <c r="CO53" s="135"/>
      <c r="CP53" s="135"/>
      <c r="CQ53" s="135"/>
      <c r="CR53" s="135"/>
      <c r="CS53" s="135"/>
      <c r="CT53" s="135"/>
      <c r="CU53" s="135"/>
      <c r="CV53" s="135"/>
      <c r="CW53" s="135"/>
      <c r="CX53" s="135"/>
      <c r="CY53" s="135"/>
    </row>
    <row r="54" spans="1:103" s="107" customFormat="1" ht="25.75" hidden="1" customHeight="1">
      <c r="A54" s="113">
        <v>54</v>
      </c>
      <c r="B54" s="114" t="s">
        <v>527</v>
      </c>
      <c r="C54" s="114" t="s">
        <v>493</v>
      </c>
      <c r="D54" s="114" t="s">
        <v>520</v>
      </c>
      <c r="E54" s="113" t="s">
        <v>145</v>
      </c>
      <c r="F54" s="174" t="s">
        <v>521</v>
      </c>
      <c r="G54" s="113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43"/>
      <c r="AX54" s="143"/>
      <c r="AY54" s="143"/>
      <c r="AZ54" s="143"/>
      <c r="BA54" s="143"/>
      <c r="BB54" s="143"/>
      <c r="BC54" s="143"/>
      <c r="BD54" s="143"/>
      <c r="BE54" s="143"/>
      <c r="BF54" s="143"/>
      <c r="BG54" s="143"/>
      <c r="BH54" s="143"/>
      <c r="BI54" s="143"/>
      <c r="BJ54" s="143"/>
      <c r="BK54" s="143"/>
      <c r="BL54" s="143"/>
      <c r="BM54" s="143"/>
      <c r="BN54" s="143"/>
      <c r="BO54" s="143"/>
      <c r="BP54" s="143"/>
      <c r="BQ54" s="143"/>
      <c r="BR54" s="143"/>
      <c r="BS54" s="143"/>
      <c r="BT54" s="143"/>
      <c r="BU54" s="143"/>
      <c r="BV54" s="143"/>
      <c r="BW54" s="135"/>
      <c r="BX54" s="135"/>
      <c r="BY54" s="135"/>
      <c r="BZ54" s="135"/>
      <c r="CA54" s="135"/>
      <c r="CB54" s="135"/>
      <c r="CC54" s="135"/>
      <c r="CD54" s="135"/>
      <c r="CE54" s="135"/>
      <c r="CF54" s="135"/>
      <c r="CG54" s="135"/>
      <c r="CH54" s="135"/>
      <c r="CI54" s="135"/>
      <c r="CJ54" s="135"/>
      <c r="CK54" s="135"/>
      <c r="CL54" s="135"/>
      <c r="CM54" s="135"/>
      <c r="CN54" s="135"/>
      <c r="CO54" s="135"/>
      <c r="CP54" s="135"/>
      <c r="CQ54" s="135"/>
      <c r="CR54" s="135"/>
      <c r="CS54" s="135"/>
      <c r="CT54" s="135"/>
      <c r="CU54" s="135"/>
      <c r="CV54" s="135"/>
      <c r="CW54" s="135"/>
      <c r="CX54" s="135"/>
      <c r="CY54" s="135"/>
    </row>
    <row r="55" spans="1:103" s="107" customFormat="1" ht="25.75" hidden="1" customHeight="1">
      <c r="A55" s="113">
        <v>55</v>
      </c>
      <c r="B55" s="114" t="s">
        <v>528</v>
      </c>
      <c r="C55" s="114" t="s">
        <v>493</v>
      </c>
      <c r="D55" s="114" t="s">
        <v>520</v>
      </c>
      <c r="E55" s="113" t="s">
        <v>145</v>
      </c>
      <c r="F55" s="174" t="s">
        <v>521</v>
      </c>
      <c r="G55" s="113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43"/>
      <c r="AX55" s="143"/>
      <c r="AY55" s="143"/>
      <c r="AZ55" s="143"/>
      <c r="BA55" s="143"/>
      <c r="BB55" s="143"/>
      <c r="BC55" s="143"/>
      <c r="BD55" s="143"/>
      <c r="BE55" s="143"/>
      <c r="BF55" s="143"/>
      <c r="BG55" s="143"/>
      <c r="BH55" s="143"/>
      <c r="BI55" s="143"/>
      <c r="BJ55" s="143"/>
      <c r="BK55" s="143"/>
      <c r="BL55" s="143"/>
      <c r="BM55" s="143"/>
      <c r="BN55" s="143"/>
      <c r="BO55" s="143"/>
      <c r="BP55" s="143"/>
      <c r="BQ55" s="143"/>
      <c r="BR55" s="143"/>
      <c r="BS55" s="143"/>
      <c r="BT55" s="143"/>
      <c r="BU55" s="143"/>
      <c r="BV55" s="143"/>
      <c r="BW55" s="135"/>
      <c r="BX55" s="135"/>
      <c r="BY55" s="135"/>
      <c r="BZ55" s="135"/>
      <c r="CA55" s="135"/>
      <c r="CB55" s="135"/>
      <c r="CC55" s="135"/>
      <c r="CD55" s="135"/>
      <c r="CE55" s="135"/>
      <c r="CF55" s="135"/>
      <c r="CG55" s="135"/>
      <c r="CH55" s="135"/>
      <c r="CI55" s="135"/>
      <c r="CJ55" s="135"/>
      <c r="CK55" s="135"/>
      <c r="CL55" s="135"/>
      <c r="CM55" s="135"/>
      <c r="CN55" s="135"/>
      <c r="CO55" s="135"/>
      <c r="CP55" s="135"/>
      <c r="CQ55" s="135"/>
      <c r="CR55" s="135"/>
      <c r="CS55" s="135"/>
      <c r="CT55" s="135"/>
      <c r="CU55" s="135"/>
      <c r="CV55" s="135"/>
      <c r="CW55" s="135"/>
      <c r="CX55" s="135"/>
      <c r="CY55" s="135"/>
    </row>
    <row r="56" spans="1:103" s="107" customFormat="1" ht="25.75" hidden="1" customHeight="1">
      <c r="A56" s="113">
        <v>56</v>
      </c>
      <c r="B56" s="114" t="s">
        <v>529</v>
      </c>
      <c r="C56" s="114" t="s">
        <v>493</v>
      </c>
      <c r="D56" s="114" t="s">
        <v>520</v>
      </c>
      <c r="E56" s="113" t="s">
        <v>145</v>
      </c>
      <c r="F56" s="174" t="s">
        <v>521</v>
      </c>
      <c r="G56" s="113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35"/>
      <c r="BX56" s="135"/>
      <c r="BY56" s="135"/>
      <c r="BZ56" s="135"/>
      <c r="CA56" s="135"/>
      <c r="CB56" s="135"/>
      <c r="CC56" s="135"/>
      <c r="CD56" s="135"/>
      <c r="CE56" s="135"/>
      <c r="CF56" s="135"/>
      <c r="CG56" s="135"/>
      <c r="CH56" s="135"/>
      <c r="CI56" s="135"/>
      <c r="CJ56" s="135"/>
      <c r="CK56" s="135"/>
      <c r="CL56" s="135"/>
      <c r="CM56" s="135"/>
      <c r="CN56" s="135"/>
      <c r="CO56" s="135"/>
      <c r="CP56" s="135"/>
      <c r="CQ56" s="135"/>
      <c r="CR56" s="135"/>
      <c r="CS56" s="135"/>
      <c r="CT56" s="135"/>
      <c r="CU56" s="135"/>
      <c r="CV56" s="135"/>
      <c r="CW56" s="135"/>
      <c r="CX56" s="135"/>
      <c r="CY56" s="135"/>
    </row>
    <row r="57" spans="1:103" s="107" customFormat="1" ht="25.75" hidden="1" customHeight="1">
      <c r="A57" s="113">
        <v>57</v>
      </c>
      <c r="B57" s="114" t="s">
        <v>530</v>
      </c>
      <c r="C57" s="114" t="s">
        <v>493</v>
      </c>
      <c r="D57" s="114" t="s">
        <v>520</v>
      </c>
      <c r="E57" s="113" t="s">
        <v>145</v>
      </c>
      <c r="F57" s="174" t="s">
        <v>521</v>
      </c>
      <c r="G57" s="113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43"/>
      <c r="AX57" s="143"/>
      <c r="AY57" s="143"/>
      <c r="AZ57" s="143"/>
      <c r="BA57" s="143"/>
      <c r="BB57" s="143"/>
      <c r="BC57" s="143"/>
      <c r="BD57" s="143"/>
      <c r="BE57" s="143"/>
      <c r="BF57" s="143"/>
      <c r="BG57" s="143"/>
      <c r="BH57" s="143"/>
      <c r="BI57" s="143"/>
      <c r="BJ57" s="143"/>
      <c r="BK57" s="143"/>
      <c r="BL57" s="143"/>
      <c r="BM57" s="143"/>
      <c r="BN57" s="143"/>
      <c r="BO57" s="143"/>
      <c r="BP57" s="143"/>
      <c r="BQ57" s="143"/>
      <c r="BR57" s="143"/>
      <c r="BS57" s="143"/>
      <c r="BT57" s="143"/>
      <c r="BU57" s="143"/>
      <c r="BV57" s="143"/>
      <c r="BW57" s="135"/>
      <c r="BX57" s="135"/>
      <c r="BY57" s="135"/>
      <c r="BZ57" s="135"/>
      <c r="CA57" s="135"/>
      <c r="CB57" s="135"/>
      <c r="CC57" s="135"/>
      <c r="CD57" s="135"/>
      <c r="CE57" s="135"/>
      <c r="CF57" s="135"/>
      <c r="CG57" s="135"/>
      <c r="CH57" s="135"/>
      <c r="CI57" s="135"/>
      <c r="CJ57" s="135"/>
      <c r="CK57" s="135"/>
      <c r="CL57" s="135"/>
      <c r="CM57" s="135"/>
      <c r="CN57" s="135"/>
      <c r="CO57" s="135"/>
      <c r="CP57" s="135"/>
      <c r="CQ57" s="135"/>
      <c r="CR57" s="135"/>
      <c r="CS57" s="135"/>
      <c r="CT57" s="135"/>
      <c r="CU57" s="135"/>
      <c r="CV57" s="135"/>
      <c r="CW57" s="135"/>
      <c r="CX57" s="135"/>
      <c r="CY57" s="135"/>
    </row>
    <row r="58" spans="1:103" s="107" customFormat="1" ht="25.75" hidden="1" customHeight="1">
      <c r="A58" s="113">
        <v>58</v>
      </c>
      <c r="B58" s="114" t="s">
        <v>531</v>
      </c>
      <c r="C58" s="114" t="s">
        <v>493</v>
      </c>
      <c r="D58" s="114" t="s">
        <v>520</v>
      </c>
      <c r="E58" s="113" t="s">
        <v>145</v>
      </c>
      <c r="F58" s="174" t="s">
        <v>521</v>
      </c>
      <c r="G58" s="113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43"/>
      <c r="AX58" s="143"/>
      <c r="AY58" s="143"/>
      <c r="AZ58" s="143"/>
      <c r="BA58" s="143"/>
      <c r="BB58" s="143"/>
      <c r="BC58" s="143"/>
      <c r="BD58" s="143"/>
      <c r="BE58" s="143"/>
      <c r="BF58" s="143"/>
      <c r="BG58" s="143"/>
      <c r="BH58" s="143"/>
      <c r="BI58" s="143"/>
      <c r="BJ58" s="143"/>
      <c r="BK58" s="143"/>
      <c r="BL58" s="143"/>
      <c r="BM58" s="143"/>
      <c r="BN58" s="143"/>
      <c r="BO58" s="143"/>
      <c r="BP58" s="143"/>
      <c r="BQ58" s="143"/>
      <c r="BR58" s="143"/>
      <c r="BS58" s="143"/>
      <c r="BT58" s="143"/>
      <c r="BU58" s="143"/>
      <c r="BV58" s="143"/>
      <c r="BW58" s="135"/>
      <c r="BX58" s="135"/>
      <c r="BY58" s="135"/>
      <c r="BZ58" s="135"/>
      <c r="CA58" s="135"/>
      <c r="CB58" s="135"/>
      <c r="CC58" s="135"/>
      <c r="CD58" s="135"/>
      <c r="CE58" s="135"/>
      <c r="CF58" s="135"/>
      <c r="CG58" s="135"/>
      <c r="CH58" s="135"/>
      <c r="CI58" s="135"/>
      <c r="CJ58" s="135"/>
      <c r="CK58" s="135"/>
      <c r="CL58" s="135"/>
      <c r="CM58" s="135"/>
      <c r="CN58" s="135"/>
      <c r="CO58" s="135"/>
      <c r="CP58" s="135"/>
      <c r="CQ58" s="135"/>
      <c r="CR58" s="135"/>
      <c r="CS58" s="135"/>
      <c r="CT58" s="135"/>
      <c r="CU58" s="135"/>
      <c r="CV58" s="135"/>
      <c r="CW58" s="135"/>
      <c r="CX58" s="135"/>
      <c r="CY58" s="135"/>
    </row>
    <row r="59" spans="1:103" s="107" customFormat="1" ht="25.75" hidden="1" customHeight="1">
      <c r="A59" s="113">
        <v>59</v>
      </c>
      <c r="B59" s="114" t="s">
        <v>532</v>
      </c>
      <c r="C59" s="114" t="s">
        <v>493</v>
      </c>
      <c r="D59" s="114" t="s">
        <v>520</v>
      </c>
      <c r="E59" s="113" t="s">
        <v>145</v>
      </c>
      <c r="F59" s="174" t="s">
        <v>521</v>
      </c>
      <c r="G59" s="113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35"/>
      <c r="BX59" s="135"/>
      <c r="BY59" s="135"/>
      <c r="BZ59" s="135"/>
      <c r="CA59" s="135"/>
      <c r="CB59" s="135"/>
      <c r="CC59" s="135"/>
      <c r="CD59" s="135"/>
      <c r="CE59" s="135"/>
      <c r="CF59" s="135"/>
      <c r="CG59" s="135"/>
      <c r="CH59" s="135"/>
      <c r="CI59" s="135"/>
      <c r="CJ59" s="135"/>
      <c r="CK59" s="135"/>
      <c r="CL59" s="135"/>
      <c r="CM59" s="135"/>
      <c r="CN59" s="135"/>
      <c r="CO59" s="135"/>
      <c r="CP59" s="135"/>
      <c r="CQ59" s="135"/>
      <c r="CR59" s="135"/>
      <c r="CS59" s="135"/>
      <c r="CT59" s="135"/>
      <c r="CU59" s="135"/>
      <c r="CV59" s="135"/>
      <c r="CW59" s="135"/>
      <c r="CX59" s="135"/>
      <c r="CY59" s="135"/>
    </row>
    <row r="60" spans="1:103" s="107" customFormat="1" ht="25.75" hidden="1" customHeight="1">
      <c r="A60" s="113">
        <v>60</v>
      </c>
      <c r="B60" s="114" t="s">
        <v>533</v>
      </c>
      <c r="C60" s="114" t="s">
        <v>493</v>
      </c>
      <c r="D60" s="114" t="s">
        <v>520</v>
      </c>
      <c r="E60" s="113" t="s">
        <v>145</v>
      </c>
      <c r="F60" s="174" t="s">
        <v>521</v>
      </c>
      <c r="G60" s="113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35"/>
      <c r="BX60" s="135"/>
      <c r="BY60" s="135"/>
      <c r="BZ60" s="135"/>
      <c r="CA60" s="135"/>
      <c r="CB60" s="135"/>
      <c r="CC60" s="135"/>
      <c r="CD60" s="135"/>
      <c r="CE60" s="135"/>
      <c r="CF60" s="135"/>
      <c r="CG60" s="135"/>
      <c r="CH60" s="135"/>
      <c r="CI60" s="135"/>
      <c r="CJ60" s="135"/>
      <c r="CK60" s="135"/>
      <c r="CL60" s="135"/>
      <c r="CM60" s="135"/>
      <c r="CN60" s="135"/>
      <c r="CO60" s="135"/>
      <c r="CP60" s="135"/>
      <c r="CQ60" s="135"/>
      <c r="CR60" s="135"/>
      <c r="CS60" s="135"/>
      <c r="CT60" s="135"/>
      <c r="CU60" s="135"/>
      <c r="CV60" s="135"/>
      <c r="CW60" s="135"/>
      <c r="CX60" s="135"/>
      <c r="CY60" s="135"/>
    </row>
    <row r="61" spans="1:103" s="107" customFormat="1" ht="25.75" hidden="1" customHeight="1">
      <c r="A61" s="113">
        <v>61</v>
      </c>
      <c r="B61" s="114" t="s">
        <v>534</v>
      </c>
      <c r="C61" s="114" t="s">
        <v>493</v>
      </c>
      <c r="D61" s="114" t="s">
        <v>520</v>
      </c>
      <c r="E61" s="113" t="s">
        <v>145</v>
      </c>
      <c r="F61" s="174" t="s">
        <v>521</v>
      </c>
      <c r="G61" s="113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35"/>
      <c r="BX61" s="135"/>
      <c r="BY61" s="135"/>
      <c r="BZ61" s="135"/>
      <c r="CA61" s="135"/>
      <c r="CB61" s="135"/>
      <c r="CC61" s="135"/>
      <c r="CD61" s="135"/>
      <c r="CE61" s="135"/>
      <c r="CF61" s="135"/>
      <c r="CG61" s="135"/>
      <c r="CH61" s="135"/>
      <c r="CI61" s="135"/>
      <c r="CJ61" s="135"/>
      <c r="CK61" s="135"/>
      <c r="CL61" s="135"/>
      <c r="CM61" s="135"/>
      <c r="CN61" s="135"/>
      <c r="CO61" s="135"/>
      <c r="CP61" s="135"/>
      <c r="CQ61" s="135"/>
      <c r="CR61" s="135"/>
      <c r="CS61" s="135"/>
      <c r="CT61" s="135"/>
      <c r="CU61" s="135"/>
      <c r="CV61" s="135"/>
      <c r="CW61" s="135"/>
      <c r="CX61" s="135"/>
      <c r="CY61" s="135"/>
    </row>
    <row r="62" spans="1:103" s="107" customFormat="1" ht="25.75" hidden="1" customHeight="1">
      <c r="A62" s="113">
        <v>62</v>
      </c>
      <c r="B62" s="114" t="s">
        <v>535</v>
      </c>
      <c r="C62" s="114" t="s">
        <v>493</v>
      </c>
      <c r="D62" s="114" t="s">
        <v>520</v>
      </c>
      <c r="E62" s="113" t="s">
        <v>145</v>
      </c>
      <c r="F62" s="174" t="s">
        <v>521</v>
      </c>
      <c r="G62" s="113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35"/>
      <c r="BX62" s="135"/>
      <c r="BY62" s="135"/>
      <c r="BZ62" s="135"/>
      <c r="CA62" s="135"/>
      <c r="CB62" s="135"/>
      <c r="CC62" s="135"/>
      <c r="CD62" s="135"/>
      <c r="CE62" s="135"/>
      <c r="CF62" s="135"/>
      <c r="CG62" s="135"/>
      <c r="CH62" s="135"/>
      <c r="CI62" s="135"/>
      <c r="CJ62" s="135"/>
      <c r="CK62" s="135"/>
      <c r="CL62" s="135"/>
      <c r="CM62" s="135"/>
      <c r="CN62" s="135"/>
      <c r="CO62" s="135"/>
      <c r="CP62" s="135"/>
      <c r="CQ62" s="135"/>
      <c r="CR62" s="135"/>
      <c r="CS62" s="135"/>
      <c r="CT62" s="135"/>
      <c r="CU62" s="135"/>
      <c r="CV62" s="135"/>
      <c r="CW62" s="135"/>
      <c r="CX62" s="135"/>
      <c r="CY62" s="135"/>
    </row>
    <row r="63" spans="1:103" s="107" customFormat="1" ht="25.75" hidden="1" customHeight="1">
      <c r="A63" s="113">
        <v>63</v>
      </c>
      <c r="B63" s="114" t="s">
        <v>536</v>
      </c>
      <c r="C63" s="114" t="s">
        <v>493</v>
      </c>
      <c r="D63" s="114" t="s">
        <v>520</v>
      </c>
      <c r="E63" s="113" t="s">
        <v>145</v>
      </c>
      <c r="F63" s="174" t="s">
        <v>521</v>
      </c>
      <c r="G63" s="113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43"/>
      <c r="AX63" s="143"/>
      <c r="AY63" s="143"/>
      <c r="AZ63" s="143"/>
      <c r="BA63" s="143"/>
      <c r="BB63" s="143"/>
      <c r="BC63" s="143"/>
      <c r="BD63" s="143"/>
      <c r="BE63" s="143"/>
      <c r="BF63" s="143"/>
      <c r="BG63" s="143"/>
      <c r="BH63" s="143"/>
      <c r="BI63" s="143"/>
      <c r="BJ63" s="143"/>
      <c r="BK63" s="143"/>
      <c r="BL63" s="143"/>
      <c r="BM63" s="143"/>
      <c r="BN63" s="143"/>
      <c r="BO63" s="143"/>
      <c r="BP63" s="143"/>
      <c r="BQ63" s="143"/>
      <c r="BR63" s="143"/>
      <c r="BS63" s="143"/>
      <c r="BT63" s="143"/>
      <c r="BU63" s="143"/>
      <c r="BV63" s="143"/>
      <c r="BW63" s="135"/>
      <c r="BX63" s="135"/>
      <c r="BY63" s="135"/>
      <c r="BZ63" s="135"/>
      <c r="CA63" s="135"/>
      <c r="CB63" s="135"/>
      <c r="CC63" s="135"/>
      <c r="CD63" s="135"/>
      <c r="CE63" s="135"/>
      <c r="CF63" s="135"/>
      <c r="CG63" s="135"/>
      <c r="CH63" s="135"/>
      <c r="CI63" s="135"/>
      <c r="CJ63" s="135"/>
      <c r="CK63" s="135"/>
      <c r="CL63" s="135"/>
      <c r="CM63" s="135"/>
      <c r="CN63" s="135"/>
      <c r="CO63" s="135"/>
      <c r="CP63" s="135"/>
      <c r="CQ63" s="135"/>
      <c r="CR63" s="135"/>
      <c r="CS63" s="135"/>
      <c r="CT63" s="135"/>
      <c r="CU63" s="135"/>
      <c r="CV63" s="135"/>
      <c r="CW63" s="135"/>
      <c r="CX63" s="135"/>
      <c r="CY63" s="135"/>
    </row>
    <row r="64" spans="1:103" s="107" customFormat="1" ht="25.75" hidden="1" customHeight="1">
      <c r="A64" s="113">
        <v>64</v>
      </c>
      <c r="B64" s="114" t="s">
        <v>537</v>
      </c>
      <c r="C64" s="114" t="s">
        <v>493</v>
      </c>
      <c r="D64" s="114" t="s">
        <v>520</v>
      </c>
      <c r="E64" s="113" t="s">
        <v>145</v>
      </c>
      <c r="F64" s="174" t="s">
        <v>521</v>
      </c>
      <c r="G64" s="113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43"/>
      <c r="AX64" s="143"/>
      <c r="AY64" s="143"/>
      <c r="AZ64" s="143"/>
      <c r="BA64" s="143"/>
      <c r="BB64" s="143"/>
      <c r="BC64" s="143"/>
      <c r="BD64" s="143"/>
      <c r="BE64" s="143"/>
      <c r="BF64" s="143"/>
      <c r="BG64" s="143"/>
      <c r="BH64" s="143"/>
      <c r="BI64" s="143"/>
      <c r="BJ64" s="143"/>
      <c r="BK64" s="143"/>
      <c r="BL64" s="143"/>
      <c r="BM64" s="143"/>
      <c r="BN64" s="143"/>
      <c r="BO64" s="143"/>
      <c r="BP64" s="143"/>
      <c r="BQ64" s="143"/>
      <c r="BR64" s="143"/>
      <c r="BS64" s="143"/>
      <c r="BT64" s="143"/>
      <c r="BU64" s="143"/>
      <c r="BV64" s="143"/>
      <c r="BW64" s="135"/>
      <c r="BX64" s="135"/>
      <c r="BY64" s="135"/>
      <c r="BZ64" s="135"/>
      <c r="CA64" s="135"/>
      <c r="CB64" s="135"/>
      <c r="CC64" s="135"/>
      <c r="CD64" s="135"/>
      <c r="CE64" s="135"/>
      <c r="CF64" s="135"/>
      <c r="CG64" s="135"/>
      <c r="CH64" s="135"/>
      <c r="CI64" s="135"/>
      <c r="CJ64" s="135"/>
      <c r="CK64" s="135"/>
      <c r="CL64" s="135"/>
      <c r="CM64" s="135"/>
      <c r="CN64" s="135"/>
      <c r="CO64" s="135"/>
      <c r="CP64" s="135"/>
      <c r="CQ64" s="135"/>
      <c r="CR64" s="135"/>
      <c r="CS64" s="135"/>
      <c r="CT64" s="135"/>
      <c r="CU64" s="135"/>
      <c r="CV64" s="135"/>
      <c r="CW64" s="135"/>
      <c r="CX64" s="135"/>
      <c r="CY64" s="135"/>
    </row>
    <row r="65" spans="1:103" s="107" customFormat="1" ht="25.75" hidden="1" customHeight="1">
      <c r="A65" s="113">
        <v>65</v>
      </c>
      <c r="B65" s="114" t="s">
        <v>538</v>
      </c>
      <c r="C65" s="114" t="s">
        <v>493</v>
      </c>
      <c r="D65" s="114" t="s">
        <v>520</v>
      </c>
      <c r="E65" s="113" t="s">
        <v>145</v>
      </c>
      <c r="F65" s="174" t="s">
        <v>521</v>
      </c>
      <c r="G65" s="113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43"/>
      <c r="BJ65" s="143"/>
      <c r="BK65" s="143"/>
      <c r="BL65" s="143"/>
      <c r="BM65" s="143"/>
      <c r="BN65" s="143"/>
      <c r="BO65" s="143"/>
      <c r="BP65" s="143"/>
      <c r="BQ65" s="143"/>
      <c r="BR65" s="143"/>
      <c r="BS65" s="143"/>
      <c r="BT65" s="143"/>
      <c r="BU65" s="143"/>
      <c r="BV65" s="143"/>
      <c r="BW65" s="135"/>
      <c r="BX65" s="135"/>
      <c r="BY65" s="135"/>
      <c r="BZ65" s="135"/>
      <c r="CA65" s="135"/>
      <c r="CB65" s="135"/>
      <c r="CC65" s="135"/>
      <c r="CD65" s="135"/>
      <c r="CE65" s="135"/>
      <c r="CF65" s="135"/>
      <c r="CG65" s="135"/>
      <c r="CH65" s="135"/>
      <c r="CI65" s="135"/>
      <c r="CJ65" s="135"/>
      <c r="CK65" s="135"/>
      <c r="CL65" s="135"/>
      <c r="CM65" s="135"/>
      <c r="CN65" s="135"/>
      <c r="CO65" s="135"/>
      <c r="CP65" s="135"/>
      <c r="CQ65" s="135"/>
      <c r="CR65" s="135"/>
      <c r="CS65" s="135"/>
      <c r="CT65" s="135"/>
      <c r="CU65" s="135"/>
      <c r="CV65" s="135"/>
      <c r="CW65" s="135"/>
      <c r="CX65" s="135"/>
      <c r="CY65" s="135"/>
    </row>
    <row r="66" spans="1:103" s="107" customFormat="1" ht="25.75" hidden="1" customHeight="1">
      <c r="A66" s="113">
        <v>66</v>
      </c>
      <c r="B66" s="114" t="s">
        <v>539</v>
      </c>
      <c r="C66" s="114" t="s">
        <v>493</v>
      </c>
      <c r="D66" s="114" t="s">
        <v>520</v>
      </c>
      <c r="E66" s="113" t="s">
        <v>145</v>
      </c>
      <c r="F66" s="174" t="s">
        <v>521</v>
      </c>
      <c r="G66" s="113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43"/>
      <c r="AX66" s="143"/>
      <c r="AY66" s="143"/>
      <c r="AZ66" s="143"/>
      <c r="BA66" s="143"/>
      <c r="BB66" s="143"/>
      <c r="BC66" s="143"/>
      <c r="BD66" s="143"/>
      <c r="BE66" s="143"/>
      <c r="BF66" s="143"/>
      <c r="BG66" s="143"/>
      <c r="BH66" s="143"/>
      <c r="BI66" s="143"/>
      <c r="BJ66" s="143"/>
      <c r="BK66" s="143"/>
      <c r="BL66" s="143"/>
      <c r="BM66" s="143"/>
      <c r="BN66" s="143"/>
      <c r="BO66" s="143"/>
      <c r="BP66" s="143"/>
      <c r="BQ66" s="143"/>
      <c r="BR66" s="143"/>
      <c r="BS66" s="143"/>
      <c r="BT66" s="143"/>
      <c r="BU66" s="143"/>
      <c r="BV66" s="143"/>
      <c r="BW66" s="135"/>
      <c r="BX66" s="135"/>
      <c r="BY66" s="135"/>
      <c r="BZ66" s="135"/>
      <c r="CA66" s="135"/>
      <c r="CB66" s="135"/>
      <c r="CC66" s="135"/>
      <c r="CD66" s="135"/>
      <c r="CE66" s="135"/>
      <c r="CF66" s="135"/>
      <c r="CG66" s="135"/>
      <c r="CH66" s="135"/>
      <c r="CI66" s="135"/>
      <c r="CJ66" s="135"/>
      <c r="CK66" s="135"/>
      <c r="CL66" s="135"/>
      <c r="CM66" s="135"/>
      <c r="CN66" s="135"/>
      <c r="CO66" s="135"/>
      <c r="CP66" s="135"/>
      <c r="CQ66" s="135"/>
      <c r="CR66" s="135"/>
      <c r="CS66" s="135"/>
      <c r="CT66" s="135"/>
      <c r="CU66" s="135"/>
      <c r="CV66" s="135"/>
      <c r="CW66" s="135"/>
      <c r="CX66" s="135"/>
      <c r="CY66" s="135"/>
    </row>
    <row r="67" spans="1:103" s="107" customFormat="1" ht="25.75" hidden="1" customHeight="1">
      <c r="A67" s="113">
        <v>67</v>
      </c>
      <c r="B67" s="114" t="s">
        <v>540</v>
      </c>
      <c r="C67" s="114" t="s">
        <v>493</v>
      </c>
      <c r="D67" s="114" t="s">
        <v>520</v>
      </c>
      <c r="E67" s="113" t="s">
        <v>145</v>
      </c>
      <c r="F67" s="174" t="s">
        <v>521</v>
      </c>
      <c r="G67" s="113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43"/>
      <c r="AX67" s="143"/>
      <c r="AY67" s="143"/>
      <c r="AZ67" s="143"/>
      <c r="BA67" s="143"/>
      <c r="BB67" s="143"/>
      <c r="BC67" s="143"/>
      <c r="BD67" s="143"/>
      <c r="BE67" s="143"/>
      <c r="BF67" s="143"/>
      <c r="BG67" s="143"/>
      <c r="BH67" s="143"/>
      <c r="BI67" s="143"/>
      <c r="BJ67" s="143"/>
      <c r="BK67" s="143"/>
      <c r="BL67" s="143"/>
      <c r="BM67" s="143"/>
      <c r="BN67" s="143"/>
      <c r="BO67" s="143"/>
      <c r="BP67" s="143"/>
      <c r="BQ67" s="143"/>
      <c r="BR67" s="143"/>
      <c r="BS67" s="143"/>
      <c r="BT67" s="143"/>
      <c r="BU67" s="143"/>
      <c r="BV67" s="143"/>
      <c r="BW67" s="135"/>
      <c r="BX67" s="135"/>
      <c r="BY67" s="135"/>
      <c r="BZ67" s="135"/>
      <c r="CA67" s="135"/>
      <c r="CB67" s="135"/>
      <c r="CC67" s="135"/>
      <c r="CD67" s="135"/>
      <c r="CE67" s="135"/>
      <c r="CF67" s="135"/>
      <c r="CG67" s="135"/>
      <c r="CH67" s="135"/>
      <c r="CI67" s="135"/>
      <c r="CJ67" s="135"/>
      <c r="CK67" s="135"/>
      <c r="CL67" s="135"/>
      <c r="CM67" s="135"/>
      <c r="CN67" s="135"/>
      <c r="CO67" s="135"/>
      <c r="CP67" s="135"/>
      <c r="CQ67" s="135"/>
      <c r="CR67" s="135"/>
      <c r="CS67" s="135"/>
      <c r="CT67" s="135"/>
      <c r="CU67" s="135"/>
      <c r="CV67" s="135"/>
      <c r="CW67" s="135"/>
      <c r="CX67" s="135"/>
      <c r="CY67" s="135"/>
    </row>
    <row r="68" spans="1:103" s="107" customFormat="1" ht="25.75" hidden="1" customHeight="1">
      <c r="A68" s="113">
        <v>68</v>
      </c>
      <c r="B68" s="114" t="s">
        <v>541</v>
      </c>
      <c r="C68" s="114" t="s">
        <v>493</v>
      </c>
      <c r="D68" s="114" t="s">
        <v>520</v>
      </c>
      <c r="E68" s="113" t="s">
        <v>145</v>
      </c>
      <c r="F68" s="174" t="s">
        <v>521</v>
      </c>
      <c r="G68" s="113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43"/>
      <c r="AX68" s="143"/>
      <c r="AY68" s="143"/>
      <c r="AZ68" s="143"/>
      <c r="BA68" s="143"/>
      <c r="BB68" s="143"/>
      <c r="BC68" s="143"/>
      <c r="BD68" s="143"/>
      <c r="BE68" s="143"/>
      <c r="BF68" s="143"/>
      <c r="BG68" s="143"/>
      <c r="BH68" s="143"/>
      <c r="BI68" s="143"/>
      <c r="BJ68" s="143"/>
      <c r="BK68" s="143"/>
      <c r="BL68" s="143"/>
      <c r="BM68" s="143"/>
      <c r="BN68" s="143"/>
      <c r="BO68" s="143"/>
      <c r="BP68" s="143"/>
      <c r="BQ68" s="143"/>
      <c r="BR68" s="143"/>
      <c r="BS68" s="143"/>
      <c r="BT68" s="143"/>
      <c r="BU68" s="143"/>
      <c r="BV68" s="143"/>
      <c r="BW68" s="135"/>
      <c r="BX68" s="135"/>
      <c r="BY68" s="135"/>
      <c r="BZ68" s="135"/>
      <c r="CA68" s="135"/>
      <c r="CB68" s="135"/>
      <c r="CC68" s="135"/>
      <c r="CD68" s="135"/>
      <c r="CE68" s="135"/>
      <c r="CF68" s="135"/>
      <c r="CG68" s="135"/>
      <c r="CH68" s="135"/>
      <c r="CI68" s="135"/>
      <c r="CJ68" s="135"/>
      <c r="CK68" s="135"/>
      <c r="CL68" s="135"/>
      <c r="CM68" s="135"/>
      <c r="CN68" s="135"/>
      <c r="CO68" s="135"/>
      <c r="CP68" s="135"/>
      <c r="CQ68" s="135"/>
      <c r="CR68" s="135"/>
      <c r="CS68" s="135"/>
      <c r="CT68" s="135"/>
      <c r="CU68" s="135"/>
      <c r="CV68" s="135"/>
      <c r="CW68" s="135"/>
      <c r="CX68" s="135"/>
      <c r="CY68" s="135"/>
    </row>
    <row r="69" spans="1:103" s="107" customFormat="1" ht="25.75" hidden="1" customHeight="1">
      <c r="A69" s="113">
        <v>69</v>
      </c>
      <c r="B69" s="114" t="s">
        <v>542</v>
      </c>
      <c r="C69" s="114" t="s">
        <v>493</v>
      </c>
      <c r="D69" s="114" t="s">
        <v>520</v>
      </c>
      <c r="E69" s="113" t="s">
        <v>145</v>
      </c>
      <c r="F69" s="174" t="s">
        <v>521</v>
      </c>
      <c r="G69" s="113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43"/>
      <c r="AX69" s="143"/>
      <c r="AY69" s="143"/>
      <c r="AZ69" s="143"/>
      <c r="BA69" s="143"/>
      <c r="BB69" s="143"/>
      <c r="BC69" s="143"/>
      <c r="BD69" s="143"/>
      <c r="BE69" s="143"/>
      <c r="BF69" s="143"/>
      <c r="BG69" s="143"/>
      <c r="BH69" s="143"/>
      <c r="BI69" s="143"/>
      <c r="BJ69" s="143"/>
      <c r="BK69" s="143"/>
      <c r="BL69" s="143"/>
      <c r="BM69" s="143"/>
      <c r="BN69" s="143"/>
      <c r="BO69" s="143"/>
      <c r="BP69" s="143"/>
      <c r="BQ69" s="143"/>
      <c r="BR69" s="143"/>
      <c r="BS69" s="143"/>
      <c r="BT69" s="143"/>
      <c r="BU69" s="143"/>
      <c r="BV69" s="143"/>
      <c r="BW69" s="135"/>
      <c r="BX69" s="135"/>
      <c r="BY69" s="135"/>
      <c r="BZ69" s="135"/>
      <c r="CA69" s="135"/>
      <c r="CB69" s="135"/>
      <c r="CC69" s="135"/>
      <c r="CD69" s="135"/>
      <c r="CE69" s="135"/>
      <c r="CF69" s="135"/>
      <c r="CG69" s="135"/>
      <c r="CH69" s="135"/>
      <c r="CI69" s="135"/>
      <c r="CJ69" s="135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/>
      <c r="CW69" s="135"/>
      <c r="CX69" s="135"/>
      <c r="CY69" s="135"/>
    </row>
    <row r="70" spans="1:103" s="107" customFormat="1" ht="25.75" hidden="1" customHeight="1">
      <c r="A70" s="113">
        <v>70</v>
      </c>
      <c r="B70" s="114" t="s">
        <v>543</v>
      </c>
      <c r="C70" s="114" t="s">
        <v>493</v>
      </c>
      <c r="D70" s="114" t="s">
        <v>520</v>
      </c>
      <c r="E70" s="113" t="s">
        <v>145</v>
      </c>
      <c r="F70" s="174" t="s">
        <v>521</v>
      </c>
      <c r="G70" s="113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43"/>
      <c r="AX70" s="143"/>
      <c r="AY70" s="143"/>
      <c r="AZ70" s="143"/>
      <c r="BA70" s="143"/>
      <c r="BB70" s="143"/>
      <c r="BC70" s="143"/>
      <c r="BD70" s="143"/>
      <c r="BE70" s="143"/>
      <c r="BF70" s="143"/>
      <c r="BG70" s="143"/>
      <c r="BH70" s="143"/>
      <c r="BI70" s="143"/>
      <c r="BJ70" s="143"/>
      <c r="BK70" s="143"/>
      <c r="BL70" s="143"/>
      <c r="BM70" s="143"/>
      <c r="BN70" s="143"/>
      <c r="BO70" s="143"/>
      <c r="BP70" s="143"/>
      <c r="BQ70" s="143"/>
      <c r="BR70" s="143"/>
      <c r="BS70" s="143"/>
      <c r="BT70" s="143"/>
      <c r="BU70" s="143"/>
      <c r="BV70" s="143"/>
      <c r="BW70" s="135"/>
      <c r="BX70" s="135"/>
      <c r="BY70" s="135"/>
      <c r="BZ70" s="135"/>
      <c r="CA70" s="135"/>
      <c r="CB70" s="135"/>
      <c r="CC70" s="135"/>
      <c r="CD70" s="135"/>
      <c r="CE70" s="135"/>
      <c r="CF70" s="135"/>
      <c r="CG70" s="135"/>
      <c r="CH70" s="135"/>
      <c r="CI70" s="135"/>
      <c r="CJ70" s="135"/>
      <c r="CK70" s="135"/>
      <c r="CL70" s="135"/>
      <c r="CM70" s="135"/>
      <c r="CN70" s="135"/>
      <c r="CO70" s="135"/>
      <c r="CP70" s="135"/>
      <c r="CQ70" s="135"/>
      <c r="CR70" s="135"/>
      <c r="CS70" s="135"/>
      <c r="CT70" s="135"/>
      <c r="CU70" s="135"/>
      <c r="CV70" s="135"/>
      <c r="CW70" s="135"/>
      <c r="CX70" s="135"/>
      <c r="CY70" s="135"/>
    </row>
    <row r="71" spans="1:103" s="107" customFormat="1" ht="25.75" hidden="1" customHeight="1">
      <c r="A71" s="113">
        <v>71</v>
      </c>
      <c r="B71" s="114" t="s">
        <v>544</v>
      </c>
      <c r="C71" s="114" t="s">
        <v>493</v>
      </c>
      <c r="D71" s="114" t="s">
        <v>520</v>
      </c>
      <c r="E71" s="113" t="s">
        <v>145</v>
      </c>
      <c r="F71" s="174" t="s">
        <v>521</v>
      </c>
      <c r="G71" s="113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43"/>
      <c r="AX71" s="143"/>
      <c r="AY71" s="143"/>
      <c r="AZ71" s="143"/>
      <c r="BA71" s="143"/>
      <c r="BB71" s="143"/>
      <c r="BC71" s="143"/>
      <c r="BD71" s="143"/>
      <c r="BE71" s="143"/>
      <c r="BF71" s="143"/>
      <c r="BG71" s="143"/>
      <c r="BH71" s="143"/>
      <c r="BI71" s="143"/>
      <c r="BJ71" s="143"/>
      <c r="BK71" s="143"/>
      <c r="BL71" s="143"/>
      <c r="BM71" s="143"/>
      <c r="BN71" s="143"/>
      <c r="BO71" s="143"/>
      <c r="BP71" s="143"/>
      <c r="BQ71" s="143"/>
      <c r="BR71" s="143"/>
      <c r="BS71" s="143"/>
      <c r="BT71" s="143"/>
      <c r="BU71" s="143"/>
      <c r="BV71" s="143"/>
      <c r="BW71" s="135"/>
      <c r="BX71" s="135"/>
      <c r="BY71" s="135"/>
      <c r="BZ71" s="135"/>
      <c r="CA71" s="135"/>
      <c r="CB71" s="135"/>
      <c r="CC71" s="135"/>
      <c r="CD71" s="135"/>
      <c r="CE71" s="135"/>
      <c r="CF71" s="135"/>
      <c r="CG71" s="135"/>
      <c r="CH71" s="135"/>
      <c r="CI71" s="135"/>
      <c r="CJ71" s="135"/>
      <c r="CK71" s="135"/>
      <c r="CL71" s="135"/>
      <c r="CM71" s="135"/>
      <c r="CN71" s="135"/>
      <c r="CO71" s="135"/>
      <c r="CP71" s="135"/>
      <c r="CQ71" s="135"/>
      <c r="CR71" s="135"/>
      <c r="CS71" s="135"/>
      <c r="CT71" s="135"/>
      <c r="CU71" s="135"/>
      <c r="CV71" s="135"/>
      <c r="CW71" s="135"/>
      <c r="CX71" s="135"/>
      <c r="CY71" s="135"/>
    </row>
    <row r="72" spans="1:103" s="107" customFormat="1" ht="25.75" hidden="1" customHeight="1">
      <c r="A72" s="113">
        <v>72</v>
      </c>
      <c r="B72" s="114" t="s">
        <v>545</v>
      </c>
      <c r="C72" s="114" t="s">
        <v>493</v>
      </c>
      <c r="D72" s="114" t="s">
        <v>520</v>
      </c>
      <c r="E72" s="113" t="s">
        <v>145</v>
      </c>
      <c r="F72" s="174" t="s">
        <v>521</v>
      </c>
      <c r="G72" s="113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43"/>
      <c r="AX72" s="143"/>
      <c r="AY72" s="143"/>
      <c r="AZ72" s="143"/>
      <c r="BA72" s="143"/>
      <c r="BB72" s="143"/>
      <c r="BC72" s="143"/>
      <c r="BD72" s="143"/>
      <c r="BE72" s="143"/>
      <c r="BF72" s="143"/>
      <c r="BG72" s="143"/>
      <c r="BH72" s="143"/>
      <c r="BI72" s="143"/>
      <c r="BJ72" s="143"/>
      <c r="BK72" s="143"/>
      <c r="BL72" s="143"/>
      <c r="BM72" s="143"/>
      <c r="BN72" s="143"/>
      <c r="BO72" s="143"/>
      <c r="BP72" s="143"/>
      <c r="BQ72" s="143"/>
      <c r="BR72" s="143"/>
      <c r="BS72" s="143"/>
      <c r="BT72" s="143"/>
      <c r="BU72" s="143"/>
      <c r="BV72" s="143"/>
      <c r="BW72" s="135"/>
      <c r="BX72" s="135"/>
      <c r="BY72" s="135"/>
      <c r="BZ72" s="135"/>
      <c r="CA72" s="135"/>
      <c r="CB72" s="135"/>
      <c r="CC72" s="135"/>
      <c r="CD72" s="135"/>
      <c r="CE72" s="135"/>
      <c r="CF72" s="135"/>
      <c r="CG72" s="135"/>
      <c r="CH72" s="135"/>
      <c r="CI72" s="135"/>
      <c r="CJ72" s="135"/>
      <c r="CK72" s="135"/>
      <c r="CL72" s="135"/>
      <c r="CM72" s="135"/>
      <c r="CN72" s="135"/>
      <c r="CO72" s="135"/>
      <c r="CP72" s="135"/>
      <c r="CQ72" s="135"/>
      <c r="CR72" s="135"/>
      <c r="CS72" s="135"/>
      <c r="CT72" s="135"/>
      <c r="CU72" s="135"/>
      <c r="CV72" s="135"/>
      <c r="CW72" s="135"/>
      <c r="CX72" s="135"/>
      <c r="CY72" s="135"/>
    </row>
    <row r="73" spans="1:103" s="107" customFormat="1" ht="25.75" hidden="1" customHeight="1">
      <c r="A73" s="113">
        <v>73</v>
      </c>
      <c r="B73" s="114" t="s">
        <v>546</v>
      </c>
      <c r="C73" s="114" t="s">
        <v>493</v>
      </c>
      <c r="D73" s="114" t="s">
        <v>520</v>
      </c>
      <c r="E73" s="113" t="s">
        <v>145</v>
      </c>
      <c r="F73" s="174" t="s">
        <v>521</v>
      </c>
      <c r="G73" s="113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43"/>
      <c r="AX73" s="143"/>
      <c r="AY73" s="143"/>
      <c r="AZ73" s="143"/>
      <c r="BA73" s="143"/>
      <c r="BB73" s="143"/>
      <c r="BC73" s="143"/>
      <c r="BD73" s="143"/>
      <c r="BE73" s="143"/>
      <c r="BF73" s="143"/>
      <c r="BG73" s="143"/>
      <c r="BH73" s="143"/>
      <c r="BI73" s="143"/>
      <c r="BJ73" s="143"/>
      <c r="BK73" s="143"/>
      <c r="BL73" s="143"/>
      <c r="BM73" s="143"/>
      <c r="BN73" s="143"/>
      <c r="BO73" s="143"/>
      <c r="BP73" s="143"/>
      <c r="BQ73" s="143"/>
      <c r="BR73" s="143"/>
      <c r="BS73" s="143"/>
      <c r="BT73" s="143"/>
      <c r="BU73" s="143"/>
      <c r="BV73" s="143"/>
      <c r="BW73" s="135"/>
      <c r="BX73" s="135"/>
      <c r="BY73" s="135"/>
      <c r="BZ73" s="135"/>
      <c r="CA73" s="135"/>
      <c r="CB73" s="135"/>
      <c r="CC73" s="135"/>
      <c r="CD73" s="135"/>
      <c r="CE73" s="135"/>
      <c r="CF73" s="135"/>
      <c r="CG73" s="135"/>
      <c r="CH73" s="135"/>
      <c r="CI73" s="135"/>
      <c r="CJ73" s="135"/>
      <c r="CK73" s="135"/>
      <c r="CL73" s="135"/>
      <c r="CM73" s="135"/>
      <c r="CN73" s="135"/>
      <c r="CO73" s="135"/>
      <c r="CP73" s="135"/>
      <c r="CQ73" s="135"/>
      <c r="CR73" s="135"/>
      <c r="CS73" s="135"/>
      <c r="CT73" s="135"/>
      <c r="CU73" s="135"/>
      <c r="CV73" s="135"/>
      <c r="CW73" s="135"/>
      <c r="CX73" s="135"/>
      <c r="CY73" s="135"/>
    </row>
    <row r="74" spans="1:103" s="107" customFormat="1" ht="25.75" hidden="1" customHeight="1">
      <c r="A74" s="113">
        <v>74</v>
      </c>
      <c r="B74" s="114" t="s">
        <v>547</v>
      </c>
      <c r="C74" s="114" t="s">
        <v>493</v>
      </c>
      <c r="D74" s="114" t="s">
        <v>520</v>
      </c>
      <c r="E74" s="113" t="s">
        <v>145</v>
      </c>
      <c r="F74" s="174" t="s">
        <v>521</v>
      </c>
      <c r="G74" s="113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43"/>
      <c r="AX74" s="143"/>
      <c r="AY74" s="143"/>
      <c r="AZ74" s="143"/>
      <c r="BA74" s="143"/>
      <c r="BB74" s="143"/>
      <c r="BC74" s="143"/>
      <c r="BD74" s="143"/>
      <c r="BE74" s="143"/>
      <c r="BF74" s="143"/>
      <c r="BG74" s="143"/>
      <c r="BH74" s="143"/>
      <c r="BI74" s="143"/>
      <c r="BJ74" s="143"/>
      <c r="BK74" s="143"/>
      <c r="BL74" s="143"/>
      <c r="BM74" s="143"/>
      <c r="BN74" s="143"/>
      <c r="BO74" s="143"/>
      <c r="BP74" s="143"/>
      <c r="BQ74" s="143"/>
      <c r="BR74" s="143"/>
      <c r="BS74" s="143"/>
      <c r="BT74" s="143"/>
      <c r="BU74" s="143"/>
      <c r="BV74" s="143"/>
      <c r="BW74" s="135"/>
      <c r="BX74" s="135"/>
      <c r="BY74" s="135"/>
      <c r="BZ74" s="135"/>
      <c r="CA74" s="135"/>
      <c r="CB74" s="135"/>
      <c r="CC74" s="135"/>
      <c r="CD74" s="135"/>
      <c r="CE74" s="135"/>
      <c r="CF74" s="135"/>
      <c r="CG74" s="135"/>
      <c r="CH74" s="135"/>
      <c r="CI74" s="135"/>
      <c r="CJ74" s="135"/>
      <c r="CK74" s="135"/>
      <c r="CL74" s="135"/>
      <c r="CM74" s="135"/>
      <c r="CN74" s="135"/>
      <c r="CO74" s="135"/>
      <c r="CP74" s="135"/>
      <c r="CQ74" s="135"/>
      <c r="CR74" s="135"/>
      <c r="CS74" s="135"/>
      <c r="CT74" s="135"/>
      <c r="CU74" s="135"/>
      <c r="CV74" s="135"/>
      <c r="CW74" s="135"/>
      <c r="CX74" s="135"/>
      <c r="CY74" s="135"/>
    </row>
    <row r="75" spans="1:103" s="107" customFormat="1" ht="25.75" hidden="1" customHeight="1">
      <c r="A75" s="113">
        <v>75</v>
      </c>
      <c r="B75" s="114" t="s">
        <v>548</v>
      </c>
      <c r="C75" s="114" t="s">
        <v>493</v>
      </c>
      <c r="D75" s="114" t="s">
        <v>520</v>
      </c>
      <c r="E75" s="113" t="s">
        <v>145</v>
      </c>
      <c r="F75" s="174" t="s">
        <v>521</v>
      </c>
      <c r="G75" s="113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43"/>
      <c r="AX75" s="143"/>
      <c r="AY75" s="143"/>
      <c r="AZ75" s="143"/>
      <c r="BA75" s="143"/>
      <c r="BB75" s="143"/>
      <c r="BC75" s="143"/>
      <c r="BD75" s="143"/>
      <c r="BE75" s="143"/>
      <c r="BF75" s="143"/>
      <c r="BG75" s="143"/>
      <c r="BH75" s="143"/>
      <c r="BI75" s="143"/>
      <c r="BJ75" s="143"/>
      <c r="BK75" s="143"/>
      <c r="BL75" s="143"/>
      <c r="BM75" s="143"/>
      <c r="BN75" s="143"/>
      <c r="BO75" s="143"/>
      <c r="BP75" s="143"/>
      <c r="BQ75" s="143"/>
      <c r="BR75" s="143"/>
      <c r="BS75" s="143"/>
      <c r="BT75" s="143"/>
      <c r="BU75" s="143"/>
      <c r="BV75" s="143"/>
      <c r="BW75" s="135"/>
      <c r="BX75" s="135"/>
      <c r="BY75" s="135"/>
      <c r="BZ75" s="135"/>
      <c r="CA75" s="135"/>
      <c r="CB75" s="135"/>
      <c r="CC75" s="135"/>
      <c r="CD75" s="135"/>
      <c r="CE75" s="135"/>
      <c r="CF75" s="135"/>
      <c r="CG75" s="135"/>
      <c r="CH75" s="135"/>
      <c r="CI75" s="135"/>
      <c r="CJ75" s="135"/>
      <c r="CK75" s="135"/>
      <c r="CL75" s="135"/>
      <c r="CM75" s="135"/>
      <c r="CN75" s="135"/>
      <c r="CO75" s="135"/>
      <c r="CP75" s="135"/>
      <c r="CQ75" s="135"/>
      <c r="CR75" s="135"/>
      <c r="CS75" s="135"/>
      <c r="CT75" s="135"/>
      <c r="CU75" s="135"/>
      <c r="CV75" s="135"/>
      <c r="CW75" s="135"/>
      <c r="CX75" s="135"/>
      <c r="CY75" s="135"/>
    </row>
    <row r="76" spans="1:103" ht="25.75" customHeight="1">
      <c r="A76" s="138"/>
      <c r="B76" s="136"/>
      <c r="C76" s="136"/>
      <c r="D76" s="136"/>
      <c r="E76" s="138"/>
      <c r="F76" s="136"/>
      <c r="G76" s="138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  <c r="BP76" s="136"/>
      <c r="BQ76" s="136"/>
      <c r="BR76" s="136"/>
      <c r="BS76" s="136"/>
      <c r="BT76" s="136"/>
      <c r="BU76" s="136"/>
      <c r="BV76" s="136"/>
      <c r="BW76" s="136"/>
      <c r="BX76" s="136"/>
      <c r="BY76" s="136"/>
      <c r="BZ76" s="136"/>
      <c r="CA76" s="136"/>
      <c r="CB76" s="136"/>
      <c r="CC76" s="136"/>
      <c r="CD76" s="136"/>
      <c r="CE76" s="136"/>
      <c r="CF76" s="136"/>
      <c r="CG76" s="136"/>
      <c r="CH76" s="136"/>
      <c r="CI76" s="136"/>
      <c r="CJ76" s="136"/>
      <c r="CK76" s="136"/>
      <c r="CL76" s="136"/>
      <c r="CM76" s="136"/>
      <c r="CN76" s="136"/>
      <c r="CO76" s="136"/>
      <c r="CP76" s="136"/>
      <c r="CQ76" s="136"/>
      <c r="CR76" s="136"/>
      <c r="CS76" s="136"/>
      <c r="CT76" s="136"/>
      <c r="CU76" s="136"/>
      <c r="CV76" s="136"/>
      <c r="CW76" s="136"/>
      <c r="CX76" s="136"/>
      <c r="CY76" s="136"/>
    </row>
    <row r="77" spans="1:103" ht="25.75" customHeight="1">
      <c r="A77" s="138"/>
      <c r="B77" s="136"/>
      <c r="C77" s="136"/>
      <c r="D77" s="136"/>
      <c r="E77" s="138"/>
      <c r="F77" s="136"/>
      <c r="G77" s="138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  <c r="BP77" s="136"/>
      <c r="BQ77" s="136"/>
      <c r="BR77" s="136"/>
      <c r="BS77" s="136"/>
      <c r="BT77" s="136"/>
      <c r="BU77" s="136"/>
      <c r="BV77" s="136"/>
      <c r="BW77" s="136"/>
      <c r="BX77" s="136"/>
      <c r="BY77" s="136"/>
      <c r="BZ77" s="136"/>
      <c r="CA77" s="136"/>
      <c r="CB77" s="136"/>
      <c r="CC77" s="136"/>
      <c r="CD77" s="136"/>
      <c r="CE77" s="136"/>
      <c r="CF77" s="136"/>
      <c r="CG77" s="136"/>
      <c r="CH77" s="136"/>
      <c r="CI77" s="136"/>
      <c r="CJ77" s="136"/>
      <c r="CK77" s="136"/>
      <c r="CL77" s="136"/>
      <c r="CM77" s="136"/>
      <c r="CN77" s="136"/>
      <c r="CO77" s="136"/>
      <c r="CP77" s="136"/>
      <c r="CQ77" s="136"/>
      <c r="CR77" s="136"/>
      <c r="CS77" s="136"/>
      <c r="CT77" s="136"/>
      <c r="CU77" s="136"/>
      <c r="CV77" s="136"/>
      <c r="CW77" s="136"/>
      <c r="CX77" s="136"/>
      <c r="CY77" s="136"/>
    </row>
    <row r="78" spans="1:103" ht="25.75" customHeight="1">
      <c r="A78" s="138"/>
      <c r="B78" s="136"/>
      <c r="C78" s="136"/>
      <c r="D78" s="136"/>
      <c r="E78" s="138"/>
      <c r="F78" s="136"/>
      <c r="G78" s="138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136"/>
      <c r="BN78" s="136"/>
      <c r="BO78" s="136"/>
      <c r="BP78" s="136"/>
      <c r="BQ78" s="136"/>
      <c r="BR78" s="136"/>
      <c r="BS78" s="136"/>
      <c r="BT78" s="136"/>
      <c r="BU78" s="136"/>
      <c r="BV78" s="136"/>
      <c r="BW78" s="136"/>
      <c r="BX78" s="136"/>
      <c r="BY78" s="136"/>
      <c r="BZ78" s="136"/>
      <c r="CA78" s="136"/>
      <c r="CB78" s="136"/>
      <c r="CC78" s="136"/>
      <c r="CD78" s="136"/>
      <c r="CE78" s="136"/>
      <c r="CF78" s="136"/>
      <c r="CG78" s="136"/>
      <c r="CH78" s="136"/>
      <c r="CI78" s="136"/>
      <c r="CJ78" s="136"/>
      <c r="CK78" s="136"/>
      <c r="CL78" s="136"/>
      <c r="CM78" s="136"/>
      <c r="CN78" s="136"/>
      <c r="CO78" s="136"/>
      <c r="CP78" s="136"/>
      <c r="CQ78" s="136"/>
      <c r="CR78" s="136"/>
      <c r="CS78" s="136"/>
      <c r="CT78" s="136"/>
      <c r="CU78" s="136"/>
      <c r="CV78" s="136"/>
      <c r="CW78" s="136"/>
      <c r="CX78" s="136"/>
      <c r="CY78" s="136"/>
    </row>
    <row r="79" spans="1:103" ht="25.75" customHeight="1">
      <c r="A79" s="138"/>
      <c r="B79" s="136"/>
      <c r="C79" s="136"/>
      <c r="D79" s="136"/>
      <c r="E79" s="138"/>
      <c r="F79" s="136"/>
      <c r="G79" s="138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  <c r="BJ79" s="136"/>
      <c r="BK79" s="136"/>
      <c r="BL79" s="136"/>
      <c r="BM79" s="136"/>
      <c r="BN79" s="136"/>
      <c r="BO79" s="136"/>
      <c r="BP79" s="136"/>
      <c r="BQ79" s="136"/>
      <c r="BR79" s="136"/>
      <c r="BS79" s="136"/>
      <c r="BT79" s="136"/>
      <c r="BU79" s="136"/>
      <c r="BV79" s="136"/>
      <c r="BW79" s="136"/>
      <c r="BX79" s="136"/>
      <c r="BY79" s="136"/>
      <c r="BZ79" s="136"/>
      <c r="CA79" s="136"/>
      <c r="CB79" s="136"/>
      <c r="CC79" s="136"/>
      <c r="CD79" s="136"/>
      <c r="CE79" s="136"/>
      <c r="CF79" s="136"/>
      <c r="CG79" s="136"/>
      <c r="CH79" s="136"/>
      <c r="CI79" s="136"/>
      <c r="CJ79" s="136"/>
      <c r="CK79" s="136"/>
      <c r="CL79" s="136"/>
      <c r="CM79" s="136"/>
      <c r="CN79" s="136"/>
      <c r="CO79" s="136"/>
      <c r="CP79" s="136"/>
      <c r="CQ79" s="136"/>
      <c r="CR79" s="136"/>
      <c r="CS79" s="136"/>
      <c r="CT79" s="136"/>
      <c r="CU79" s="136"/>
      <c r="CV79" s="136"/>
      <c r="CW79" s="136"/>
      <c r="CX79" s="136"/>
      <c r="CY79" s="136"/>
    </row>
    <row r="80" spans="1:103" ht="25.75" customHeight="1">
      <c r="A80" s="138"/>
      <c r="B80" s="136"/>
      <c r="C80" s="136"/>
      <c r="D80" s="136"/>
      <c r="E80" s="138"/>
      <c r="F80" s="136"/>
      <c r="G80" s="138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136"/>
      <c r="BD80" s="136"/>
      <c r="BE80" s="136"/>
      <c r="BF80" s="136"/>
      <c r="BG80" s="136"/>
      <c r="BH80" s="136"/>
      <c r="BI80" s="136"/>
      <c r="BJ80" s="136"/>
      <c r="BK80" s="136"/>
      <c r="BL80" s="136"/>
      <c r="BM80" s="136"/>
      <c r="BN80" s="136"/>
      <c r="BO80" s="136"/>
      <c r="BP80" s="136"/>
      <c r="BQ80" s="136"/>
      <c r="BR80" s="136"/>
      <c r="BS80" s="136"/>
      <c r="BT80" s="136"/>
      <c r="BU80" s="136"/>
      <c r="BV80" s="136"/>
      <c r="BW80" s="136"/>
      <c r="BX80" s="136"/>
      <c r="BY80" s="136"/>
      <c r="BZ80" s="136"/>
      <c r="CA80" s="136"/>
      <c r="CB80" s="136"/>
      <c r="CC80" s="136"/>
      <c r="CD80" s="136"/>
      <c r="CE80" s="136"/>
      <c r="CF80" s="136"/>
      <c r="CG80" s="136"/>
      <c r="CH80" s="136"/>
      <c r="CI80" s="136"/>
      <c r="CJ80" s="136"/>
      <c r="CK80" s="136"/>
      <c r="CL80" s="136"/>
      <c r="CM80" s="136"/>
      <c r="CN80" s="136"/>
      <c r="CO80" s="136"/>
      <c r="CP80" s="136"/>
      <c r="CQ80" s="136"/>
      <c r="CR80" s="136"/>
      <c r="CS80" s="136"/>
      <c r="CT80" s="136"/>
      <c r="CU80" s="136"/>
      <c r="CV80" s="136"/>
      <c r="CW80" s="136"/>
      <c r="CX80" s="136"/>
      <c r="CY80" s="136"/>
    </row>
    <row r="81" spans="1:103" ht="25.75" customHeight="1">
      <c r="A81" s="138"/>
      <c r="B81" s="136"/>
      <c r="C81" s="136"/>
      <c r="D81" s="136"/>
      <c r="E81" s="138"/>
      <c r="F81" s="136"/>
      <c r="G81" s="138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  <c r="BG81" s="136"/>
      <c r="BH81" s="136"/>
      <c r="BI81" s="136"/>
      <c r="BJ81" s="136"/>
      <c r="BK81" s="136"/>
      <c r="BL81" s="136"/>
      <c r="BM81" s="136"/>
      <c r="BN81" s="136"/>
      <c r="BO81" s="136"/>
      <c r="BP81" s="136"/>
      <c r="BQ81" s="136"/>
      <c r="BR81" s="136"/>
      <c r="BS81" s="136"/>
      <c r="BT81" s="136"/>
      <c r="BU81" s="136"/>
      <c r="BV81" s="136"/>
      <c r="BW81" s="136"/>
      <c r="BX81" s="136"/>
      <c r="BY81" s="136"/>
      <c r="BZ81" s="136"/>
      <c r="CA81" s="136"/>
      <c r="CB81" s="136"/>
      <c r="CC81" s="136"/>
      <c r="CD81" s="136"/>
      <c r="CE81" s="136"/>
      <c r="CF81" s="136"/>
      <c r="CG81" s="136"/>
      <c r="CH81" s="136"/>
      <c r="CI81" s="136"/>
      <c r="CJ81" s="136"/>
      <c r="CK81" s="136"/>
      <c r="CL81" s="136"/>
      <c r="CM81" s="136"/>
      <c r="CN81" s="136"/>
      <c r="CO81" s="136"/>
      <c r="CP81" s="136"/>
      <c r="CQ81" s="136"/>
      <c r="CR81" s="136"/>
      <c r="CS81" s="136"/>
      <c r="CT81" s="136"/>
      <c r="CU81" s="136"/>
      <c r="CV81" s="136"/>
      <c r="CW81" s="136"/>
      <c r="CX81" s="136"/>
      <c r="CY81" s="136"/>
    </row>
    <row r="82" spans="1:103" ht="25.75" customHeight="1">
      <c r="A82" s="138"/>
      <c r="B82" s="136"/>
      <c r="C82" s="136"/>
      <c r="D82" s="136"/>
      <c r="E82" s="138"/>
      <c r="F82" s="136"/>
      <c r="G82" s="138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  <c r="BJ82" s="136"/>
      <c r="BK82" s="136"/>
      <c r="BL82" s="136"/>
      <c r="BM82" s="136"/>
      <c r="BN82" s="136"/>
      <c r="BO82" s="136"/>
      <c r="BP82" s="136"/>
      <c r="BQ82" s="136"/>
      <c r="BR82" s="136"/>
      <c r="BS82" s="136"/>
      <c r="BT82" s="136"/>
      <c r="BU82" s="136"/>
      <c r="BV82" s="136"/>
      <c r="BW82" s="136"/>
      <c r="BX82" s="136"/>
      <c r="BY82" s="136"/>
      <c r="BZ82" s="136"/>
      <c r="CA82" s="136"/>
      <c r="CB82" s="136"/>
      <c r="CC82" s="136"/>
      <c r="CD82" s="136"/>
      <c r="CE82" s="136"/>
      <c r="CF82" s="136"/>
      <c r="CG82" s="136"/>
      <c r="CH82" s="136"/>
      <c r="CI82" s="136"/>
      <c r="CJ82" s="136"/>
      <c r="CK82" s="136"/>
      <c r="CL82" s="136"/>
      <c r="CM82" s="136"/>
      <c r="CN82" s="136"/>
      <c r="CO82" s="136"/>
      <c r="CP82" s="136"/>
      <c r="CQ82" s="136"/>
      <c r="CR82" s="136"/>
      <c r="CS82" s="136"/>
      <c r="CT82" s="136"/>
      <c r="CU82" s="136"/>
      <c r="CV82" s="136"/>
      <c r="CW82" s="136"/>
      <c r="CX82" s="136"/>
      <c r="CY82" s="136"/>
    </row>
    <row r="83" spans="1:103" ht="25.75" customHeight="1">
      <c r="A83" s="138"/>
      <c r="B83" s="136"/>
      <c r="C83" s="136"/>
      <c r="D83" s="136"/>
      <c r="E83" s="138"/>
      <c r="F83" s="136"/>
      <c r="G83" s="138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6"/>
      <c r="BK83" s="136"/>
      <c r="BL83" s="136"/>
      <c r="BM83" s="136"/>
      <c r="BN83" s="136"/>
      <c r="BO83" s="136"/>
      <c r="BP83" s="136"/>
      <c r="BQ83" s="136"/>
      <c r="BR83" s="136"/>
      <c r="BS83" s="136"/>
      <c r="BT83" s="136"/>
      <c r="BU83" s="136"/>
      <c r="BV83" s="136"/>
      <c r="BW83" s="136"/>
      <c r="BX83" s="136"/>
      <c r="BY83" s="136"/>
      <c r="BZ83" s="136"/>
      <c r="CA83" s="136"/>
      <c r="CB83" s="136"/>
      <c r="CC83" s="136"/>
      <c r="CD83" s="136"/>
      <c r="CE83" s="136"/>
      <c r="CF83" s="136"/>
      <c r="CG83" s="136"/>
      <c r="CH83" s="136"/>
      <c r="CI83" s="136"/>
      <c r="CJ83" s="136"/>
      <c r="CK83" s="136"/>
      <c r="CL83" s="136"/>
      <c r="CM83" s="136"/>
      <c r="CN83" s="136"/>
      <c r="CO83" s="136"/>
      <c r="CP83" s="136"/>
      <c r="CQ83" s="136"/>
      <c r="CR83" s="136"/>
      <c r="CS83" s="136"/>
      <c r="CT83" s="136"/>
      <c r="CU83" s="136"/>
      <c r="CV83" s="136"/>
      <c r="CW83" s="136"/>
      <c r="CX83" s="136"/>
      <c r="CY83" s="136"/>
    </row>
    <row r="84" spans="1:103" ht="25.75" customHeight="1">
      <c r="A84" s="138"/>
      <c r="B84" s="136"/>
      <c r="C84" s="136"/>
      <c r="D84" s="136"/>
      <c r="E84" s="138"/>
      <c r="F84" s="136"/>
      <c r="G84" s="138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  <c r="BJ84" s="136"/>
      <c r="BK84" s="136"/>
      <c r="BL84" s="136"/>
      <c r="BM84" s="136"/>
      <c r="BN84" s="136"/>
      <c r="BO84" s="136"/>
      <c r="BP84" s="136"/>
      <c r="BQ84" s="136"/>
      <c r="BR84" s="136"/>
      <c r="BS84" s="136"/>
      <c r="BT84" s="136"/>
      <c r="BU84" s="136"/>
      <c r="BV84" s="136"/>
      <c r="BW84" s="136"/>
      <c r="BX84" s="136"/>
      <c r="BY84" s="136"/>
      <c r="BZ84" s="136"/>
      <c r="CA84" s="136"/>
      <c r="CB84" s="136"/>
      <c r="CC84" s="136"/>
      <c r="CD84" s="136"/>
      <c r="CE84" s="136"/>
      <c r="CF84" s="136"/>
      <c r="CG84" s="136"/>
      <c r="CH84" s="136"/>
      <c r="CI84" s="136"/>
      <c r="CJ84" s="136"/>
      <c r="CK84" s="136"/>
      <c r="CL84" s="136"/>
      <c r="CM84" s="136"/>
      <c r="CN84" s="136"/>
      <c r="CO84" s="136"/>
      <c r="CP84" s="136"/>
      <c r="CQ84" s="136"/>
      <c r="CR84" s="136"/>
      <c r="CS84" s="136"/>
      <c r="CT84" s="136"/>
      <c r="CU84" s="136"/>
      <c r="CV84" s="136"/>
      <c r="CW84" s="136"/>
      <c r="CX84" s="136"/>
      <c r="CY84" s="136"/>
    </row>
    <row r="85" spans="1:103" ht="25.75" customHeight="1">
      <c r="A85" s="138"/>
      <c r="B85" s="136"/>
      <c r="C85" s="136"/>
      <c r="D85" s="136"/>
      <c r="E85" s="138"/>
      <c r="F85" s="136"/>
      <c r="G85" s="138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  <c r="BP85" s="136"/>
      <c r="BQ85" s="136"/>
      <c r="BR85" s="136"/>
      <c r="BS85" s="136"/>
      <c r="BT85" s="136"/>
      <c r="BU85" s="136"/>
      <c r="BV85" s="136"/>
      <c r="BW85" s="136"/>
      <c r="BX85" s="136"/>
      <c r="BY85" s="136"/>
      <c r="BZ85" s="136"/>
      <c r="CA85" s="136"/>
      <c r="CB85" s="136"/>
      <c r="CC85" s="136"/>
      <c r="CD85" s="136"/>
      <c r="CE85" s="136"/>
      <c r="CF85" s="136"/>
      <c r="CG85" s="136"/>
      <c r="CH85" s="136"/>
      <c r="CI85" s="136"/>
      <c r="CJ85" s="136"/>
      <c r="CK85" s="136"/>
      <c r="CL85" s="136"/>
      <c r="CM85" s="136"/>
      <c r="CN85" s="136"/>
      <c r="CO85" s="136"/>
      <c r="CP85" s="136"/>
      <c r="CQ85" s="136"/>
      <c r="CR85" s="136"/>
      <c r="CS85" s="136"/>
      <c r="CT85" s="136"/>
      <c r="CU85" s="136"/>
      <c r="CV85" s="136"/>
      <c r="CW85" s="136"/>
      <c r="CX85" s="136"/>
      <c r="CY85" s="136"/>
    </row>
    <row r="86" spans="1:103" ht="25.75" customHeight="1">
      <c r="A86" s="138"/>
      <c r="B86" s="136"/>
      <c r="C86" s="136"/>
      <c r="D86" s="136"/>
      <c r="E86" s="138"/>
      <c r="F86" s="136"/>
      <c r="G86" s="138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  <c r="BQ86" s="136"/>
      <c r="BR86" s="136"/>
      <c r="BS86" s="136"/>
      <c r="BT86" s="136"/>
      <c r="BU86" s="136"/>
      <c r="BV86" s="136"/>
      <c r="BW86" s="136"/>
      <c r="BX86" s="136"/>
      <c r="BY86" s="136"/>
      <c r="BZ86" s="136"/>
      <c r="CA86" s="136"/>
      <c r="CB86" s="136"/>
      <c r="CC86" s="136"/>
      <c r="CD86" s="136"/>
      <c r="CE86" s="136"/>
      <c r="CF86" s="136"/>
      <c r="CG86" s="136"/>
      <c r="CH86" s="136"/>
      <c r="CI86" s="136"/>
      <c r="CJ86" s="136"/>
      <c r="CK86" s="136"/>
      <c r="CL86" s="136"/>
      <c r="CM86" s="136"/>
      <c r="CN86" s="136"/>
      <c r="CO86" s="136"/>
      <c r="CP86" s="136"/>
      <c r="CQ86" s="136"/>
      <c r="CR86" s="136"/>
      <c r="CS86" s="136"/>
      <c r="CT86" s="136"/>
      <c r="CU86" s="136"/>
      <c r="CV86" s="136"/>
      <c r="CW86" s="136"/>
      <c r="CX86" s="136"/>
      <c r="CY86" s="136"/>
    </row>
    <row r="87" spans="1:103" ht="25.75" customHeight="1">
      <c r="A87" s="138"/>
      <c r="B87" s="136"/>
      <c r="C87" s="136"/>
      <c r="D87" s="136"/>
      <c r="E87" s="138"/>
      <c r="F87" s="136"/>
      <c r="G87" s="138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  <c r="BP87" s="136"/>
      <c r="BQ87" s="136"/>
      <c r="BR87" s="136"/>
      <c r="BS87" s="136"/>
      <c r="BT87" s="136"/>
      <c r="BU87" s="136"/>
      <c r="BV87" s="136"/>
      <c r="BW87" s="136"/>
      <c r="BX87" s="136"/>
      <c r="BY87" s="136"/>
      <c r="BZ87" s="136"/>
      <c r="CA87" s="136"/>
      <c r="CB87" s="136"/>
      <c r="CC87" s="136"/>
      <c r="CD87" s="136"/>
      <c r="CE87" s="136"/>
      <c r="CF87" s="136"/>
      <c r="CG87" s="136"/>
      <c r="CH87" s="136"/>
      <c r="CI87" s="136"/>
      <c r="CJ87" s="136"/>
      <c r="CK87" s="136"/>
      <c r="CL87" s="136"/>
      <c r="CM87" s="136"/>
      <c r="CN87" s="136"/>
      <c r="CO87" s="136"/>
      <c r="CP87" s="136"/>
      <c r="CQ87" s="136"/>
      <c r="CR87" s="136"/>
      <c r="CS87" s="136"/>
      <c r="CT87" s="136"/>
      <c r="CU87" s="136"/>
      <c r="CV87" s="136"/>
      <c r="CW87" s="136"/>
      <c r="CX87" s="136"/>
      <c r="CY87" s="136"/>
    </row>
    <row r="88" spans="1:103" ht="25.75" customHeight="1">
      <c r="A88" s="138"/>
      <c r="B88" s="136"/>
      <c r="C88" s="136"/>
      <c r="D88" s="136"/>
      <c r="E88" s="138"/>
      <c r="F88" s="136"/>
      <c r="G88" s="138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  <c r="BO88" s="136"/>
      <c r="BP88" s="136"/>
      <c r="BQ88" s="136"/>
      <c r="BR88" s="136"/>
      <c r="BS88" s="136"/>
      <c r="BT88" s="136"/>
      <c r="BU88" s="136"/>
      <c r="BV88" s="136"/>
      <c r="BW88" s="136"/>
      <c r="BX88" s="136"/>
      <c r="BY88" s="136"/>
      <c r="BZ88" s="136"/>
      <c r="CA88" s="136"/>
      <c r="CB88" s="136"/>
      <c r="CC88" s="136"/>
      <c r="CD88" s="136"/>
      <c r="CE88" s="136"/>
      <c r="CF88" s="136"/>
      <c r="CG88" s="136"/>
      <c r="CH88" s="136"/>
      <c r="CI88" s="136"/>
      <c r="CJ88" s="136"/>
      <c r="CK88" s="136"/>
      <c r="CL88" s="136"/>
      <c r="CM88" s="136"/>
      <c r="CN88" s="136"/>
      <c r="CO88" s="136"/>
      <c r="CP88" s="136"/>
      <c r="CQ88" s="136"/>
      <c r="CR88" s="136"/>
      <c r="CS88" s="136"/>
      <c r="CT88" s="136"/>
      <c r="CU88" s="136"/>
      <c r="CV88" s="136"/>
      <c r="CW88" s="136"/>
      <c r="CX88" s="136"/>
      <c r="CY88" s="136"/>
    </row>
    <row r="89" spans="1:103" ht="25.75" customHeight="1">
      <c r="A89" s="138"/>
      <c r="B89" s="136"/>
      <c r="C89" s="136"/>
      <c r="D89" s="136"/>
      <c r="E89" s="138"/>
      <c r="F89" s="136"/>
      <c r="G89" s="138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  <c r="BO89" s="136"/>
      <c r="BP89" s="136"/>
      <c r="BQ89" s="136"/>
      <c r="BR89" s="136"/>
      <c r="BS89" s="136"/>
      <c r="BT89" s="136"/>
      <c r="BU89" s="136"/>
      <c r="BV89" s="136"/>
      <c r="BW89" s="136"/>
      <c r="BX89" s="136"/>
      <c r="BY89" s="136"/>
      <c r="BZ89" s="136"/>
      <c r="CA89" s="136"/>
      <c r="CB89" s="136"/>
      <c r="CC89" s="136"/>
      <c r="CD89" s="136"/>
      <c r="CE89" s="136"/>
      <c r="CF89" s="136"/>
      <c r="CG89" s="136"/>
      <c r="CH89" s="136"/>
      <c r="CI89" s="136"/>
      <c r="CJ89" s="136"/>
      <c r="CK89" s="136"/>
      <c r="CL89" s="136"/>
      <c r="CM89" s="136"/>
      <c r="CN89" s="136"/>
      <c r="CO89" s="136"/>
      <c r="CP89" s="136"/>
      <c r="CQ89" s="136"/>
      <c r="CR89" s="136"/>
      <c r="CS89" s="136"/>
      <c r="CT89" s="136"/>
      <c r="CU89" s="136"/>
      <c r="CV89" s="136"/>
      <c r="CW89" s="136"/>
      <c r="CX89" s="136"/>
      <c r="CY89" s="136"/>
    </row>
    <row r="90" spans="1:103" ht="25.75" customHeight="1">
      <c r="A90" s="138"/>
      <c r="B90" s="136"/>
      <c r="C90" s="136"/>
      <c r="D90" s="136"/>
      <c r="E90" s="138"/>
      <c r="F90" s="136"/>
      <c r="G90" s="138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  <c r="BP90" s="136"/>
      <c r="BQ90" s="136"/>
      <c r="BR90" s="136"/>
      <c r="BS90" s="136"/>
      <c r="BT90" s="136"/>
      <c r="BU90" s="136"/>
      <c r="BV90" s="136"/>
      <c r="BW90" s="136"/>
      <c r="BX90" s="136"/>
      <c r="BY90" s="136"/>
      <c r="BZ90" s="136"/>
      <c r="CA90" s="136"/>
      <c r="CB90" s="136"/>
      <c r="CC90" s="136"/>
      <c r="CD90" s="136"/>
      <c r="CE90" s="136"/>
      <c r="CF90" s="136"/>
      <c r="CG90" s="136"/>
      <c r="CH90" s="136"/>
      <c r="CI90" s="136"/>
      <c r="CJ90" s="136"/>
      <c r="CK90" s="136"/>
      <c r="CL90" s="136"/>
      <c r="CM90" s="136"/>
      <c r="CN90" s="136"/>
      <c r="CO90" s="136"/>
      <c r="CP90" s="136"/>
      <c r="CQ90" s="136"/>
      <c r="CR90" s="136"/>
      <c r="CS90" s="136"/>
      <c r="CT90" s="136"/>
      <c r="CU90" s="136"/>
      <c r="CV90" s="136"/>
      <c r="CW90" s="136"/>
      <c r="CX90" s="136"/>
      <c r="CY90" s="136"/>
    </row>
    <row r="91" spans="1:103" ht="25.75" customHeight="1">
      <c r="A91" s="138"/>
      <c r="B91" s="136"/>
      <c r="C91" s="136"/>
      <c r="D91" s="136"/>
      <c r="E91" s="138"/>
      <c r="F91" s="136"/>
      <c r="G91" s="138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  <c r="BP91" s="136"/>
      <c r="BQ91" s="136"/>
      <c r="BR91" s="136"/>
      <c r="BS91" s="136"/>
      <c r="BT91" s="136"/>
      <c r="BU91" s="136"/>
      <c r="BV91" s="136"/>
      <c r="BW91" s="136"/>
      <c r="BX91" s="136"/>
      <c r="BY91" s="136"/>
      <c r="BZ91" s="136"/>
      <c r="CA91" s="136"/>
      <c r="CB91" s="136"/>
      <c r="CC91" s="136"/>
      <c r="CD91" s="136"/>
      <c r="CE91" s="136"/>
      <c r="CF91" s="136"/>
      <c r="CG91" s="136"/>
      <c r="CH91" s="136"/>
      <c r="CI91" s="136"/>
      <c r="CJ91" s="136"/>
      <c r="CK91" s="136"/>
      <c r="CL91" s="136"/>
      <c r="CM91" s="136"/>
      <c r="CN91" s="136"/>
      <c r="CO91" s="136"/>
      <c r="CP91" s="136"/>
      <c r="CQ91" s="136"/>
      <c r="CR91" s="136"/>
      <c r="CS91" s="136"/>
      <c r="CT91" s="136"/>
      <c r="CU91" s="136"/>
      <c r="CV91" s="136"/>
      <c r="CW91" s="136"/>
      <c r="CX91" s="136"/>
      <c r="CY91" s="136"/>
    </row>
    <row r="92" spans="1:103" ht="25.75" customHeight="1">
      <c r="A92" s="138"/>
      <c r="B92" s="136"/>
      <c r="C92" s="136"/>
      <c r="D92" s="136"/>
      <c r="E92" s="138"/>
      <c r="F92" s="136"/>
      <c r="G92" s="138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  <c r="BI92" s="136"/>
      <c r="BJ92" s="136"/>
      <c r="BK92" s="136"/>
      <c r="BL92" s="136"/>
      <c r="BM92" s="136"/>
      <c r="BN92" s="136"/>
      <c r="BO92" s="136"/>
      <c r="BP92" s="136"/>
      <c r="BQ92" s="136"/>
      <c r="BR92" s="136"/>
      <c r="BS92" s="136"/>
      <c r="BT92" s="136"/>
      <c r="BU92" s="136"/>
      <c r="BV92" s="136"/>
      <c r="BW92" s="136"/>
      <c r="BX92" s="136"/>
      <c r="BY92" s="136"/>
      <c r="BZ92" s="136"/>
      <c r="CA92" s="136"/>
      <c r="CB92" s="136"/>
      <c r="CC92" s="136"/>
      <c r="CD92" s="136"/>
      <c r="CE92" s="136"/>
      <c r="CF92" s="136"/>
      <c r="CG92" s="136"/>
      <c r="CH92" s="136"/>
      <c r="CI92" s="136"/>
      <c r="CJ92" s="136"/>
      <c r="CK92" s="136"/>
      <c r="CL92" s="136"/>
      <c r="CM92" s="136"/>
      <c r="CN92" s="136"/>
      <c r="CO92" s="136"/>
      <c r="CP92" s="136"/>
      <c r="CQ92" s="136"/>
      <c r="CR92" s="136"/>
      <c r="CS92" s="136"/>
      <c r="CT92" s="136"/>
      <c r="CU92" s="136"/>
      <c r="CV92" s="136"/>
      <c r="CW92" s="136"/>
      <c r="CX92" s="136"/>
      <c r="CY92" s="136"/>
    </row>
    <row r="93" spans="1:103" ht="25.75" customHeight="1">
      <c r="A93" s="138"/>
      <c r="B93" s="136"/>
      <c r="C93" s="136"/>
      <c r="D93" s="136"/>
      <c r="E93" s="138"/>
      <c r="F93" s="136"/>
      <c r="G93" s="138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  <c r="BJ93" s="136"/>
      <c r="BK93" s="136"/>
      <c r="BL93" s="136"/>
      <c r="BM93" s="136"/>
      <c r="BN93" s="136"/>
      <c r="BO93" s="136"/>
      <c r="BP93" s="136"/>
      <c r="BQ93" s="136"/>
      <c r="BR93" s="136"/>
      <c r="BS93" s="136"/>
      <c r="BT93" s="136"/>
      <c r="BU93" s="136"/>
      <c r="BV93" s="136"/>
      <c r="BW93" s="136"/>
      <c r="BX93" s="136"/>
      <c r="BY93" s="136"/>
      <c r="BZ93" s="136"/>
      <c r="CA93" s="136"/>
      <c r="CB93" s="136"/>
      <c r="CC93" s="136"/>
      <c r="CD93" s="136"/>
      <c r="CE93" s="136"/>
      <c r="CF93" s="136"/>
      <c r="CG93" s="136"/>
      <c r="CH93" s="136"/>
      <c r="CI93" s="136"/>
      <c r="CJ93" s="136"/>
      <c r="CK93" s="136"/>
      <c r="CL93" s="136"/>
      <c r="CM93" s="136"/>
      <c r="CN93" s="136"/>
      <c r="CO93" s="136"/>
      <c r="CP93" s="136"/>
      <c r="CQ93" s="136"/>
      <c r="CR93" s="136"/>
      <c r="CS93" s="136"/>
      <c r="CT93" s="136"/>
      <c r="CU93" s="136"/>
      <c r="CV93" s="136"/>
      <c r="CW93" s="136"/>
      <c r="CX93" s="136"/>
      <c r="CY93" s="136"/>
    </row>
    <row r="94" spans="1:103" ht="25.75" customHeight="1">
      <c r="A94" s="138"/>
      <c r="B94" s="136"/>
      <c r="C94" s="136"/>
      <c r="D94" s="136"/>
      <c r="E94" s="138"/>
      <c r="F94" s="136"/>
      <c r="G94" s="138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  <c r="BI94" s="136"/>
      <c r="BJ94" s="136"/>
      <c r="BK94" s="136"/>
      <c r="BL94" s="136"/>
      <c r="BM94" s="136"/>
      <c r="BN94" s="136"/>
      <c r="BO94" s="136"/>
      <c r="BP94" s="136"/>
      <c r="BQ94" s="136"/>
      <c r="BR94" s="136"/>
      <c r="BS94" s="136"/>
      <c r="BT94" s="136"/>
      <c r="BU94" s="136"/>
      <c r="BV94" s="136"/>
      <c r="BW94" s="136"/>
      <c r="BX94" s="136"/>
      <c r="BY94" s="136"/>
      <c r="BZ94" s="136"/>
      <c r="CA94" s="136"/>
      <c r="CB94" s="136"/>
      <c r="CC94" s="136"/>
      <c r="CD94" s="136"/>
      <c r="CE94" s="136"/>
      <c r="CF94" s="136"/>
      <c r="CG94" s="136"/>
      <c r="CH94" s="136"/>
      <c r="CI94" s="136"/>
      <c r="CJ94" s="136"/>
      <c r="CK94" s="136"/>
      <c r="CL94" s="136"/>
      <c r="CM94" s="136"/>
      <c r="CN94" s="136"/>
      <c r="CO94" s="136"/>
      <c r="CP94" s="136"/>
      <c r="CQ94" s="136"/>
      <c r="CR94" s="136"/>
      <c r="CS94" s="136"/>
      <c r="CT94" s="136"/>
      <c r="CU94" s="136"/>
      <c r="CV94" s="136"/>
      <c r="CW94" s="136"/>
      <c r="CX94" s="136"/>
      <c r="CY94" s="136"/>
    </row>
    <row r="95" spans="1:103" ht="25.75" customHeight="1">
      <c r="A95" s="138"/>
      <c r="B95" s="136"/>
      <c r="C95" s="136"/>
      <c r="D95" s="136"/>
      <c r="E95" s="138"/>
      <c r="F95" s="136"/>
      <c r="G95" s="138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  <c r="BO95" s="136"/>
      <c r="BP95" s="136"/>
      <c r="BQ95" s="136"/>
      <c r="BR95" s="136"/>
      <c r="BS95" s="136"/>
      <c r="BT95" s="136"/>
      <c r="BU95" s="136"/>
      <c r="BV95" s="136"/>
      <c r="BW95" s="136"/>
      <c r="BX95" s="136"/>
      <c r="BY95" s="136"/>
      <c r="BZ95" s="136"/>
      <c r="CA95" s="136"/>
      <c r="CB95" s="136"/>
      <c r="CC95" s="136"/>
      <c r="CD95" s="136"/>
      <c r="CE95" s="136"/>
      <c r="CF95" s="136"/>
      <c r="CG95" s="136"/>
      <c r="CH95" s="136"/>
      <c r="CI95" s="136"/>
      <c r="CJ95" s="136"/>
      <c r="CK95" s="136"/>
      <c r="CL95" s="136"/>
      <c r="CM95" s="136"/>
      <c r="CN95" s="136"/>
      <c r="CO95" s="136"/>
      <c r="CP95" s="136"/>
      <c r="CQ95" s="136"/>
      <c r="CR95" s="136"/>
      <c r="CS95" s="136"/>
      <c r="CT95" s="136"/>
      <c r="CU95" s="136"/>
      <c r="CV95" s="136"/>
      <c r="CW95" s="136"/>
      <c r="CX95" s="136"/>
      <c r="CY95" s="136"/>
    </row>
    <row r="96" spans="1:103" ht="25.75" customHeight="1">
      <c r="A96" s="138"/>
      <c r="B96" s="136"/>
      <c r="C96" s="136"/>
      <c r="D96" s="136"/>
      <c r="E96" s="138"/>
      <c r="F96" s="136"/>
      <c r="G96" s="138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  <c r="BJ96" s="136"/>
      <c r="BK96" s="136"/>
      <c r="BL96" s="136"/>
      <c r="BM96" s="136"/>
      <c r="BN96" s="136"/>
      <c r="BO96" s="136"/>
      <c r="BP96" s="136"/>
      <c r="BQ96" s="136"/>
      <c r="BR96" s="136"/>
      <c r="BS96" s="136"/>
      <c r="BT96" s="136"/>
      <c r="BU96" s="136"/>
      <c r="BV96" s="136"/>
      <c r="BW96" s="136"/>
      <c r="BX96" s="136"/>
      <c r="BY96" s="136"/>
      <c r="BZ96" s="136"/>
      <c r="CA96" s="136"/>
      <c r="CB96" s="136"/>
      <c r="CC96" s="136"/>
      <c r="CD96" s="136"/>
      <c r="CE96" s="136"/>
      <c r="CF96" s="136"/>
      <c r="CG96" s="136"/>
      <c r="CH96" s="136"/>
      <c r="CI96" s="136"/>
      <c r="CJ96" s="136"/>
      <c r="CK96" s="136"/>
      <c r="CL96" s="136"/>
      <c r="CM96" s="136"/>
      <c r="CN96" s="136"/>
      <c r="CO96" s="136"/>
      <c r="CP96" s="136"/>
      <c r="CQ96" s="136"/>
      <c r="CR96" s="136"/>
      <c r="CS96" s="136"/>
      <c r="CT96" s="136"/>
      <c r="CU96" s="136"/>
      <c r="CV96" s="136"/>
      <c r="CW96" s="136"/>
      <c r="CX96" s="136"/>
      <c r="CY96" s="136"/>
    </row>
    <row r="97" spans="1:103" ht="25.75" customHeight="1">
      <c r="A97" s="138"/>
      <c r="B97" s="136"/>
      <c r="C97" s="136"/>
      <c r="D97" s="136"/>
      <c r="E97" s="138"/>
      <c r="F97" s="136"/>
      <c r="G97" s="138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  <c r="BJ97" s="136"/>
      <c r="BK97" s="136"/>
      <c r="BL97" s="136"/>
      <c r="BM97" s="136"/>
      <c r="BN97" s="136"/>
      <c r="BO97" s="136"/>
      <c r="BP97" s="136"/>
      <c r="BQ97" s="136"/>
      <c r="BR97" s="136"/>
      <c r="BS97" s="136"/>
      <c r="BT97" s="136"/>
      <c r="BU97" s="136"/>
      <c r="BV97" s="136"/>
      <c r="BW97" s="136"/>
      <c r="BX97" s="136"/>
      <c r="BY97" s="136"/>
      <c r="BZ97" s="136"/>
      <c r="CA97" s="136"/>
      <c r="CB97" s="136"/>
      <c r="CC97" s="136"/>
      <c r="CD97" s="136"/>
      <c r="CE97" s="136"/>
      <c r="CF97" s="136"/>
      <c r="CG97" s="136"/>
      <c r="CH97" s="136"/>
      <c r="CI97" s="136"/>
      <c r="CJ97" s="136"/>
      <c r="CK97" s="136"/>
      <c r="CL97" s="136"/>
      <c r="CM97" s="136"/>
      <c r="CN97" s="136"/>
      <c r="CO97" s="136"/>
      <c r="CP97" s="136"/>
      <c r="CQ97" s="136"/>
      <c r="CR97" s="136"/>
      <c r="CS97" s="136"/>
      <c r="CT97" s="136"/>
      <c r="CU97" s="136"/>
      <c r="CV97" s="136"/>
      <c r="CW97" s="136"/>
      <c r="CX97" s="136"/>
      <c r="CY97" s="136"/>
    </row>
    <row r="98" spans="1:103" ht="25.75" customHeight="1">
      <c r="A98" s="138"/>
      <c r="B98" s="136"/>
      <c r="C98" s="136"/>
      <c r="D98" s="136"/>
      <c r="E98" s="138"/>
      <c r="F98" s="136"/>
      <c r="G98" s="138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136"/>
      <c r="BL98" s="136"/>
      <c r="BM98" s="136"/>
      <c r="BN98" s="136"/>
      <c r="BO98" s="136"/>
      <c r="BP98" s="136"/>
      <c r="BQ98" s="136"/>
      <c r="BR98" s="136"/>
      <c r="BS98" s="136"/>
      <c r="BT98" s="136"/>
      <c r="BU98" s="136"/>
      <c r="BV98" s="136"/>
      <c r="BW98" s="136"/>
      <c r="BX98" s="136"/>
      <c r="BY98" s="136"/>
      <c r="BZ98" s="136"/>
      <c r="CA98" s="136"/>
      <c r="CB98" s="136"/>
      <c r="CC98" s="136"/>
      <c r="CD98" s="136"/>
      <c r="CE98" s="136"/>
      <c r="CF98" s="136"/>
      <c r="CG98" s="136"/>
      <c r="CH98" s="136"/>
      <c r="CI98" s="136"/>
      <c r="CJ98" s="136"/>
      <c r="CK98" s="136"/>
      <c r="CL98" s="136"/>
      <c r="CM98" s="136"/>
      <c r="CN98" s="136"/>
      <c r="CO98" s="136"/>
      <c r="CP98" s="136"/>
      <c r="CQ98" s="136"/>
      <c r="CR98" s="136"/>
      <c r="CS98" s="136"/>
      <c r="CT98" s="136"/>
      <c r="CU98" s="136"/>
      <c r="CV98" s="136"/>
      <c r="CW98" s="136"/>
      <c r="CX98" s="136"/>
      <c r="CY98" s="136"/>
    </row>
    <row r="99" spans="1:103" ht="25.75" customHeight="1">
      <c r="A99" s="138"/>
      <c r="B99" s="136"/>
      <c r="C99" s="136"/>
      <c r="D99" s="136"/>
      <c r="E99" s="138"/>
      <c r="F99" s="136"/>
      <c r="G99" s="138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136"/>
      <c r="BL99" s="136"/>
      <c r="BM99" s="136"/>
      <c r="BN99" s="136"/>
      <c r="BO99" s="136"/>
      <c r="BP99" s="136"/>
      <c r="BQ99" s="136"/>
      <c r="BR99" s="136"/>
      <c r="BS99" s="136"/>
      <c r="BT99" s="136"/>
      <c r="BU99" s="136"/>
      <c r="BV99" s="136"/>
      <c r="BW99" s="136"/>
      <c r="BX99" s="136"/>
      <c r="BY99" s="136"/>
      <c r="BZ99" s="136"/>
      <c r="CA99" s="136"/>
      <c r="CB99" s="136"/>
      <c r="CC99" s="136"/>
      <c r="CD99" s="136"/>
      <c r="CE99" s="136"/>
      <c r="CF99" s="136"/>
      <c r="CG99" s="136"/>
      <c r="CH99" s="136"/>
      <c r="CI99" s="136"/>
      <c r="CJ99" s="136"/>
      <c r="CK99" s="136"/>
      <c r="CL99" s="136"/>
      <c r="CM99" s="136"/>
      <c r="CN99" s="136"/>
      <c r="CO99" s="136"/>
      <c r="CP99" s="136"/>
      <c r="CQ99" s="136"/>
      <c r="CR99" s="136"/>
      <c r="CS99" s="136"/>
      <c r="CT99" s="136"/>
      <c r="CU99" s="136"/>
      <c r="CV99" s="136"/>
      <c r="CW99" s="136"/>
      <c r="CX99" s="136"/>
      <c r="CY99" s="136"/>
    </row>
    <row r="100" spans="1:103" ht="25.75" customHeight="1">
      <c r="A100" s="138"/>
      <c r="B100" s="136"/>
      <c r="C100" s="136"/>
      <c r="D100" s="136"/>
      <c r="E100" s="138"/>
      <c r="F100" s="136"/>
      <c r="G100" s="138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  <c r="BJ100" s="136"/>
      <c r="BK100" s="136"/>
      <c r="BL100" s="136"/>
      <c r="BM100" s="136"/>
      <c r="BN100" s="136"/>
      <c r="BO100" s="136"/>
      <c r="BP100" s="136"/>
      <c r="BQ100" s="136"/>
      <c r="BR100" s="136"/>
      <c r="BS100" s="136"/>
      <c r="BT100" s="136"/>
      <c r="BU100" s="136"/>
      <c r="BV100" s="136"/>
      <c r="BW100" s="136"/>
      <c r="BX100" s="136"/>
      <c r="BY100" s="136"/>
      <c r="BZ100" s="136"/>
      <c r="CA100" s="136"/>
      <c r="CB100" s="136"/>
      <c r="CC100" s="136"/>
      <c r="CD100" s="136"/>
      <c r="CE100" s="136"/>
      <c r="CF100" s="136"/>
      <c r="CG100" s="136"/>
      <c r="CH100" s="136"/>
      <c r="CI100" s="136"/>
      <c r="CJ100" s="136"/>
      <c r="CK100" s="136"/>
      <c r="CL100" s="136"/>
      <c r="CM100" s="136"/>
      <c r="CN100" s="136"/>
      <c r="CO100" s="136"/>
      <c r="CP100" s="136"/>
      <c r="CQ100" s="136"/>
      <c r="CR100" s="136"/>
      <c r="CS100" s="136"/>
      <c r="CT100" s="136"/>
      <c r="CU100" s="136"/>
      <c r="CV100" s="136"/>
      <c r="CW100" s="136"/>
      <c r="CX100" s="136"/>
      <c r="CY100" s="136"/>
    </row>
    <row r="101" spans="1:103" ht="25.75" customHeight="1">
      <c r="A101" s="138"/>
      <c r="B101" s="136"/>
      <c r="C101" s="136"/>
      <c r="D101" s="136"/>
      <c r="E101" s="138"/>
      <c r="F101" s="136"/>
      <c r="G101" s="138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  <c r="BI101" s="136"/>
      <c r="BJ101" s="136"/>
      <c r="BK101" s="136"/>
      <c r="BL101" s="136"/>
      <c r="BM101" s="136"/>
      <c r="BN101" s="136"/>
      <c r="BO101" s="136"/>
      <c r="BP101" s="136"/>
      <c r="BQ101" s="136"/>
      <c r="BR101" s="136"/>
      <c r="BS101" s="136"/>
      <c r="BT101" s="136"/>
      <c r="BU101" s="136"/>
      <c r="BV101" s="136"/>
      <c r="BW101" s="136"/>
      <c r="BX101" s="136"/>
      <c r="BY101" s="136"/>
      <c r="BZ101" s="136"/>
      <c r="CA101" s="136"/>
      <c r="CB101" s="136"/>
      <c r="CC101" s="136"/>
      <c r="CD101" s="136"/>
      <c r="CE101" s="136"/>
      <c r="CF101" s="136"/>
      <c r="CG101" s="136"/>
      <c r="CH101" s="136"/>
      <c r="CI101" s="136"/>
      <c r="CJ101" s="136"/>
      <c r="CK101" s="136"/>
      <c r="CL101" s="136"/>
      <c r="CM101" s="136"/>
      <c r="CN101" s="136"/>
      <c r="CO101" s="136"/>
      <c r="CP101" s="136"/>
      <c r="CQ101" s="136"/>
      <c r="CR101" s="136"/>
      <c r="CS101" s="136"/>
      <c r="CT101" s="136"/>
      <c r="CU101" s="136"/>
      <c r="CV101" s="136"/>
      <c r="CW101" s="136"/>
      <c r="CX101" s="136"/>
      <c r="CY101" s="136"/>
    </row>
    <row r="102" spans="1:103" ht="25.75" customHeight="1">
      <c r="A102" s="138"/>
      <c r="B102" s="136"/>
      <c r="C102" s="136"/>
      <c r="D102" s="136"/>
      <c r="E102" s="138"/>
      <c r="F102" s="136"/>
      <c r="G102" s="138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  <c r="BI102" s="136"/>
      <c r="BJ102" s="136"/>
      <c r="BK102" s="136"/>
      <c r="BL102" s="136"/>
      <c r="BM102" s="136"/>
      <c r="BN102" s="136"/>
      <c r="BO102" s="136"/>
      <c r="BP102" s="136"/>
      <c r="BQ102" s="136"/>
      <c r="BR102" s="136"/>
      <c r="BS102" s="136"/>
      <c r="BT102" s="136"/>
      <c r="BU102" s="136"/>
      <c r="BV102" s="136"/>
      <c r="BW102" s="136"/>
      <c r="BX102" s="136"/>
      <c r="BY102" s="136"/>
      <c r="BZ102" s="136"/>
      <c r="CA102" s="136"/>
      <c r="CB102" s="136"/>
      <c r="CC102" s="136"/>
      <c r="CD102" s="136"/>
      <c r="CE102" s="136"/>
      <c r="CF102" s="136"/>
      <c r="CG102" s="136"/>
      <c r="CH102" s="136"/>
      <c r="CI102" s="136"/>
      <c r="CJ102" s="136"/>
      <c r="CK102" s="136"/>
      <c r="CL102" s="136"/>
      <c r="CM102" s="136"/>
      <c r="CN102" s="136"/>
      <c r="CO102" s="136"/>
      <c r="CP102" s="136"/>
      <c r="CQ102" s="136"/>
      <c r="CR102" s="136"/>
      <c r="CS102" s="136"/>
      <c r="CT102" s="136"/>
      <c r="CU102" s="136"/>
      <c r="CV102" s="136"/>
      <c r="CW102" s="136"/>
      <c r="CX102" s="136"/>
      <c r="CY102" s="136"/>
    </row>
    <row r="103" spans="1:103" ht="25.75" customHeight="1">
      <c r="A103" s="138"/>
      <c r="B103" s="136"/>
      <c r="C103" s="136"/>
      <c r="D103" s="136"/>
      <c r="E103" s="138"/>
      <c r="F103" s="136"/>
      <c r="G103" s="138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  <c r="BI103" s="136"/>
      <c r="BJ103" s="136"/>
      <c r="BK103" s="136"/>
      <c r="BL103" s="136"/>
      <c r="BM103" s="136"/>
      <c r="BN103" s="136"/>
      <c r="BO103" s="136"/>
      <c r="BP103" s="136"/>
      <c r="BQ103" s="136"/>
      <c r="BR103" s="136"/>
      <c r="BS103" s="136"/>
      <c r="BT103" s="136"/>
      <c r="BU103" s="136"/>
      <c r="BV103" s="136"/>
      <c r="BW103" s="136"/>
      <c r="BX103" s="136"/>
      <c r="BY103" s="136"/>
      <c r="BZ103" s="136"/>
      <c r="CA103" s="136"/>
      <c r="CB103" s="136"/>
      <c r="CC103" s="136"/>
      <c r="CD103" s="136"/>
      <c r="CE103" s="136"/>
      <c r="CF103" s="136"/>
      <c r="CG103" s="136"/>
      <c r="CH103" s="136"/>
      <c r="CI103" s="136"/>
      <c r="CJ103" s="136"/>
      <c r="CK103" s="136"/>
      <c r="CL103" s="136"/>
      <c r="CM103" s="136"/>
      <c r="CN103" s="136"/>
      <c r="CO103" s="136"/>
      <c r="CP103" s="136"/>
      <c r="CQ103" s="136"/>
      <c r="CR103" s="136"/>
      <c r="CS103" s="136"/>
      <c r="CT103" s="136"/>
      <c r="CU103" s="136"/>
      <c r="CV103" s="136"/>
      <c r="CW103" s="136"/>
      <c r="CX103" s="136"/>
      <c r="CY103" s="136"/>
    </row>
    <row r="104" spans="1:103" ht="25.75" customHeight="1">
      <c r="A104" s="138"/>
      <c r="B104" s="136"/>
      <c r="C104" s="136"/>
      <c r="D104" s="136"/>
      <c r="E104" s="138"/>
      <c r="F104" s="136"/>
      <c r="G104" s="138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136"/>
      <c r="BH104" s="136"/>
      <c r="BI104" s="136"/>
      <c r="BJ104" s="136"/>
      <c r="BK104" s="136"/>
      <c r="BL104" s="136"/>
      <c r="BM104" s="136"/>
      <c r="BN104" s="136"/>
      <c r="BO104" s="136"/>
      <c r="BP104" s="136"/>
      <c r="BQ104" s="136"/>
      <c r="BR104" s="136"/>
      <c r="BS104" s="136"/>
      <c r="BT104" s="136"/>
      <c r="BU104" s="136"/>
      <c r="BV104" s="136"/>
      <c r="BW104" s="136"/>
      <c r="BX104" s="136"/>
      <c r="BY104" s="136"/>
      <c r="BZ104" s="136"/>
      <c r="CA104" s="136"/>
      <c r="CB104" s="136"/>
      <c r="CC104" s="136"/>
      <c r="CD104" s="136"/>
      <c r="CE104" s="136"/>
      <c r="CF104" s="136"/>
      <c r="CG104" s="136"/>
      <c r="CH104" s="136"/>
      <c r="CI104" s="136"/>
      <c r="CJ104" s="136"/>
      <c r="CK104" s="136"/>
      <c r="CL104" s="136"/>
      <c r="CM104" s="136"/>
      <c r="CN104" s="136"/>
      <c r="CO104" s="136"/>
      <c r="CP104" s="136"/>
      <c r="CQ104" s="136"/>
      <c r="CR104" s="136"/>
      <c r="CS104" s="136"/>
      <c r="CT104" s="136"/>
      <c r="CU104" s="136"/>
      <c r="CV104" s="136"/>
      <c r="CW104" s="136"/>
      <c r="CX104" s="136"/>
      <c r="CY104" s="136"/>
    </row>
    <row r="105" spans="1:103" ht="25.75" customHeight="1">
      <c r="A105" s="138"/>
      <c r="B105" s="136"/>
      <c r="C105" s="136"/>
      <c r="D105" s="136"/>
      <c r="E105" s="138"/>
      <c r="F105" s="136"/>
      <c r="G105" s="138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  <c r="BJ105" s="136"/>
      <c r="BK105" s="136"/>
      <c r="BL105" s="136"/>
      <c r="BM105" s="136"/>
      <c r="BN105" s="136"/>
      <c r="BO105" s="136"/>
      <c r="BP105" s="136"/>
      <c r="BQ105" s="136"/>
      <c r="BR105" s="136"/>
      <c r="BS105" s="136"/>
      <c r="BT105" s="136"/>
      <c r="BU105" s="136"/>
      <c r="BV105" s="136"/>
      <c r="BW105" s="136"/>
      <c r="BX105" s="136"/>
      <c r="BY105" s="136"/>
      <c r="BZ105" s="136"/>
      <c r="CA105" s="136"/>
      <c r="CB105" s="136"/>
      <c r="CC105" s="136"/>
      <c r="CD105" s="136"/>
      <c r="CE105" s="136"/>
      <c r="CF105" s="136"/>
      <c r="CG105" s="136"/>
      <c r="CH105" s="136"/>
      <c r="CI105" s="136"/>
      <c r="CJ105" s="136"/>
      <c r="CK105" s="136"/>
      <c r="CL105" s="136"/>
      <c r="CM105" s="136"/>
      <c r="CN105" s="136"/>
      <c r="CO105" s="136"/>
      <c r="CP105" s="136"/>
      <c r="CQ105" s="136"/>
      <c r="CR105" s="136"/>
      <c r="CS105" s="136"/>
      <c r="CT105" s="136"/>
      <c r="CU105" s="136"/>
      <c r="CV105" s="136"/>
      <c r="CW105" s="136"/>
      <c r="CX105" s="136"/>
      <c r="CY105" s="136"/>
    </row>
    <row r="106" spans="1:103" ht="25.75" customHeight="1">
      <c r="A106" s="138"/>
      <c r="B106" s="136"/>
      <c r="C106" s="136"/>
      <c r="D106" s="136"/>
      <c r="E106" s="138"/>
      <c r="F106" s="136"/>
      <c r="G106" s="138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  <c r="BJ106" s="136"/>
      <c r="BK106" s="136"/>
      <c r="BL106" s="136"/>
      <c r="BM106" s="136"/>
      <c r="BN106" s="136"/>
      <c r="BO106" s="136"/>
      <c r="BP106" s="136"/>
      <c r="BQ106" s="136"/>
      <c r="BR106" s="136"/>
      <c r="BS106" s="136"/>
      <c r="BT106" s="136"/>
      <c r="BU106" s="136"/>
      <c r="BV106" s="136"/>
      <c r="BW106" s="136"/>
      <c r="BX106" s="136"/>
      <c r="BY106" s="136"/>
      <c r="BZ106" s="136"/>
      <c r="CA106" s="136"/>
      <c r="CB106" s="136"/>
      <c r="CC106" s="136"/>
      <c r="CD106" s="136"/>
      <c r="CE106" s="136"/>
      <c r="CF106" s="136"/>
      <c r="CG106" s="136"/>
      <c r="CH106" s="136"/>
      <c r="CI106" s="136"/>
      <c r="CJ106" s="136"/>
      <c r="CK106" s="136"/>
      <c r="CL106" s="136"/>
      <c r="CM106" s="136"/>
      <c r="CN106" s="136"/>
      <c r="CO106" s="136"/>
      <c r="CP106" s="136"/>
      <c r="CQ106" s="136"/>
      <c r="CR106" s="136"/>
      <c r="CS106" s="136"/>
      <c r="CT106" s="136"/>
      <c r="CU106" s="136"/>
      <c r="CV106" s="136"/>
      <c r="CW106" s="136"/>
      <c r="CX106" s="136"/>
      <c r="CY106" s="136"/>
    </row>
    <row r="107" spans="1:103" ht="25.75" customHeight="1">
      <c r="A107" s="138"/>
      <c r="B107" s="136"/>
      <c r="C107" s="136"/>
      <c r="D107" s="136"/>
      <c r="E107" s="138"/>
      <c r="F107" s="136"/>
      <c r="G107" s="138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  <c r="BI107" s="136"/>
      <c r="BJ107" s="136"/>
      <c r="BK107" s="136"/>
      <c r="BL107" s="136"/>
      <c r="BM107" s="136"/>
      <c r="BN107" s="136"/>
      <c r="BO107" s="136"/>
      <c r="BP107" s="136"/>
      <c r="BQ107" s="136"/>
      <c r="BR107" s="136"/>
      <c r="BS107" s="136"/>
      <c r="BT107" s="136"/>
      <c r="BU107" s="136"/>
      <c r="BV107" s="136"/>
      <c r="BW107" s="136"/>
      <c r="BX107" s="136"/>
      <c r="BY107" s="136"/>
      <c r="BZ107" s="136"/>
      <c r="CA107" s="136"/>
      <c r="CB107" s="136"/>
      <c r="CC107" s="136"/>
      <c r="CD107" s="136"/>
      <c r="CE107" s="136"/>
      <c r="CF107" s="136"/>
      <c r="CG107" s="136"/>
      <c r="CH107" s="136"/>
      <c r="CI107" s="136"/>
      <c r="CJ107" s="136"/>
      <c r="CK107" s="136"/>
      <c r="CL107" s="136"/>
      <c r="CM107" s="136"/>
      <c r="CN107" s="136"/>
      <c r="CO107" s="136"/>
      <c r="CP107" s="136"/>
      <c r="CQ107" s="136"/>
      <c r="CR107" s="136"/>
      <c r="CS107" s="136"/>
      <c r="CT107" s="136"/>
      <c r="CU107" s="136"/>
      <c r="CV107" s="136"/>
      <c r="CW107" s="136"/>
      <c r="CX107" s="136"/>
      <c r="CY107" s="136"/>
    </row>
    <row r="108" spans="1:103" ht="25.75" customHeight="1">
      <c r="A108" s="138"/>
      <c r="B108" s="136"/>
      <c r="C108" s="136"/>
      <c r="D108" s="136"/>
      <c r="E108" s="138"/>
      <c r="F108" s="136"/>
      <c r="G108" s="138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  <c r="BE108" s="136"/>
      <c r="BF108" s="136"/>
      <c r="BG108" s="136"/>
      <c r="BH108" s="136"/>
      <c r="BI108" s="136"/>
      <c r="BJ108" s="136"/>
      <c r="BK108" s="136"/>
      <c r="BL108" s="136"/>
      <c r="BM108" s="136"/>
      <c r="BN108" s="136"/>
      <c r="BO108" s="136"/>
      <c r="BP108" s="136"/>
      <c r="BQ108" s="136"/>
      <c r="BR108" s="136"/>
      <c r="BS108" s="136"/>
      <c r="BT108" s="136"/>
      <c r="BU108" s="136"/>
      <c r="BV108" s="136"/>
      <c r="BW108" s="136"/>
      <c r="BX108" s="136"/>
      <c r="BY108" s="136"/>
      <c r="BZ108" s="136"/>
      <c r="CA108" s="136"/>
      <c r="CB108" s="136"/>
      <c r="CC108" s="136"/>
      <c r="CD108" s="136"/>
      <c r="CE108" s="136"/>
      <c r="CF108" s="136"/>
      <c r="CG108" s="136"/>
      <c r="CH108" s="136"/>
      <c r="CI108" s="136"/>
      <c r="CJ108" s="136"/>
      <c r="CK108" s="136"/>
      <c r="CL108" s="136"/>
      <c r="CM108" s="136"/>
      <c r="CN108" s="136"/>
      <c r="CO108" s="136"/>
      <c r="CP108" s="136"/>
      <c r="CQ108" s="136"/>
      <c r="CR108" s="136"/>
      <c r="CS108" s="136"/>
      <c r="CT108" s="136"/>
      <c r="CU108" s="136"/>
      <c r="CV108" s="136"/>
      <c r="CW108" s="136"/>
      <c r="CX108" s="136"/>
      <c r="CY108" s="136"/>
    </row>
    <row r="109" spans="1:103" ht="25.75" customHeight="1">
      <c r="A109" s="138"/>
      <c r="B109" s="136"/>
      <c r="C109" s="136"/>
      <c r="D109" s="136"/>
      <c r="E109" s="138"/>
      <c r="F109" s="136"/>
      <c r="G109" s="138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  <c r="BI109" s="136"/>
      <c r="BJ109" s="136"/>
      <c r="BK109" s="136"/>
      <c r="BL109" s="136"/>
      <c r="BM109" s="136"/>
      <c r="BN109" s="136"/>
      <c r="BO109" s="136"/>
      <c r="BP109" s="136"/>
      <c r="BQ109" s="136"/>
      <c r="BR109" s="136"/>
      <c r="BS109" s="136"/>
      <c r="BT109" s="136"/>
      <c r="BU109" s="136"/>
      <c r="BV109" s="136"/>
      <c r="BW109" s="136"/>
      <c r="BX109" s="136"/>
      <c r="BY109" s="136"/>
      <c r="BZ109" s="136"/>
      <c r="CA109" s="136"/>
      <c r="CB109" s="136"/>
      <c r="CC109" s="136"/>
      <c r="CD109" s="136"/>
      <c r="CE109" s="136"/>
      <c r="CF109" s="136"/>
      <c r="CG109" s="136"/>
      <c r="CH109" s="136"/>
      <c r="CI109" s="136"/>
      <c r="CJ109" s="136"/>
      <c r="CK109" s="136"/>
      <c r="CL109" s="136"/>
      <c r="CM109" s="136"/>
      <c r="CN109" s="136"/>
      <c r="CO109" s="136"/>
      <c r="CP109" s="136"/>
      <c r="CQ109" s="136"/>
      <c r="CR109" s="136"/>
      <c r="CS109" s="136"/>
      <c r="CT109" s="136"/>
      <c r="CU109" s="136"/>
      <c r="CV109" s="136"/>
      <c r="CW109" s="136"/>
      <c r="CX109" s="136"/>
      <c r="CY109" s="136"/>
    </row>
    <row r="110" spans="1:103" ht="25.75" customHeight="1">
      <c r="A110" s="138"/>
      <c r="B110" s="136"/>
      <c r="C110" s="136"/>
      <c r="D110" s="136"/>
      <c r="E110" s="138"/>
      <c r="F110" s="136"/>
      <c r="G110" s="138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  <c r="BO110" s="136"/>
      <c r="BP110" s="136"/>
      <c r="BQ110" s="136"/>
      <c r="BR110" s="136"/>
      <c r="BS110" s="136"/>
      <c r="BT110" s="136"/>
      <c r="BU110" s="136"/>
      <c r="BV110" s="136"/>
      <c r="BW110" s="136"/>
      <c r="BX110" s="136"/>
      <c r="BY110" s="136"/>
      <c r="BZ110" s="136"/>
      <c r="CA110" s="136"/>
      <c r="CB110" s="136"/>
      <c r="CC110" s="136"/>
      <c r="CD110" s="136"/>
      <c r="CE110" s="136"/>
      <c r="CF110" s="136"/>
      <c r="CG110" s="136"/>
      <c r="CH110" s="136"/>
      <c r="CI110" s="136"/>
      <c r="CJ110" s="136"/>
      <c r="CK110" s="136"/>
      <c r="CL110" s="136"/>
      <c r="CM110" s="136"/>
      <c r="CN110" s="136"/>
      <c r="CO110" s="136"/>
      <c r="CP110" s="136"/>
      <c r="CQ110" s="136"/>
      <c r="CR110" s="136"/>
      <c r="CS110" s="136"/>
      <c r="CT110" s="136"/>
      <c r="CU110" s="136"/>
      <c r="CV110" s="136"/>
      <c r="CW110" s="136"/>
      <c r="CX110" s="136"/>
      <c r="CY110" s="136"/>
    </row>
    <row r="111" spans="1:103" ht="25.75" customHeight="1">
      <c r="A111" s="138"/>
      <c r="B111" s="136"/>
      <c r="C111" s="136"/>
      <c r="D111" s="136"/>
      <c r="E111" s="138"/>
      <c r="F111" s="136"/>
      <c r="G111" s="138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  <c r="BP111" s="136"/>
      <c r="BQ111" s="136"/>
      <c r="BR111" s="136"/>
      <c r="BS111" s="136"/>
      <c r="BT111" s="136"/>
      <c r="BU111" s="136"/>
      <c r="BV111" s="136"/>
      <c r="BW111" s="136"/>
      <c r="BX111" s="136"/>
      <c r="BY111" s="136"/>
      <c r="BZ111" s="136"/>
      <c r="CA111" s="136"/>
      <c r="CB111" s="136"/>
      <c r="CC111" s="136"/>
      <c r="CD111" s="136"/>
      <c r="CE111" s="136"/>
      <c r="CF111" s="136"/>
      <c r="CG111" s="136"/>
      <c r="CH111" s="136"/>
      <c r="CI111" s="136"/>
      <c r="CJ111" s="136"/>
      <c r="CK111" s="136"/>
      <c r="CL111" s="136"/>
      <c r="CM111" s="136"/>
      <c r="CN111" s="136"/>
      <c r="CO111" s="136"/>
      <c r="CP111" s="136"/>
      <c r="CQ111" s="136"/>
      <c r="CR111" s="136"/>
      <c r="CS111" s="136"/>
      <c r="CT111" s="136"/>
      <c r="CU111" s="136"/>
      <c r="CV111" s="136"/>
      <c r="CW111" s="136"/>
      <c r="CX111" s="136"/>
      <c r="CY111" s="136"/>
    </row>
    <row r="112" spans="1:103" ht="25.75" customHeight="1">
      <c r="A112" s="138"/>
      <c r="B112" s="136"/>
      <c r="C112" s="136"/>
      <c r="D112" s="136"/>
      <c r="E112" s="138"/>
      <c r="F112" s="136"/>
      <c r="G112" s="138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  <c r="BJ112" s="136"/>
      <c r="BK112" s="136"/>
      <c r="BL112" s="136"/>
      <c r="BM112" s="136"/>
      <c r="BN112" s="136"/>
      <c r="BO112" s="136"/>
      <c r="BP112" s="136"/>
      <c r="BQ112" s="136"/>
      <c r="BR112" s="136"/>
      <c r="BS112" s="136"/>
      <c r="BT112" s="136"/>
      <c r="BU112" s="136"/>
      <c r="BV112" s="136"/>
      <c r="BW112" s="136"/>
      <c r="BX112" s="136"/>
      <c r="BY112" s="136"/>
      <c r="BZ112" s="136"/>
      <c r="CA112" s="136"/>
      <c r="CB112" s="136"/>
      <c r="CC112" s="136"/>
      <c r="CD112" s="136"/>
      <c r="CE112" s="136"/>
      <c r="CF112" s="136"/>
      <c r="CG112" s="136"/>
      <c r="CH112" s="136"/>
      <c r="CI112" s="136"/>
      <c r="CJ112" s="136"/>
      <c r="CK112" s="136"/>
      <c r="CL112" s="136"/>
      <c r="CM112" s="136"/>
      <c r="CN112" s="136"/>
      <c r="CO112" s="136"/>
      <c r="CP112" s="136"/>
      <c r="CQ112" s="136"/>
      <c r="CR112" s="136"/>
      <c r="CS112" s="136"/>
      <c r="CT112" s="136"/>
      <c r="CU112" s="136"/>
      <c r="CV112" s="136"/>
      <c r="CW112" s="136"/>
      <c r="CX112" s="136"/>
      <c r="CY112" s="136"/>
    </row>
    <row r="113" spans="1:103" ht="25.75" customHeight="1">
      <c r="A113" s="138"/>
      <c r="B113" s="136"/>
      <c r="C113" s="136"/>
      <c r="D113" s="136"/>
      <c r="E113" s="138"/>
      <c r="F113" s="136"/>
      <c r="G113" s="138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  <c r="BI113" s="136"/>
      <c r="BJ113" s="136"/>
      <c r="BK113" s="136"/>
      <c r="BL113" s="136"/>
      <c r="BM113" s="136"/>
      <c r="BN113" s="136"/>
      <c r="BO113" s="136"/>
      <c r="BP113" s="136"/>
      <c r="BQ113" s="136"/>
      <c r="BR113" s="136"/>
      <c r="BS113" s="136"/>
      <c r="BT113" s="136"/>
      <c r="BU113" s="136"/>
      <c r="BV113" s="136"/>
      <c r="BW113" s="136"/>
      <c r="BX113" s="136"/>
      <c r="BY113" s="136"/>
      <c r="BZ113" s="136"/>
      <c r="CA113" s="136"/>
      <c r="CB113" s="136"/>
      <c r="CC113" s="136"/>
      <c r="CD113" s="136"/>
      <c r="CE113" s="136"/>
      <c r="CF113" s="136"/>
      <c r="CG113" s="136"/>
      <c r="CH113" s="136"/>
      <c r="CI113" s="136"/>
      <c r="CJ113" s="136"/>
      <c r="CK113" s="136"/>
      <c r="CL113" s="136"/>
      <c r="CM113" s="136"/>
      <c r="CN113" s="136"/>
      <c r="CO113" s="136"/>
      <c r="CP113" s="136"/>
      <c r="CQ113" s="136"/>
      <c r="CR113" s="136"/>
      <c r="CS113" s="136"/>
      <c r="CT113" s="136"/>
      <c r="CU113" s="136"/>
      <c r="CV113" s="136"/>
      <c r="CW113" s="136"/>
      <c r="CX113" s="136"/>
      <c r="CY113" s="136"/>
    </row>
    <row r="114" spans="1:103" ht="25.75" customHeight="1">
      <c r="A114" s="138"/>
      <c r="B114" s="136"/>
      <c r="C114" s="136"/>
      <c r="D114" s="136"/>
      <c r="E114" s="138"/>
      <c r="F114" s="136"/>
      <c r="G114" s="138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  <c r="BI114" s="136"/>
      <c r="BJ114" s="136"/>
      <c r="BK114" s="136"/>
      <c r="BL114" s="136"/>
      <c r="BM114" s="136"/>
      <c r="BN114" s="136"/>
      <c r="BO114" s="136"/>
      <c r="BP114" s="136"/>
      <c r="BQ114" s="136"/>
      <c r="BR114" s="136"/>
      <c r="BS114" s="136"/>
      <c r="BT114" s="136"/>
      <c r="BU114" s="136"/>
      <c r="BV114" s="136"/>
      <c r="BW114" s="136"/>
      <c r="BX114" s="136"/>
      <c r="BY114" s="136"/>
      <c r="BZ114" s="136"/>
      <c r="CA114" s="136"/>
      <c r="CB114" s="136"/>
      <c r="CC114" s="136"/>
      <c r="CD114" s="136"/>
      <c r="CE114" s="136"/>
      <c r="CF114" s="136"/>
      <c r="CG114" s="136"/>
      <c r="CH114" s="136"/>
      <c r="CI114" s="136"/>
      <c r="CJ114" s="136"/>
      <c r="CK114" s="136"/>
      <c r="CL114" s="136"/>
      <c r="CM114" s="136"/>
      <c r="CN114" s="136"/>
      <c r="CO114" s="136"/>
      <c r="CP114" s="136"/>
      <c r="CQ114" s="136"/>
      <c r="CR114" s="136"/>
      <c r="CS114" s="136"/>
      <c r="CT114" s="136"/>
      <c r="CU114" s="136"/>
      <c r="CV114" s="136"/>
      <c r="CW114" s="136"/>
      <c r="CX114" s="136"/>
      <c r="CY114" s="136"/>
    </row>
    <row r="115" spans="1:103" ht="25.75" customHeight="1">
      <c r="A115" s="138"/>
      <c r="B115" s="136"/>
      <c r="C115" s="136"/>
      <c r="D115" s="136"/>
      <c r="E115" s="138"/>
      <c r="F115" s="136"/>
      <c r="G115" s="138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  <c r="BO115" s="136"/>
      <c r="BP115" s="136"/>
      <c r="BQ115" s="136"/>
      <c r="BR115" s="136"/>
      <c r="BS115" s="136"/>
      <c r="BT115" s="136"/>
      <c r="BU115" s="136"/>
      <c r="BV115" s="136"/>
      <c r="BW115" s="136"/>
      <c r="BX115" s="136"/>
      <c r="BY115" s="136"/>
      <c r="BZ115" s="136"/>
      <c r="CA115" s="136"/>
      <c r="CB115" s="136"/>
      <c r="CC115" s="136"/>
      <c r="CD115" s="136"/>
      <c r="CE115" s="136"/>
      <c r="CF115" s="136"/>
      <c r="CG115" s="136"/>
      <c r="CH115" s="136"/>
      <c r="CI115" s="136"/>
      <c r="CJ115" s="136"/>
      <c r="CK115" s="136"/>
      <c r="CL115" s="136"/>
      <c r="CM115" s="136"/>
      <c r="CN115" s="136"/>
      <c r="CO115" s="136"/>
      <c r="CP115" s="136"/>
      <c r="CQ115" s="136"/>
      <c r="CR115" s="136"/>
      <c r="CS115" s="136"/>
      <c r="CT115" s="136"/>
      <c r="CU115" s="136"/>
      <c r="CV115" s="136"/>
      <c r="CW115" s="136"/>
      <c r="CX115" s="136"/>
      <c r="CY115" s="136"/>
    </row>
    <row r="116" spans="1:103" ht="25.75" customHeight="1">
      <c r="A116" s="138"/>
      <c r="B116" s="136"/>
      <c r="C116" s="136"/>
      <c r="D116" s="136"/>
      <c r="E116" s="138"/>
      <c r="F116" s="136"/>
      <c r="G116" s="138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36"/>
      <c r="BG116" s="136"/>
      <c r="BH116" s="136"/>
      <c r="BI116" s="136"/>
      <c r="BJ116" s="136"/>
      <c r="BK116" s="136"/>
      <c r="BL116" s="136"/>
      <c r="BM116" s="136"/>
      <c r="BN116" s="136"/>
      <c r="BO116" s="136"/>
      <c r="BP116" s="136"/>
      <c r="BQ116" s="136"/>
      <c r="BR116" s="136"/>
      <c r="BS116" s="136"/>
      <c r="BT116" s="136"/>
      <c r="BU116" s="136"/>
      <c r="BV116" s="136"/>
      <c r="BW116" s="136"/>
      <c r="BX116" s="136"/>
      <c r="BY116" s="136"/>
      <c r="BZ116" s="136"/>
      <c r="CA116" s="136"/>
      <c r="CB116" s="136"/>
      <c r="CC116" s="136"/>
      <c r="CD116" s="136"/>
      <c r="CE116" s="136"/>
      <c r="CF116" s="136"/>
      <c r="CG116" s="136"/>
      <c r="CH116" s="136"/>
      <c r="CI116" s="136"/>
      <c r="CJ116" s="136"/>
      <c r="CK116" s="136"/>
      <c r="CL116" s="136"/>
      <c r="CM116" s="136"/>
      <c r="CN116" s="136"/>
      <c r="CO116" s="136"/>
      <c r="CP116" s="136"/>
      <c r="CQ116" s="136"/>
      <c r="CR116" s="136"/>
      <c r="CS116" s="136"/>
      <c r="CT116" s="136"/>
      <c r="CU116" s="136"/>
      <c r="CV116" s="136"/>
      <c r="CW116" s="136"/>
      <c r="CX116" s="136"/>
      <c r="CY116" s="136"/>
    </row>
    <row r="117" spans="1:103" ht="25.75" customHeight="1">
      <c r="A117" s="138"/>
      <c r="B117" s="136"/>
      <c r="C117" s="136"/>
      <c r="D117" s="136"/>
      <c r="E117" s="138"/>
      <c r="F117" s="136"/>
      <c r="G117" s="138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136"/>
      <c r="BH117" s="136"/>
      <c r="BI117" s="136"/>
      <c r="BJ117" s="136"/>
      <c r="BK117" s="136"/>
      <c r="BL117" s="136"/>
      <c r="BM117" s="136"/>
      <c r="BN117" s="136"/>
      <c r="BO117" s="136"/>
      <c r="BP117" s="136"/>
      <c r="BQ117" s="136"/>
      <c r="BR117" s="136"/>
      <c r="BS117" s="136"/>
      <c r="BT117" s="136"/>
      <c r="BU117" s="136"/>
      <c r="BV117" s="136"/>
      <c r="BW117" s="136"/>
      <c r="BX117" s="136"/>
      <c r="BY117" s="136"/>
      <c r="BZ117" s="136"/>
      <c r="CA117" s="136"/>
      <c r="CB117" s="136"/>
      <c r="CC117" s="136"/>
      <c r="CD117" s="136"/>
      <c r="CE117" s="136"/>
      <c r="CF117" s="136"/>
      <c r="CG117" s="136"/>
      <c r="CH117" s="136"/>
      <c r="CI117" s="136"/>
      <c r="CJ117" s="136"/>
      <c r="CK117" s="136"/>
      <c r="CL117" s="136"/>
      <c r="CM117" s="136"/>
      <c r="CN117" s="136"/>
      <c r="CO117" s="136"/>
      <c r="CP117" s="136"/>
      <c r="CQ117" s="136"/>
      <c r="CR117" s="136"/>
      <c r="CS117" s="136"/>
      <c r="CT117" s="136"/>
      <c r="CU117" s="136"/>
      <c r="CV117" s="136"/>
      <c r="CW117" s="136"/>
      <c r="CX117" s="136"/>
      <c r="CY117" s="136"/>
    </row>
    <row r="118" spans="1:103" ht="25.75" customHeight="1">
      <c r="A118" s="138"/>
      <c r="B118" s="136"/>
      <c r="C118" s="136"/>
      <c r="D118" s="136"/>
      <c r="E118" s="138"/>
      <c r="F118" s="136"/>
      <c r="G118" s="138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  <c r="BP118" s="136"/>
      <c r="BQ118" s="136"/>
      <c r="BR118" s="136"/>
      <c r="BS118" s="136"/>
      <c r="BT118" s="136"/>
      <c r="BU118" s="136"/>
      <c r="BV118" s="136"/>
      <c r="BW118" s="136"/>
      <c r="BX118" s="136"/>
      <c r="BY118" s="136"/>
      <c r="BZ118" s="136"/>
      <c r="CA118" s="136"/>
      <c r="CB118" s="136"/>
      <c r="CC118" s="136"/>
      <c r="CD118" s="136"/>
      <c r="CE118" s="136"/>
      <c r="CF118" s="136"/>
      <c r="CG118" s="136"/>
      <c r="CH118" s="136"/>
      <c r="CI118" s="136"/>
      <c r="CJ118" s="136"/>
      <c r="CK118" s="136"/>
      <c r="CL118" s="136"/>
      <c r="CM118" s="136"/>
      <c r="CN118" s="136"/>
      <c r="CO118" s="136"/>
      <c r="CP118" s="136"/>
      <c r="CQ118" s="136"/>
      <c r="CR118" s="136"/>
      <c r="CS118" s="136"/>
      <c r="CT118" s="136"/>
      <c r="CU118" s="136"/>
      <c r="CV118" s="136"/>
      <c r="CW118" s="136"/>
      <c r="CX118" s="136"/>
      <c r="CY118" s="136"/>
    </row>
    <row r="119" spans="1:103" ht="25.75" customHeight="1">
      <c r="A119" s="138"/>
      <c r="B119" s="136"/>
      <c r="C119" s="136"/>
      <c r="D119" s="136"/>
      <c r="E119" s="138"/>
      <c r="F119" s="136"/>
      <c r="G119" s="138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  <c r="BO119" s="136"/>
      <c r="BP119" s="136"/>
      <c r="BQ119" s="136"/>
      <c r="BR119" s="136"/>
      <c r="BS119" s="136"/>
      <c r="BT119" s="136"/>
      <c r="BU119" s="136"/>
      <c r="BV119" s="136"/>
      <c r="BW119" s="136"/>
      <c r="BX119" s="136"/>
      <c r="BY119" s="136"/>
      <c r="BZ119" s="136"/>
      <c r="CA119" s="136"/>
      <c r="CB119" s="136"/>
      <c r="CC119" s="136"/>
      <c r="CD119" s="136"/>
      <c r="CE119" s="136"/>
      <c r="CF119" s="136"/>
      <c r="CG119" s="136"/>
      <c r="CH119" s="136"/>
      <c r="CI119" s="136"/>
      <c r="CJ119" s="136"/>
      <c r="CK119" s="136"/>
      <c r="CL119" s="136"/>
      <c r="CM119" s="136"/>
      <c r="CN119" s="136"/>
      <c r="CO119" s="136"/>
      <c r="CP119" s="136"/>
      <c r="CQ119" s="136"/>
      <c r="CR119" s="136"/>
      <c r="CS119" s="136"/>
      <c r="CT119" s="136"/>
      <c r="CU119" s="136"/>
      <c r="CV119" s="136"/>
      <c r="CW119" s="136"/>
      <c r="CX119" s="136"/>
      <c r="CY119" s="136"/>
    </row>
    <row r="120" spans="1:103" ht="25.75" customHeight="1">
      <c r="A120" s="138"/>
      <c r="B120" s="136"/>
      <c r="C120" s="136"/>
      <c r="D120" s="136"/>
      <c r="E120" s="138"/>
      <c r="F120" s="136"/>
      <c r="G120" s="138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  <c r="BM120" s="136"/>
      <c r="BN120" s="136"/>
      <c r="BO120" s="136"/>
      <c r="BP120" s="136"/>
      <c r="BQ120" s="136"/>
      <c r="BR120" s="136"/>
      <c r="BS120" s="136"/>
      <c r="BT120" s="136"/>
      <c r="BU120" s="136"/>
      <c r="BV120" s="136"/>
      <c r="BW120" s="136"/>
      <c r="BX120" s="136"/>
      <c r="BY120" s="136"/>
      <c r="BZ120" s="136"/>
      <c r="CA120" s="136"/>
      <c r="CB120" s="136"/>
      <c r="CC120" s="136"/>
      <c r="CD120" s="136"/>
      <c r="CE120" s="136"/>
      <c r="CF120" s="136"/>
      <c r="CG120" s="136"/>
      <c r="CH120" s="136"/>
      <c r="CI120" s="136"/>
      <c r="CJ120" s="136"/>
      <c r="CK120" s="136"/>
      <c r="CL120" s="136"/>
      <c r="CM120" s="136"/>
      <c r="CN120" s="136"/>
      <c r="CO120" s="136"/>
      <c r="CP120" s="136"/>
      <c r="CQ120" s="136"/>
      <c r="CR120" s="136"/>
      <c r="CS120" s="136"/>
      <c r="CT120" s="136"/>
      <c r="CU120" s="136"/>
      <c r="CV120" s="136"/>
      <c r="CW120" s="136"/>
      <c r="CX120" s="136"/>
      <c r="CY120" s="136"/>
    </row>
    <row r="121" spans="1:103" ht="25.75" customHeight="1">
      <c r="A121" s="138"/>
      <c r="B121" s="136"/>
      <c r="C121" s="136"/>
      <c r="D121" s="136"/>
      <c r="E121" s="138"/>
      <c r="F121" s="136"/>
      <c r="G121" s="138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  <c r="BO121" s="136"/>
      <c r="BP121" s="136"/>
      <c r="BQ121" s="136"/>
      <c r="BR121" s="136"/>
      <c r="BS121" s="136"/>
      <c r="BT121" s="136"/>
      <c r="BU121" s="136"/>
      <c r="BV121" s="136"/>
      <c r="BW121" s="136"/>
      <c r="BX121" s="136"/>
      <c r="BY121" s="136"/>
      <c r="BZ121" s="136"/>
      <c r="CA121" s="136"/>
      <c r="CB121" s="136"/>
      <c r="CC121" s="136"/>
      <c r="CD121" s="136"/>
      <c r="CE121" s="136"/>
      <c r="CF121" s="136"/>
      <c r="CG121" s="136"/>
      <c r="CH121" s="136"/>
      <c r="CI121" s="136"/>
      <c r="CJ121" s="136"/>
      <c r="CK121" s="136"/>
      <c r="CL121" s="136"/>
      <c r="CM121" s="136"/>
      <c r="CN121" s="136"/>
      <c r="CO121" s="136"/>
      <c r="CP121" s="136"/>
      <c r="CQ121" s="136"/>
      <c r="CR121" s="136"/>
      <c r="CS121" s="136"/>
      <c r="CT121" s="136"/>
      <c r="CU121" s="136"/>
      <c r="CV121" s="136"/>
      <c r="CW121" s="136"/>
      <c r="CX121" s="136"/>
      <c r="CY121" s="136"/>
    </row>
    <row r="122" spans="1:103" ht="25.75" customHeight="1">
      <c r="A122" s="138"/>
      <c r="B122" s="136"/>
      <c r="C122" s="136"/>
      <c r="D122" s="136"/>
      <c r="E122" s="138"/>
      <c r="F122" s="136"/>
      <c r="G122" s="138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  <c r="BO122" s="136"/>
      <c r="BP122" s="136"/>
      <c r="BQ122" s="136"/>
      <c r="BR122" s="136"/>
      <c r="BS122" s="136"/>
      <c r="BT122" s="136"/>
      <c r="BU122" s="136"/>
      <c r="BV122" s="136"/>
      <c r="BW122" s="136"/>
      <c r="BX122" s="136"/>
      <c r="BY122" s="136"/>
      <c r="BZ122" s="136"/>
      <c r="CA122" s="136"/>
      <c r="CB122" s="136"/>
      <c r="CC122" s="136"/>
      <c r="CD122" s="136"/>
      <c r="CE122" s="136"/>
      <c r="CF122" s="136"/>
      <c r="CG122" s="136"/>
      <c r="CH122" s="136"/>
      <c r="CI122" s="136"/>
      <c r="CJ122" s="136"/>
      <c r="CK122" s="136"/>
      <c r="CL122" s="136"/>
      <c r="CM122" s="136"/>
      <c r="CN122" s="136"/>
      <c r="CO122" s="136"/>
      <c r="CP122" s="136"/>
      <c r="CQ122" s="136"/>
      <c r="CR122" s="136"/>
      <c r="CS122" s="136"/>
      <c r="CT122" s="136"/>
      <c r="CU122" s="136"/>
      <c r="CV122" s="136"/>
      <c r="CW122" s="136"/>
      <c r="CX122" s="136"/>
      <c r="CY122" s="136"/>
    </row>
    <row r="123" spans="1:103" ht="25.75" customHeight="1">
      <c r="A123" s="138"/>
      <c r="B123" s="136"/>
      <c r="C123" s="136"/>
      <c r="D123" s="136"/>
      <c r="E123" s="138"/>
      <c r="F123" s="136"/>
      <c r="G123" s="138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  <c r="BO123" s="136"/>
      <c r="BP123" s="136"/>
      <c r="BQ123" s="136"/>
      <c r="BR123" s="136"/>
      <c r="BS123" s="136"/>
      <c r="BT123" s="136"/>
      <c r="BU123" s="136"/>
      <c r="BV123" s="136"/>
      <c r="BW123" s="136"/>
      <c r="BX123" s="136"/>
      <c r="BY123" s="136"/>
      <c r="BZ123" s="136"/>
      <c r="CA123" s="136"/>
      <c r="CB123" s="136"/>
      <c r="CC123" s="136"/>
      <c r="CD123" s="136"/>
      <c r="CE123" s="136"/>
      <c r="CF123" s="136"/>
      <c r="CG123" s="136"/>
      <c r="CH123" s="136"/>
      <c r="CI123" s="136"/>
      <c r="CJ123" s="136"/>
      <c r="CK123" s="136"/>
      <c r="CL123" s="136"/>
      <c r="CM123" s="136"/>
      <c r="CN123" s="136"/>
      <c r="CO123" s="136"/>
      <c r="CP123" s="136"/>
      <c r="CQ123" s="136"/>
      <c r="CR123" s="136"/>
      <c r="CS123" s="136"/>
      <c r="CT123" s="136"/>
      <c r="CU123" s="136"/>
      <c r="CV123" s="136"/>
      <c r="CW123" s="136"/>
      <c r="CX123" s="136"/>
      <c r="CY123" s="136"/>
    </row>
    <row r="124" spans="1:103" ht="25.75" customHeight="1">
      <c r="A124" s="138"/>
      <c r="B124" s="136"/>
      <c r="C124" s="136"/>
      <c r="D124" s="136"/>
      <c r="E124" s="138"/>
      <c r="F124" s="136"/>
      <c r="G124" s="138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  <c r="BP124" s="136"/>
      <c r="BQ124" s="136"/>
      <c r="BR124" s="136"/>
      <c r="BS124" s="136"/>
      <c r="BT124" s="136"/>
      <c r="BU124" s="136"/>
      <c r="BV124" s="136"/>
      <c r="BW124" s="136"/>
      <c r="BX124" s="136"/>
      <c r="BY124" s="136"/>
      <c r="BZ124" s="136"/>
      <c r="CA124" s="136"/>
      <c r="CB124" s="136"/>
      <c r="CC124" s="136"/>
      <c r="CD124" s="136"/>
      <c r="CE124" s="136"/>
      <c r="CF124" s="136"/>
      <c r="CG124" s="136"/>
      <c r="CH124" s="136"/>
      <c r="CI124" s="136"/>
      <c r="CJ124" s="136"/>
      <c r="CK124" s="136"/>
      <c r="CL124" s="136"/>
      <c r="CM124" s="136"/>
      <c r="CN124" s="136"/>
      <c r="CO124" s="136"/>
      <c r="CP124" s="136"/>
      <c r="CQ124" s="136"/>
      <c r="CR124" s="136"/>
      <c r="CS124" s="136"/>
      <c r="CT124" s="136"/>
      <c r="CU124" s="136"/>
      <c r="CV124" s="136"/>
      <c r="CW124" s="136"/>
      <c r="CX124" s="136"/>
      <c r="CY124" s="136"/>
    </row>
    <row r="125" spans="1:103" ht="25.75" customHeight="1">
      <c r="A125" s="138"/>
      <c r="B125" s="136"/>
      <c r="C125" s="136"/>
      <c r="D125" s="136"/>
      <c r="E125" s="138"/>
      <c r="F125" s="136"/>
      <c r="G125" s="138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36"/>
      <c r="BO125" s="136"/>
      <c r="BP125" s="136"/>
      <c r="BQ125" s="136"/>
      <c r="BR125" s="136"/>
      <c r="BS125" s="136"/>
      <c r="BT125" s="136"/>
      <c r="BU125" s="136"/>
      <c r="BV125" s="136"/>
      <c r="BW125" s="136"/>
      <c r="BX125" s="136"/>
      <c r="BY125" s="136"/>
      <c r="BZ125" s="136"/>
      <c r="CA125" s="136"/>
      <c r="CB125" s="136"/>
      <c r="CC125" s="136"/>
      <c r="CD125" s="136"/>
      <c r="CE125" s="136"/>
      <c r="CF125" s="136"/>
      <c r="CG125" s="136"/>
      <c r="CH125" s="136"/>
      <c r="CI125" s="136"/>
      <c r="CJ125" s="136"/>
      <c r="CK125" s="136"/>
      <c r="CL125" s="136"/>
      <c r="CM125" s="136"/>
      <c r="CN125" s="136"/>
      <c r="CO125" s="136"/>
      <c r="CP125" s="136"/>
      <c r="CQ125" s="136"/>
      <c r="CR125" s="136"/>
      <c r="CS125" s="136"/>
      <c r="CT125" s="136"/>
      <c r="CU125" s="136"/>
      <c r="CV125" s="136"/>
      <c r="CW125" s="136"/>
      <c r="CX125" s="136"/>
      <c r="CY125" s="136"/>
    </row>
    <row r="126" spans="1:103" ht="25.75" customHeight="1">
      <c r="A126" s="138"/>
      <c r="B126" s="136"/>
      <c r="C126" s="136"/>
      <c r="D126" s="136"/>
      <c r="E126" s="138"/>
      <c r="F126" s="136"/>
      <c r="G126" s="138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  <c r="BI126" s="136"/>
      <c r="BJ126" s="136"/>
      <c r="BK126" s="136"/>
      <c r="BL126" s="136"/>
      <c r="BM126" s="136"/>
      <c r="BN126" s="136"/>
      <c r="BO126" s="136"/>
      <c r="BP126" s="136"/>
      <c r="BQ126" s="136"/>
      <c r="BR126" s="136"/>
      <c r="BS126" s="136"/>
      <c r="BT126" s="136"/>
      <c r="BU126" s="136"/>
      <c r="BV126" s="136"/>
      <c r="BW126" s="136"/>
      <c r="BX126" s="136"/>
      <c r="BY126" s="136"/>
      <c r="BZ126" s="136"/>
      <c r="CA126" s="136"/>
      <c r="CB126" s="136"/>
      <c r="CC126" s="136"/>
      <c r="CD126" s="136"/>
      <c r="CE126" s="136"/>
      <c r="CF126" s="136"/>
      <c r="CG126" s="136"/>
      <c r="CH126" s="136"/>
      <c r="CI126" s="136"/>
      <c r="CJ126" s="136"/>
      <c r="CK126" s="136"/>
      <c r="CL126" s="136"/>
      <c r="CM126" s="136"/>
      <c r="CN126" s="136"/>
      <c r="CO126" s="136"/>
      <c r="CP126" s="136"/>
      <c r="CQ126" s="136"/>
      <c r="CR126" s="136"/>
      <c r="CS126" s="136"/>
      <c r="CT126" s="136"/>
      <c r="CU126" s="136"/>
      <c r="CV126" s="136"/>
      <c r="CW126" s="136"/>
      <c r="CX126" s="136"/>
      <c r="CY126" s="136"/>
    </row>
    <row r="127" spans="1:103" ht="25.75" customHeight="1">
      <c r="A127" s="138"/>
      <c r="B127" s="136"/>
      <c r="C127" s="136"/>
      <c r="D127" s="136"/>
      <c r="E127" s="138"/>
      <c r="F127" s="136"/>
      <c r="G127" s="138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  <c r="BP127" s="136"/>
      <c r="BQ127" s="136"/>
      <c r="BR127" s="136"/>
      <c r="BS127" s="136"/>
      <c r="BT127" s="136"/>
      <c r="BU127" s="136"/>
      <c r="BV127" s="136"/>
      <c r="BW127" s="136"/>
      <c r="BX127" s="136"/>
      <c r="BY127" s="136"/>
      <c r="BZ127" s="136"/>
      <c r="CA127" s="136"/>
      <c r="CB127" s="136"/>
      <c r="CC127" s="136"/>
      <c r="CD127" s="136"/>
      <c r="CE127" s="136"/>
      <c r="CF127" s="136"/>
      <c r="CG127" s="136"/>
      <c r="CH127" s="136"/>
      <c r="CI127" s="136"/>
      <c r="CJ127" s="136"/>
      <c r="CK127" s="136"/>
      <c r="CL127" s="136"/>
      <c r="CM127" s="136"/>
      <c r="CN127" s="136"/>
      <c r="CO127" s="136"/>
      <c r="CP127" s="136"/>
      <c r="CQ127" s="136"/>
      <c r="CR127" s="136"/>
      <c r="CS127" s="136"/>
      <c r="CT127" s="136"/>
      <c r="CU127" s="136"/>
      <c r="CV127" s="136"/>
      <c r="CW127" s="136"/>
      <c r="CX127" s="136"/>
      <c r="CY127" s="136"/>
    </row>
    <row r="128" spans="1:103" ht="25.75" customHeight="1">
      <c r="A128" s="138"/>
      <c r="B128" s="136"/>
      <c r="C128" s="136"/>
      <c r="D128" s="136"/>
      <c r="E128" s="138"/>
      <c r="F128" s="136"/>
      <c r="G128" s="138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  <c r="BO128" s="136"/>
      <c r="BP128" s="136"/>
      <c r="BQ128" s="136"/>
      <c r="BR128" s="136"/>
      <c r="BS128" s="136"/>
      <c r="BT128" s="136"/>
      <c r="BU128" s="136"/>
      <c r="BV128" s="136"/>
      <c r="BW128" s="136"/>
      <c r="BX128" s="136"/>
      <c r="BY128" s="136"/>
      <c r="BZ128" s="136"/>
      <c r="CA128" s="136"/>
      <c r="CB128" s="136"/>
      <c r="CC128" s="136"/>
      <c r="CD128" s="136"/>
      <c r="CE128" s="136"/>
      <c r="CF128" s="136"/>
      <c r="CG128" s="136"/>
      <c r="CH128" s="136"/>
      <c r="CI128" s="136"/>
      <c r="CJ128" s="136"/>
      <c r="CK128" s="136"/>
      <c r="CL128" s="136"/>
      <c r="CM128" s="136"/>
      <c r="CN128" s="136"/>
      <c r="CO128" s="136"/>
      <c r="CP128" s="136"/>
      <c r="CQ128" s="136"/>
      <c r="CR128" s="136"/>
      <c r="CS128" s="136"/>
      <c r="CT128" s="136"/>
      <c r="CU128" s="136"/>
      <c r="CV128" s="136"/>
      <c r="CW128" s="136"/>
      <c r="CX128" s="136"/>
      <c r="CY128" s="136"/>
    </row>
    <row r="129" spans="1:103" ht="25.75" customHeight="1">
      <c r="A129" s="138"/>
      <c r="B129" s="136"/>
      <c r="C129" s="136"/>
      <c r="D129" s="136"/>
      <c r="E129" s="138"/>
      <c r="F129" s="136"/>
      <c r="G129" s="138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136"/>
      <c r="BL129" s="136"/>
      <c r="BM129" s="136"/>
      <c r="BN129" s="136"/>
      <c r="BO129" s="136"/>
      <c r="BP129" s="136"/>
      <c r="BQ129" s="136"/>
      <c r="BR129" s="136"/>
      <c r="BS129" s="136"/>
      <c r="BT129" s="136"/>
      <c r="BU129" s="136"/>
      <c r="BV129" s="136"/>
      <c r="BW129" s="136"/>
      <c r="BX129" s="136"/>
      <c r="BY129" s="136"/>
      <c r="BZ129" s="136"/>
      <c r="CA129" s="136"/>
      <c r="CB129" s="136"/>
      <c r="CC129" s="136"/>
      <c r="CD129" s="136"/>
      <c r="CE129" s="136"/>
      <c r="CF129" s="136"/>
      <c r="CG129" s="136"/>
      <c r="CH129" s="136"/>
      <c r="CI129" s="136"/>
      <c r="CJ129" s="136"/>
      <c r="CK129" s="136"/>
      <c r="CL129" s="136"/>
      <c r="CM129" s="136"/>
      <c r="CN129" s="136"/>
      <c r="CO129" s="136"/>
      <c r="CP129" s="136"/>
      <c r="CQ129" s="136"/>
      <c r="CR129" s="136"/>
      <c r="CS129" s="136"/>
      <c r="CT129" s="136"/>
      <c r="CU129" s="136"/>
      <c r="CV129" s="136"/>
      <c r="CW129" s="136"/>
      <c r="CX129" s="136"/>
      <c r="CY129" s="136"/>
    </row>
    <row r="130" spans="1:103" ht="25.75" customHeight="1">
      <c r="A130" s="138"/>
      <c r="B130" s="136"/>
      <c r="C130" s="136"/>
      <c r="D130" s="136"/>
      <c r="E130" s="138"/>
      <c r="F130" s="136"/>
      <c r="G130" s="138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6"/>
      <c r="BQ130" s="136"/>
      <c r="BR130" s="136"/>
      <c r="BS130" s="136"/>
      <c r="BT130" s="136"/>
      <c r="BU130" s="136"/>
      <c r="BV130" s="136"/>
      <c r="BW130" s="136"/>
      <c r="BX130" s="136"/>
      <c r="BY130" s="136"/>
      <c r="BZ130" s="136"/>
      <c r="CA130" s="136"/>
      <c r="CB130" s="136"/>
      <c r="CC130" s="136"/>
      <c r="CD130" s="136"/>
      <c r="CE130" s="136"/>
      <c r="CF130" s="136"/>
      <c r="CG130" s="136"/>
      <c r="CH130" s="136"/>
      <c r="CI130" s="136"/>
      <c r="CJ130" s="136"/>
      <c r="CK130" s="136"/>
      <c r="CL130" s="136"/>
      <c r="CM130" s="136"/>
      <c r="CN130" s="136"/>
      <c r="CO130" s="136"/>
      <c r="CP130" s="136"/>
      <c r="CQ130" s="136"/>
      <c r="CR130" s="136"/>
      <c r="CS130" s="136"/>
      <c r="CT130" s="136"/>
      <c r="CU130" s="136"/>
      <c r="CV130" s="136"/>
      <c r="CW130" s="136"/>
      <c r="CX130" s="136"/>
      <c r="CY130" s="136"/>
    </row>
    <row r="131" spans="1:103" ht="25.75" customHeight="1">
      <c r="A131" s="138"/>
      <c r="B131" s="136"/>
      <c r="C131" s="136"/>
      <c r="D131" s="136"/>
      <c r="E131" s="138"/>
      <c r="F131" s="136"/>
      <c r="G131" s="138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  <c r="BO131" s="136"/>
      <c r="BP131" s="136"/>
      <c r="BQ131" s="136"/>
      <c r="BR131" s="136"/>
      <c r="BS131" s="136"/>
      <c r="BT131" s="136"/>
      <c r="BU131" s="136"/>
      <c r="BV131" s="136"/>
      <c r="BW131" s="136"/>
      <c r="BX131" s="136"/>
      <c r="BY131" s="136"/>
      <c r="BZ131" s="136"/>
      <c r="CA131" s="136"/>
      <c r="CB131" s="136"/>
      <c r="CC131" s="136"/>
      <c r="CD131" s="136"/>
      <c r="CE131" s="136"/>
      <c r="CF131" s="136"/>
      <c r="CG131" s="136"/>
      <c r="CH131" s="136"/>
      <c r="CI131" s="136"/>
      <c r="CJ131" s="136"/>
      <c r="CK131" s="136"/>
      <c r="CL131" s="136"/>
      <c r="CM131" s="136"/>
      <c r="CN131" s="136"/>
      <c r="CO131" s="136"/>
      <c r="CP131" s="136"/>
      <c r="CQ131" s="136"/>
      <c r="CR131" s="136"/>
      <c r="CS131" s="136"/>
      <c r="CT131" s="136"/>
      <c r="CU131" s="136"/>
      <c r="CV131" s="136"/>
      <c r="CW131" s="136"/>
      <c r="CX131" s="136"/>
      <c r="CY131" s="136"/>
    </row>
    <row r="132" spans="1:103" ht="25.75" customHeight="1">
      <c r="A132" s="138"/>
      <c r="B132" s="136"/>
      <c r="C132" s="136"/>
      <c r="D132" s="136"/>
      <c r="E132" s="138"/>
      <c r="F132" s="136"/>
      <c r="G132" s="138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6"/>
      <c r="BO132" s="136"/>
      <c r="BP132" s="136"/>
      <c r="BQ132" s="136"/>
      <c r="BR132" s="136"/>
      <c r="BS132" s="136"/>
      <c r="BT132" s="136"/>
      <c r="BU132" s="136"/>
      <c r="BV132" s="136"/>
      <c r="BW132" s="136"/>
      <c r="BX132" s="136"/>
      <c r="BY132" s="136"/>
      <c r="BZ132" s="136"/>
      <c r="CA132" s="136"/>
      <c r="CB132" s="136"/>
      <c r="CC132" s="136"/>
      <c r="CD132" s="136"/>
      <c r="CE132" s="136"/>
      <c r="CF132" s="136"/>
      <c r="CG132" s="136"/>
      <c r="CH132" s="136"/>
      <c r="CI132" s="136"/>
      <c r="CJ132" s="136"/>
      <c r="CK132" s="136"/>
      <c r="CL132" s="136"/>
      <c r="CM132" s="136"/>
      <c r="CN132" s="136"/>
      <c r="CO132" s="136"/>
      <c r="CP132" s="136"/>
      <c r="CQ132" s="136"/>
      <c r="CR132" s="136"/>
      <c r="CS132" s="136"/>
      <c r="CT132" s="136"/>
      <c r="CU132" s="136"/>
      <c r="CV132" s="136"/>
      <c r="CW132" s="136"/>
      <c r="CX132" s="136"/>
      <c r="CY132" s="136"/>
    </row>
    <row r="133" spans="1:103" ht="25.75" customHeight="1">
      <c r="A133" s="138"/>
      <c r="B133" s="136"/>
      <c r="C133" s="136"/>
      <c r="D133" s="136"/>
      <c r="E133" s="138"/>
      <c r="F133" s="136"/>
      <c r="G133" s="138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  <c r="BJ133" s="136"/>
      <c r="BK133" s="136"/>
      <c r="BL133" s="136"/>
      <c r="BM133" s="136"/>
      <c r="BN133" s="136"/>
      <c r="BO133" s="136"/>
      <c r="BP133" s="136"/>
      <c r="BQ133" s="136"/>
      <c r="BR133" s="136"/>
      <c r="BS133" s="136"/>
      <c r="BT133" s="136"/>
      <c r="BU133" s="136"/>
      <c r="BV133" s="136"/>
      <c r="BW133" s="136"/>
      <c r="BX133" s="136"/>
      <c r="BY133" s="136"/>
      <c r="BZ133" s="136"/>
      <c r="CA133" s="136"/>
      <c r="CB133" s="136"/>
      <c r="CC133" s="136"/>
      <c r="CD133" s="136"/>
      <c r="CE133" s="136"/>
      <c r="CF133" s="136"/>
      <c r="CG133" s="136"/>
      <c r="CH133" s="136"/>
      <c r="CI133" s="136"/>
      <c r="CJ133" s="136"/>
      <c r="CK133" s="136"/>
      <c r="CL133" s="136"/>
      <c r="CM133" s="136"/>
      <c r="CN133" s="136"/>
      <c r="CO133" s="136"/>
      <c r="CP133" s="136"/>
      <c r="CQ133" s="136"/>
      <c r="CR133" s="136"/>
      <c r="CS133" s="136"/>
      <c r="CT133" s="136"/>
      <c r="CU133" s="136"/>
      <c r="CV133" s="136"/>
      <c r="CW133" s="136"/>
      <c r="CX133" s="136"/>
      <c r="CY133" s="136"/>
    </row>
    <row r="134" spans="1:103" ht="25.75" customHeight="1">
      <c r="A134" s="138"/>
      <c r="B134" s="136"/>
      <c r="C134" s="136"/>
      <c r="D134" s="136"/>
      <c r="E134" s="138"/>
      <c r="F134" s="136"/>
      <c r="G134" s="138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  <c r="BJ134" s="136"/>
      <c r="BK134" s="136"/>
      <c r="BL134" s="136"/>
      <c r="BM134" s="136"/>
      <c r="BN134" s="136"/>
      <c r="BO134" s="136"/>
      <c r="BP134" s="136"/>
      <c r="BQ134" s="136"/>
      <c r="BR134" s="136"/>
      <c r="BS134" s="136"/>
      <c r="BT134" s="136"/>
      <c r="BU134" s="136"/>
      <c r="BV134" s="136"/>
      <c r="BW134" s="136"/>
      <c r="BX134" s="136"/>
      <c r="BY134" s="136"/>
      <c r="BZ134" s="136"/>
      <c r="CA134" s="136"/>
      <c r="CB134" s="136"/>
      <c r="CC134" s="136"/>
      <c r="CD134" s="136"/>
      <c r="CE134" s="136"/>
      <c r="CF134" s="136"/>
      <c r="CG134" s="136"/>
      <c r="CH134" s="136"/>
      <c r="CI134" s="136"/>
      <c r="CJ134" s="136"/>
      <c r="CK134" s="136"/>
      <c r="CL134" s="136"/>
      <c r="CM134" s="136"/>
      <c r="CN134" s="136"/>
      <c r="CO134" s="136"/>
      <c r="CP134" s="136"/>
      <c r="CQ134" s="136"/>
      <c r="CR134" s="136"/>
      <c r="CS134" s="136"/>
      <c r="CT134" s="136"/>
      <c r="CU134" s="136"/>
      <c r="CV134" s="136"/>
      <c r="CW134" s="136"/>
      <c r="CX134" s="136"/>
      <c r="CY134" s="136"/>
    </row>
    <row r="135" spans="1:103" ht="25.75" customHeight="1">
      <c r="A135" s="138"/>
      <c r="B135" s="136"/>
      <c r="C135" s="136"/>
      <c r="D135" s="136"/>
      <c r="E135" s="138"/>
      <c r="F135" s="136"/>
      <c r="G135" s="138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  <c r="BJ135" s="136"/>
      <c r="BK135" s="136"/>
      <c r="BL135" s="136"/>
      <c r="BM135" s="136"/>
      <c r="BN135" s="136"/>
      <c r="BO135" s="136"/>
      <c r="BP135" s="136"/>
      <c r="BQ135" s="136"/>
      <c r="BR135" s="136"/>
      <c r="BS135" s="136"/>
      <c r="BT135" s="136"/>
      <c r="BU135" s="136"/>
      <c r="BV135" s="136"/>
      <c r="BW135" s="136"/>
      <c r="BX135" s="136"/>
      <c r="BY135" s="136"/>
      <c r="BZ135" s="136"/>
      <c r="CA135" s="136"/>
      <c r="CB135" s="136"/>
      <c r="CC135" s="136"/>
      <c r="CD135" s="136"/>
      <c r="CE135" s="136"/>
      <c r="CF135" s="136"/>
      <c r="CG135" s="136"/>
      <c r="CH135" s="136"/>
      <c r="CI135" s="136"/>
      <c r="CJ135" s="136"/>
      <c r="CK135" s="136"/>
      <c r="CL135" s="136"/>
      <c r="CM135" s="136"/>
      <c r="CN135" s="136"/>
      <c r="CO135" s="136"/>
      <c r="CP135" s="136"/>
      <c r="CQ135" s="136"/>
      <c r="CR135" s="136"/>
      <c r="CS135" s="136"/>
      <c r="CT135" s="136"/>
      <c r="CU135" s="136"/>
      <c r="CV135" s="136"/>
      <c r="CW135" s="136"/>
      <c r="CX135" s="136"/>
      <c r="CY135" s="136"/>
    </row>
    <row r="136" spans="1:103" ht="25.75" customHeight="1">
      <c r="A136" s="138"/>
      <c r="B136" s="136"/>
      <c r="C136" s="136"/>
      <c r="D136" s="136"/>
      <c r="E136" s="138"/>
      <c r="F136" s="136"/>
      <c r="G136" s="138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  <c r="BJ136" s="136"/>
      <c r="BK136" s="136"/>
      <c r="BL136" s="136"/>
      <c r="BM136" s="136"/>
      <c r="BN136" s="136"/>
      <c r="BO136" s="136"/>
      <c r="BP136" s="136"/>
      <c r="BQ136" s="136"/>
      <c r="BR136" s="136"/>
      <c r="BS136" s="136"/>
      <c r="BT136" s="136"/>
      <c r="BU136" s="136"/>
      <c r="BV136" s="136"/>
      <c r="BW136" s="136"/>
      <c r="BX136" s="136"/>
      <c r="BY136" s="136"/>
      <c r="BZ136" s="136"/>
      <c r="CA136" s="136"/>
      <c r="CB136" s="136"/>
      <c r="CC136" s="136"/>
      <c r="CD136" s="136"/>
      <c r="CE136" s="136"/>
      <c r="CF136" s="136"/>
      <c r="CG136" s="136"/>
      <c r="CH136" s="136"/>
      <c r="CI136" s="136"/>
      <c r="CJ136" s="136"/>
      <c r="CK136" s="136"/>
      <c r="CL136" s="136"/>
      <c r="CM136" s="136"/>
      <c r="CN136" s="136"/>
      <c r="CO136" s="136"/>
      <c r="CP136" s="136"/>
      <c r="CQ136" s="136"/>
      <c r="CR136" s="136"/>
      <c r="CS136" s="136"/>
      <c r="CT136" s="136"/>
      <c r="CU136" s="136"/>
      <c r="CV136" s="136"/>
      <c r="CW136" s="136"/>
      <c r="CX136" s="136"/>
      <c r="CY136" s="136"/>
    </row>
    <row r="137" spans="1:103" ht="25.75" customHeight="1">
      <c r="A137" s="138"/>
      <c r="B137" s="136"/>
      <c r="C137" s="136"/>
      <c r="D137" s="136"/>
      <c r="E137" s="138"/>
      <c r="F137" s="136"/>
      <c r="G137" s="138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  <c r="BJ137" s="136"/>
      <c r="BK137" s="136"/>
      <c r="BL137" s="136"/>
      <c r="BM137" s="136"/>
      <c r="BN137" s="136"/>
      <c r="BO137" s="136"/>
      <c r="BP137" s="136"/>
      <c r="BQ137" s="136"/>
      <c r="BR137" s="136"/>
      <c r="BS137" s="136"/>
      <c r="BT137" s="136"/>
      <c r="BU137" s="136"/>
      <c r="BV137" s="136"/>
      <c r="BW137" s="136"/>
      <c r="BX137" s="136"/>
      <c r="BY137" s="136"/>
      <c r="BZ137" s="136"/>
      <c r="CA137" s="136"/>
      <c r="CB137" s="136"/>
      <c r="CC137" s="136"/>
      <c r="CD137" s="136"/>
      <c r="CE137" s="136"/>
      <c r="CF137" s="136"/>
      <c r="CG137" s="136"/>
      <c r="CH137" s="136"/>
      <c r="CI137" s="136"/>
      <c r="CJ137" s="136"/>
      <c r="CK137" s="136"/>
      <c r="CL137" s="136"/>
      <c r="CM137" s="136"/>
      <c r="CN137" s="136"/>
      <c r="CO137" s="136"/>
      <c r="CP137" s="136"/>
      <c r="CQ137" s="136"/>
      <c r="CR137" s="136"/>
      <c r="CS137" s="136"/>
      <c r="CT137" s="136"/>
      <c r="CU137" s="136"/>
      <c r="CV137" s="136"/>
      <c r="CW137" s="136"/>
      <c r="CX137" s="136"/>
      <c r="CY137" s="136"/>
    </row>
    <row r="138" spans="1:103" ht="25.75" customHeight="1">
      <c r="A138" s="138"/>
      <c r="B138" s="136"/>
      <c r="C138" s="136"/>
      <c r="D138" s="136"/>
      <c r="E138" s="138"/>
      <c r="F138" s="136"/>
      <c r="G138" s="138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  <c r="AS138" s="136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  <c r="BI138" s="136"/>
      <c r="BJ138" s="136"/>
      <c r="BK138" s="136"/>
      <c r="BL138" s="136"/>
      <c r="BM138" s="136"/>
      <c r="BN138" s="136"/>
      <c r="BO138" s="136"/>
      <c r="BP138" s="136"/>
      <c r="BQ138" s="136"/>
      <c r="BR138" s="136"/>
      <c r="BS138" s="136"/>
      <c r="BT138" s="136"/>
      <c r="BU138" s="136"/>
      <c r="BV138" s="136"/>
      <c r="BW138" s="136"/>
      <c r="BX138" s="136"/>
      <c r="BY138" s="136"/>
      <c r="BZ138" s="136"/>
      <c r="CA138" s="136"/>
      <c r="CB138" s="136"/>
      <c r="CC138" s="136"/>
      <c r="CD138" s="136"/>
      <c r="CE138" s="136"/>
      <c r="CF138" s="136"/>
      <c r="CG138" s="136"/>
      <c r="CH138" s="136"/>
      <c r="CI138" s="136"/>
      <c r="CJ138" s="136"/>
      <c r="CK138" s="136"/>
      <c r="CL138" s="136"/>
      <c r="CM138" s="136"/>
      <c r="CN138" s="136"/>
      <c r="CO138" s="136"/>
      <c r="CP138" s="136"/>
      <c r="CQ138" s="136"/>
      <c r="CR138" s="136"/>
      <c r="CS138" s="136"/>
      <c r="CT138" s="136"/>
      <c r="CU138" s="136"/>
      <c r="CV138" s="136"/>
      <c r="CW138" s="136"/>
      <c r="CX138" s="136"/>
      <c r="CY138" s="136"/>
    </row>
    <row r="139" spans="1:103" ht="25.75" customHeight="1">
      <c r="A139" s="138"/>
      <c r="B139" s="136"/>
      <c r="C139" s="136"/>
      <c r="D139" s="136"/>
      <c r="E139" s="138"/>
      <c r="F139" s="136"/>
      <c r="G139" s="138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  <c r="BJ139" s="136"/>
      <c r="BK139" s="136"/>
      <c r="BL139" s="136"/>
      <c r="BM139" s="136"/>
      <c r="BN139" s="136"/>
      <c r="BO139" s="136"/>
      <c r="BP139" s="136"/>
      <c r="BQ139" s="136"/>
      <c r="BR139" s="136"/>
      <c r="BS139" s="136"/>
      <c r="BT139" s="136"/>
      <c r="BU139" s="136"/>
      <c r="BV139" s="136"/>
      <c r="BW139" s="136"/>
      <c r="BX139" s="136"/>
      <c r="BY139" s="136"/>
      <c r="BZ139" s="136"/>
      <c r="CA139" s="136"/>
      <c r="CB139" s="136"/>
      <c r="CC139" s="136"/>
      <c r="CD139" s="136"/>
      <c r="CE139" s="136"/>
      <c r="CF139" s="136"/>
      <c r="CG139" s="136"/>
      <c r="CH139" s="136"/>
      <c r="CI139" s="136"/>
      <c r="CJ139" s="136"/>
      <c r="CK139" s="136"/>
      <c r="CL139" s="136"/>
      <c r="CM139" s="136"/>
      <c r="CN139" s="136"/>
      <c r="CO139" s="136"/>
      <c r="CP139" s="136"/>
      <c r="CQ139" s="136"/>
      <c r="CR139" s="136"/>
      <c r="CS139" s="136"/>
      <c r="CT139" s="136"/>
      <c r="CU139" s="136"/>
      <c r="CV139" s="136"/>
      <c r="CW139" s="136"/>
      <c r="CX139" s="136"/>
      <c r="CY139" s="136"/>
    </row>
    <row r="140" spans="1:103" ht="25.75" customHeight="1">
      <c r="A140" s="138"/>
      <c r="B140" s="136"/>
      <c r="C140" s="136"/>
      <c r="D140" s="136"/>
      <c r="E140" s="138"/>
      <c r="F140" s="136"/>
      <c r="G140" s="138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136"/>
      <c r="BH140" s="136"/>
      <c r="BI140" s="136"/>
      <c r="BJ140" s="136"/>
      <c r="BK140" s="136"/>
      <c r="BL140" s="136"/>
      <c r="BM140" s="136"/>
      <c r="BN140" s="136"/>
      <c r="BO140" s="136"/>
      <c r="BP140" s="136"/>
      <c r="BQ140" s="136"/>
      <c r="BR140" s="136"/>
      <c r="BS140" s="136"/>
      <c r="BT140" s="136"/>
      <c r="BU140" s="136"/>
      <c r="BV140" s="136"/>
      <c r="BW140" s="136"/>
      <c r="BX140" s="136"/>
      <c r="BY140" s="136"/>
      <c r="BZ140" s="136"/>
      <c r="CA140" s="136"/>
      <c r="CB140" s="136"/>
      <c r="CC140" s="136"/>
      <c r="CD140" s="136"/>
      <c r="CE140" s="136"/>
      <c r="CF140" s="136"/>
      <c r="CG140" s="136"/>
      <c r="CH140" s="136"/>
      <c r="CI140" s="136"/>
      <c r="CJ140" s="136"/>
      <c r="CK140" s="136"/>
      <c r="CL140" s="136"/>
      <c r="CM140" s="136"/>
      <c r="CN140" s="136"/>
      <c r="CO140" s="136"/>
      <c r="CP140" s="136"/>
      <c r="CQ140" s="136"/>
      <c r="CR140" s="136"/>
      <c r="CS140" s="136"/>
      <c r="CT140" s="136"/>
      <c r="CU140" s="136"/>
      <c r="CV140" s="136"/>
      <c r="CW140" s="136"/>
      <c r="CX140" s="136"/>
      <c r="CY140" s="136"/>
    </row>
    <row r="141" spans="1:103" ht="25.75" customHeight="1">
      <c r="A141" s="138"/>
      <c r="B141" s="136"/>
      <c r="C141" s="136"/>
      <c r="D141" s="136"/>
      <c r="E141" s="138"/>
      <c r="F141" s="136"/>
      <c r="G141" s="138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6"/>
      <c r="BJ141" s="136"/>
      <c r="BK141" s="136"/>
      <c r="BL141" s="136"/>
      <c r="BM141" s="136"/>
      <c r="BN141" s="136"/>
      <c r="BO141" s="136"/>
      <c r="BP141" s="136"/>
      <c r="BQ141" s="136"/>
      <c r="BR141" s="136"/>
      <c r="BS141" s="136"/>
      <c r="BT141" s="136"/>
      <c r="BU141" s="136"/>
      <c r="BV141" s="136"/>
      <c r="BW141" s="136"/>
      <c r="BX141" s="136"/>
      <c r="BY141" s="136"/>
      <c r="BZ141" s="136"/>
      <c r="CA141" s="136"/>
      <c r="CB141" s="136"/>
      <c r="CC141" s="136"/>
      <c r="CD141" s="136"/>
      <c r="CE141" s="136"/>
      <c r="CF141" s="136"/>
      <c r="CG141" s="136"/>
      <c r="CH141" s="136"/>
      <c r="CI141" s="136"/>
      <c r="CJ141" s="136"/>
      <c r="CK141" s="136"/>
      <c r="CL141" s="136"/>
      <c r="CM141" s="136"/>
      <c r="CN141" s="136"/>
      <c r="CO141" s="136"/>
      <c r="CP141" s="136"/>
      <c r="CQ141" s="136"/>
      <c r="CR141" s="136"/>
      <c r="CS141" s="136"/>
      <c r="CT141" s="136"/>
      <c r="CU141" s="136"/>
      <c r="CV141" s="136"/>
      <c r="CW141" s="136"/>
      <c r="CX141" s="136"/>
      <c r="CY141" s="136"/>
    </row>
    <row r="142" spans="1:103" ht="25.75" customHeight="1">
      <c r="A142" s="138"/>
      <c r="B142" s="136"/>
      <c r="C142" s="136"/>
      <c r="D142" s="136"/>
      <c r="E142" s="138"/>
      <c r="F142" s="136"/>
      <c r="G142" s="138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136"/>
      <c r="AU142" s="136"/>
      <c r="AV142" s="136"/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136"/>
      <c r="BI142" s="136"/>
      <c r="BJ142" s="136"/>
      <c r="BK142" s="136"/>
      <c r="BL142" s="136"/>
      <c r="BM142" s="136"/>
      <c r="BN142" s="136"/>
      <c r="BO142" s="136"/>
      <c r="BP142" s="136"/>
      <c r="BQ142" s="136"/>
      <c r="BR142" s="136"/>
      <c r="BS142" s="136"/>
      <c r="BT142" s="136"/>
      <c r="BU142" s="136"/>
      <c r="BV142" s="136"/>
      <c r="BW142" s="136"/>
      <c r="BX142" s="136"/>
      <c r="BY142" s="136"/>
      <c r="BZ142" s="136"/>
      <c r="CA142" s="136"/>
      <c r="CB142" s="136"/>
      <c r="CC142" s="136"/>
      <c r="CD142" s="136"/>
      <c r="CE142" s="136"/>
      <c r="CF142" s="136"/>
      <c r="CG142" s="136"/>
      <c r="CH142" s="136"/>
      <c r="CI142" s="136"/>
      <c r="CJ142" s="136"/>
      <c r="CK142" s="136"/>
      <c r="CL142" s="136"/>
      <c r="CM142" s="136"/>
      <c r="CN142" s="136"/>
      <c r="CO142" s="136"/>
      <c r="CP142" s="136"/>
      <c r="CQ142" s="136"/>
      <c r="CR142" s="136"/>
      <c r="CS142" s="136"/>
      <c r="CT142" s="136"/>
      <c r="CU142" s="136"/>
      <c r="CV142" s="136"/>
      <c r="CW142" s="136"/>
      <c r="CX142" s="136"/>
      <c r="CY142" s="136"/>
    </row>
    <row r="143" spans="1:103" ht="25.75" customHeight="1">
      <c r="A143" s="138"/>
      <c r="B143" s="136"/>
      <c r="C143" s="136"/>
      <c r="D143" s="136"/>
      <c r="E143" s="138"/>
      <c r="F143" s="136"/>
      <c r="G143" s="138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  <c r="BJ143" s="136"/>
      <c r="BK143" s="136"/>
      <c r="BL143" s="136"/>
      <c r="BM143" s="136"/>
      <c r="BN143" s="136"/>
      <c r="BO143" s="136"/>
      <c r="BP143" s="136"/>
      <c r="BQ143" s="136"/>
      <c r="BR143" s="136"/>
      <c r="BS143" s="136"/>
      <c r="BT143" s="136"/>
      <c r="BU143" s="136"/>
      <c r="BV143" s="136"/>
      <c r="BW143" s="136"/>
      <c r="BX143" s="136"/>
      <c r="BY143" s="136"/>
      <c r="BZ143" s="136"/>
      <c r="CA143" s="136"/>
      <c r="CB143" s="136"/>
      <c r="CC143" s="136"/>
      <c r="CD143" s="136"/>
      <c r="CE143" s="136"/>
      <c r="CF143" s="136"/>
      <c r="CG143" s="136"/>
      <c r="CH143" s="136"/>
      <c r="CI143" s="136"/>
      <c r="CJ143" s="136"/>
      <c r="CK143" s="136"/>
      <c r="CL143" s="136"/>
      <c r="CM143" s="136"/>
      <c r="CN143" s="136"/>
      <c r="CO143" s="136"/>
      <c r="CP143" s="136"/>
      <c r="CQ143" s="136"/>
      <c r="CR143" s="136"/>
      <c r="CS143" s="136"/>
      <c r="CT143" s="136"/>
      <c r="CU143" s="136"/>
      <c r="CV143" s="136"/>
      <c r="CW143" s="136"/>
      <c r="CX143" s="136"/>
      <c r="CY143" s="136"/>
    </row>
    <row r="144" spans="1:103" ht="25.75" customHeight="1">
      <c r="A144" s="138"/>
      <c r="B144" s="136"/>
      <c r="C144" s="136"/>
      <c r="D144" s="136"/>
      <c r="E144" s="138"/>
      <c r="F144" s="136"/>
      <c r="G144" s="138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136"/>
      <c r="AU144" s="136"/>
      <c r="AV144" s="136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  <c r="BI144" s="136"/>
      <c r="BJ144" s="136"/>
      <c r="BK144" s="136"/>
      <c r="BL144" s="136"/>
      <c r="BM144" s="136"/>
      <c r="BN144" s="136"/>
      <c r="BO144" s="136"/>
      <c r="BP144" s="136"/>
      <c r="BQ144" s="136"/>
      <c r="BR144" s="136"/>
      <c r="BS144" s="136"/>
      <c r="BT144" s="136"/>
      <c r="BU144" s="136"/>
      <c r="BV144" s="136"/>
      <c r="BW144" s="136"/>
      <c r="BX144" s="136"/>
      <c r="BY144" s="136"/>
      <c r="BZ144" s="136"/>
      <c r="CA144" s="136"/>
      <c r="CB144" s="136"/>
      <c r="CC144" s="136"/>
      <c r="CD144" s="136"/>
      <c r="CE144" s="136"/>
      <c r="CF144" s="136"/>
      <c r="CG144" s="136"/>
      <c r="CH144" s="136"/>
      <c r="CI144" s="136"/>
      <c r="CJ144" s="136"/>
      <c r="CK144" s="136"/>
      <c r="CL144" s="136"/>
      <c r="CM144" s="136"/>
      <c r="CN144" s="136"/>
      <c r="CO144" s="136"/>
      <c r="CP144" s="136"/>
      <c r="CQ144" s="136"/>
      <c r="CR144" s="136"/>
      <c r="CS144" s="136"/>
      <c r="CT144" s="136"/>
      <c r="CU144" s="136"/>
      <c r="CV144" s="136"/>
      <c r="CW144" s="136"/>
      <c r="CX144" s="136"/>
      <c r="CY144" s="136"/>
    </row>
    <row r="145" spans="1:103" ht="25.75" customHeight="1">
      <c r="A145" s="138"/>
      <c r="B145" s="136"/>
      <c r="C145" s="136"/>
      <c r="D145" s="136"/>
      <c r="E145" s="138"/>
      <c r="F145" s="136"/>
      <c r="G145" s="138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  <c r="BP145" s="136"/>
      <c r="BQ145" s="136"/>
      <c r="BR145" s="136"/>
      <c r="BS145" s="136"/>
      <c r="BT145" s="136"/>
      <c r="BU145" s="136"/>
      <c r="BV145" s="136"/>
      <c r="BW145" s="136"/>
      <c r="BX145" s="136"/>
      <c r="BY145" s="136"/>
      <c r="BZ145" s="136"/>
      <c r="CA145" s="136"/>
      <c r="CB145" s="136"/>
      <c r="CC145" s="136"/>
      <c r="CD145" s="136"/>
      <c r="CE145" s="136"/>
      <c r="CF145" s="136"/>
      <c r="CG145" s="136"/>
      <c r="CH145" s="136"/>
      <c r="CI145" s="136"/>
      <c r="CJ145" s="136"/>
      <c r="CK145" s="136"/>
      <c r="CL145" s="136"/>
      <c r="CM145" s="136"/>
      <c r="CN145" s="136"/>
      <c r="CO145" s="136"/>
      <c r="CP145" s="136"/>
      <c r="CQ145" s="136"/>
      <c r="CR145" s="136"/>
      <c r="CS145" s="136"/>
      <c r="CT145" s="136"/>
      <c r="CU145" s="136"/>
      <c r="CV145" s="136"/>
      <c r="CW145" s="136"/>
      <c r="CX145" s="136"/>
      <c r="CY145" s="136"/>
    </row>
    <row r="146" spans="1:103" ht="25.75" customHeight="1">
      <c r="A146" s="138"/>
      <c r="B146" s="136"/>
      <c r="C146" s="136"/>
      <c r="D146" s="136"/>
      <c r="E146" s="138"/>
      <c r="F146" s="136"/>
      <c r="G146" s="138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AU146" s="136"/>
      <c r="AV146" s="136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  <c r="BJ146" s="136"/>
      <c r="BK146" s="136"/>
      <c r="BL146" s="136"/>
      <c r="BM146" s="136"/>
      <c r="BN146" s="136"/>
      <c r="BO146" s="136"/>
      <c r="BP146" s="136"/>
      <c r="BQ146" s="136"/>
      <c r="BR146" s="136"/>
      <c r="BS146" s="136"/>
      <c r="BT146" s="136"/>
      <c r="BU146" s="136"/>
      <c r="BV146" s="136"/>
      <c r="BW146" s="136"/>
      <c r="BX146" s="136"/>
      <c r="BY146" s="136"/>
      <c r="BZ146" s="136"/>
      <c r="CA146" s="136"/>
      <c r="CB146" s="136"/>
      <c r="CC146" s="136"/>
      <c r="CD146" s="136"/>
      <c r="CE146" s="136"/>
      <c r="CF146" s="136"/>
      <c r="CG146" s="136"/>
      <c r="CH146" s="136"/>
      <c r="CI146" s="136"/>
      <c r="CJ146" s="136"/>
      <c r="CK146" s="136"/>
      <c r="CL146" s="136"/>
      <c r="CM146" s="136"/>
      <c r="CN146" s="136"/>
      <c r="CO146" s="136"/>
      <c r="CP146" s="136"/>
      <c r="CQ146" s="136"/>
      <c r="CR146" s="136"/>
      <c r="CS146" s="136"/>
      <c r="CT146" s="136"/>
      <c r="CU146" s="136"/>
      <c r="CV146" s="136"/>
      <c r="CW146" s="136"/>
      <c r="CX146" s="136"/>
      <c r="CY146" s="136"/>
    </row>
    <row r="147" spans="1:103" ht="25.75" customHeight="1">
      <c r="A147" s="138"/>
      <c r="B147" s="136"/>
      <c r="C147" s="136"/>
      <c r="D147" s="136"/>
      <c r="E147" s="138"/>
      <c r="F147" s="136"/>
      <c r="G147" s="138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  <c r="AX147" s="136"/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  <c r="BI147" s="136"/>
      <c r="BJ147" s="136"/>
      <c r="BK147" s="136"/>
      <c r="BL147" s="136"/>
      <c r="BM147" s="136"/>
      <c r="BN147" s="136"/>
      <c r="BO147" s="136"/>
      <c r="BP147" s="136"/>
      <c r="BQ147" s="136"/>
      <c r="BR147" s="136"/>
      <c r="BS147" s="136"/>
      <c r="BT147" s="136"/>
      <c r="BU147" s="136"/>
      <c r="BV147" s="136"/>
      <c r="BW147" s="136"/>
      <c r="BX147" s="136"/>
      <c r="BY147" s="136"/>
      <c r="BZ147" s="136"/>
      <c r="CA147" s="136"/>
      <c r="CB147" s="136"/>
      <c r="CC147" s="136"/>
      <c r="CD147" s="136"/>
      <c r="CE147" s="136"/>
      <c r="CF147" s="136"/>
      <c r="CG147" s="136"/>
      <c r="CH147" s="136"/>
      <c r="CI147" s="136"/>
      <c r="CJ147" s="136"/>
      <c r="CK147" s="136"/>
      <c r="CL147" s="136"/>
      <c r="CM147" s="136"/>
      <c r="CN147" s="136"/>
      <c r="CO147" s="136"/>
      <c r="CP147" s="136"/>
      <c r="CQ147" s="136"/>
      <c r="CR147" s="136"/>
      <c r="CS147" s="136"/>
      <c r="CT147" s="136"/>
      <c r="CU147" s="136"/>
      <c r="CV147" s="136"/>
      <c r="CW147" s="136"/>
      <c r="CX147" s="136"/>
      <c r="CY147" s="136"/>
    </row>
    <row r="148" spans="1:103" ht="25.75" customHeight="1">
      <c r="A148" s="138"/>
      <c r="B148" s="136"/>
      <c r="C148" s="136"/>
      <c r="D148" s="136"/>
      <c r="E148" s="138"/>
      <c r="F148" s="136"/>
      <c r="G148" s="138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  <c r="BI148" s="136"/>
      <c r="BJ148" s="136"/>
      <c r="BK148" s="136"/>
      <c r="BL148" s="136"/>
      <c r="BM148" s="136"/>
      <c r="BN148" s="136"/>
      <c r="BO148" s="136"/>
      <c r="BP148" s="136"/>
      <c r="BQ148" s="136"/>
      <c r="BR148" s="136"/>
      <c r="BS148" s="136"/>
      <c r="BT148" s="136"/>
      <c r="BU148" s="136"/>
      <c r="BV148" s="136"/>
      <c r="BW148" s="136"/>
      <c r="BX148" s="136"/>
      <c r="BY148" s="136"/>
      <c r="BZ148" s="136"/>
      <c r="CA148" s="136"/>
      <c r="CB148" s="136"/>
      <c r="CC148" s="136"/>
      <c r="CD148" s="136"/>
      <c r="CE148" s="136"/>
      <c r="CF148" s="136"/>
      <c r="CG148" s="136"/>
      <c r="CH148" s="136"/>
      <c r="CI148" s="136"/>
      <c r="CJ148" s="136"/>
      <c r="CK148" s="136"/>
      <c r="CL148" s="136"/>
      <c r="CM148" s="136"/>
      <c r="CN148" s="136"/>
      <c r="CO148" s="136"/>
      <c r="CP148" s="136"/>
      <c r="CQ148" s="136"/>
      <c r="CR148" s="136"/>
      <c r="CS148" s="136"/>
      <c r="CT148" s="136"/>
      <c r="CU148" s="136"/>
      <c r="CV148" s="136"/>
      <c r="CW148" s="136"/>
      <c r="CX148" s="136"/>
      <c r="CY148" s="136"/>
    </row>
    <row r="149" spans="1:103" ht="25.75" customHeight="1">
      <c r="A149" s="138"/>
      <c r="B149" s="136"/>
      <c r="C149" s="136"/>
      <c r="D149" s="136"/>
      <c r="E149" s="138"/>
      <c r="F149" s="136"/>
      <c r="G149" s="138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  <c r="BI149" s="136"/>
      <c r="BJ149" s="136"/>
      <c r="BK149" s="136"/>
      <c r="BL149" s="136"/>
      <c r="BM149" s="136"/>
      <c r="BN149" s="136"/>
      <c r="BO149" s="136"/>
      <c r="BP149" s="136"/>
      <c r="BQ149" s="136"/>
      <c r="BR149" s="136"/>
      <c r="BS149" s="136"/>
      <c r="BT149" s="136"/>
      <c r="BU149" s="136"/>
      <c r="BV149" s="136"/>
      <c r="BW149" s="136"/>
      <c r="BX149" s="136"/>
      <c r="BY149" s="136"/>
      <c r="BZ149" s="136"/>
      <c r="CA149" s="136"/>
      <c r="CB149" s="136"/>
      <c r="CC149" s="136"/>
      <c r="CD149" s="136"/>
      <c r="CE149" s="136"/>
      <c r="CF149" s="136"/>
      <c r="CG149" s="136"/>
      <c r="CH149" s="136"/>
      <c r="CI149" s="136"/>
      <c r="CJ149" s="136"/>
      <c r="CK149" s="136"/>
      <c r="CL149" s="136"/>
      <c r="CM149" s="136"/>
      <c r="CN149" s="136"/>
      <c r="CO149" s="136"/>
      <c r="CP149" s="136"/>
      <c r="CQ149" s="136"/>
      <c r="CR149" s="136"/>
      <c r="CS149" s="136"/>
      <c r="CT149" s="136"/>
      <c r="CU149" s="136"/>
      <c r="CV149" s="136"/>
      <c r="CW149" s="136"/>
      <c r="CX149" s="136"/>
      <c r="CY149" s="136"/>
    </row>
    <row r="150" spans="1:103" ht="25.75" customHeight="1">
      <c r="A150" s="138"/>
      <c r="B150" s="136"/>
      <c r="C150" s="136"/>
      <c r="D150" s="136"/>
      <c r="E150" s="138"/>
      <c r="F150" s="136"/>
      <c r="G150" s="138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  <c r="AX150" s="136"/>
      <c r="AY150" s="136"/>
      <c r="AZ150" s="136"/>
      <c r="BA150" s="136"/>
      <c r="BB150" s="136"/>
      <c r="BC150" s="136"/>
      <c r="BD150" s="136"/>
      <c r="BE150" s="136"/>
      <c r="BF150" s="136"/>
      <c r="BG150" s="136"/>
      <c r="BH150" s="136"/>
      <c r="BI150" s="136"/>
      <c r="BJ150" s="136"/>
      <c r="BK150" s="136"/>
      <c r="BL150" s="136"/>
      <c r="BM150" s="136"/>
      <c r="BN150" s="136"/>
      <c r="BO150" s="136"/>
      <c r="BP150" s="136"/>
      <c r="BQ150" s="136"/>
      <c r="BR150" s="136"/>
      <c r="BS150" s="136"/>
      <c r="BT150" s="136"/>
      <c r="BU150" s="136"/>
      <c r="BV150" s="136"/>
      <c r="BW150" s="136"/>
      <c r="BX150" s="136"/>
      <c r="BY150" s="136"/>
      <c r="BZ150" s="136"/>
      <c r="CA150" s="136"/>
      <c r="CB150" s="136"/>
      <c r="CC150" s="136"/>
      <c r="CD150" s="136"/>
      <c r="CE150" s="136"/>
      <c r="CF150" s="136"/>
      <c r="CG150" s="136"/>
      <c r="CH150" s="136"/>
      <c r="CI150" s="136"/>
      <c r="CJ150" s="136"/>
      <c r="CK150" s="136"/>
      <c r="CL150" s="136"/>
      <c r="CM150" s="136"/>
      <c r="CN150" s="136"/>
      <c r="CO150" s="136"/>
      <c r="CP150" s="136"/>
      <c r="CQ150" s="136"/>
      <c r="CR150" s="136"/>
      <c r="CS150" s="136"/>
      <c r="CT150" s="136"/>
      <c r="CU150" s="136"/>
      <c r="CV150" s="136"/>
      <c r="CW150" s="136"/>
      <c r="CX150" s="136"/>
      <c r="CY150" s="136"/>
    </row>
    <row r="151" spans="1:103" ht="25.75" customHeight="1">
      <c r="A151" s="138"/>
      <c r="B151" s="136"/>
      <c r="C151" s="136"/>
      <c r="D151" s="136"/>
      <c r="E151" s="138"/>
      <c r="F151" s="136"/>
      <c r="G151" s="138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  <c r="BJ151" s="136"/>
      <c r="BK151" s="136"/>
      <c r="BL151" s="136"/>
      <c r="BM151" s="136"/>
      <c r="BN151" s="136"/>
      <c r="BO151" s="136"/>
      <c r="BP151" s="136"/>
      <c r="BQ151" s="136"/>
      <c r="BR151" s="136"/>
      <c r="BS151" s="136"/>
      <c r="BT151" s="136"/>
      <c r="BU151" s="136"/>
      <c r="BV151" s="136"/>
      <c r="BW151" s="136"/>
      <c r="BX151" s="136"/>
      <c r="BY151" s="136"/>
      <c r="BZ151" s="136"/>
      <c r="CA151" s="136"/>
      <c r="CB151" s="136"/>
      <c r="CC151" s="136"/>
      <c r="CD151" s="136"/>
      <c r="CE151" s="136"/>
      <c r="CF151" s="136"/>
      <c r="CG151" s="136"/>
      <c r="CH151" s="136"/>
      <c r="CI151" s="136"/>
      <c r="CJ151" s="136"/>
      <c r="CK151" s="136"/>
      <c r="CL151" s="136"/>
      <c r="CM151" s="136"/>
      <c r="CN151" s="136"/>
      <c r="CO151" s="136"/>
      <c r="CP151" s="136"/>
      <c r="CQ151" s="136"/>
      <c r="CR151" s="136"/>
      <c r="CS151" s="136"/>
      <c r="CT151" s="136"/>
      <c r="CU151" s="136"/>
      <c r="CV151" s="136"/>
      <c r="CW151" s="136"/>
      <c r="CX151" s="136"/>
      <c r="CY151" s="136"/>
    </row>
    <row r="152" spans="1:103" ht="25.75" customHeight="1">
      <c r="A152" s="138"/>
      <c r="B152" s="136"/>
      <c r="C152" s="136"/>
      <c r="D152" s="136"/>
      <c r="E152" s="138"/>
      <c r="F152" s="136"/>
      <c r="G152" s="138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6"/>
      <c r="AU152" s="136"/>
      <c r="AV152" s="136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136"/>
      <c r="BH152" s="136"/>
      <c r="BI152" s="136"/>
      <c r="BJ152" s="136"/>
      <c r="BK152" s="136"/>
      <c r="BL152" s="136"/>
      <c r="BM152" s="136"/>
      <c r="BN152" s="136"/>
      <c r="BO152" s="136"/>
      <c r="BP152" s="136"/>
      <c r="BQ152" s="136"/>
      <c r="BR152" s="136"/>
      <c r="BS152" s="136"/>
      <c r="BT152" s="136"/>
      <c r="BU152" s="136"/>
      <c r="BV152" s="136"/>
      <c r="BW152" s="136"/>
      <c r="BX152" s="136"/>
      <c r="BY152" s="136"/>
      <c r="BZ152" s="136"/>
      <c r="CA152" s="136"/>
      <c r="CB152" s="136"/>
      <c r="CC152" s="136"/>
      <c r="CD152" s="136"/>
      <c r="CE152" s="136"/>
      <c r="CF152" s="136"/>
      <c r="CG152" s="136"/>
      <c r="CH152" s="136"/>
      <c r="CI152" s="136"/>
      <c r="CJ152" s="136"/>
      <c r="CK152" s="136"/>
      <c r="CL152" s="136"/>
      <c r="CM152" s="136"/>
      <c r="CN152" s="136"/>
      <c r="CO152" s="136"/>
      <c r="CP152" s="136"/>
      <c r="CQ152" s="136"/>
      <c r="CR152" s="136"/>
      <c r="CS152" s="136"/>
      <c r="CT152" s="136"/>
      <c r="CU152" s="136"/>
      <c r="CV152" s="136"/>
      <c r="CW152" s="136"/>
      <c r="CX152" s="136"/>
      <c r="CY152" s="136"/>
    </row>
    <row r="153" spans="1:103" ht="25.75" customHeight="1">
      <c r="A153" s="138"/>
      <c r="B153" s="136"/>
      <c r="C153" s="136"/>
      <c r="D153" s="136"/>
      <c r="E153" s="138"/>
      <c r="F153" s="136"/>
      <c r="G153" s="138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  <c r="BI153" s="136"/>
      <c r="BJ153" s="136"/>
      <c r="BK153" s="136"/>
      <c r="BL153" s="136"/>
      <c r="BM153" s="136"/>
      <c r="BN153" s="136"/>
      <c r="BO153" s="136"/>
      <c r="BP153" s="136"/>
      <c r="BQ153" s="136"/>
      <c r="BR153" s="136"/>
      <c r="BS153" s="136"/>
      <c r="BT153" s="136"/>
      <c r="BU153" s="136"/>
      <c r="BV153" s="136"/>
      <c r="BW153" s="136"/>
      <c r="BX153" s="136"/>
      <c r="BY153" s="136"/>
      <c r="BZ153" s="136"/>
      <c r="CA153" s="136"/>
      <c r="CB153" s="136"/>
      <c r="CC153" s="136"/>
      <c r="CD153" s="136"/>
      <c r="CE153" s="136"/>
      <c r="CF153" s="136"/>
      <c r="CG153" s="136"/>
      <c r="CH153" s="136"/>
      <c r="CI153" s="136"/>
      <c r="CJ153" s="136"/>
      <c r="CK153" s="136"/>
      <c r="CL153" s="136"/>
      <c r="CM153" s="136"/>
      <c r="CN153" s="136"/>
      <c r="CO153" s="136"/>
      <c r="CP153" s="136"/>
      <c r="CQ153" s="136"/>
      <c r="CR153" s="136"/>
      <c r="CS153" s="136"/>
      <c r="CT153" s="136"/>
      <c r="CU153" s="136"/>
      <c r="CV153" s="136"/>
      <c r="CW153" s="136"/>
      <c r="CX153" s="136"/>
      <c r="CY153" s="136"/>
    </row>
    <row r="154" spans="1:103" ht="25.75" customHeight="1">
      <c r="A154" s="138"/>
      <c r="B154" s="136"/>
      <c r="C154" s="136"/>
      <c r="D154" s="136"/>
      <c r="E154" s="138"/>
      <c r="F154" s="136"/>
      <c r="G154" s="138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  <c r="AU154" s="136"/>
      <c r="AV154" s="136"/>
      <c r="AW154" s="136"/>
      <c r="AX154" s="136"/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136"/>
      <c r="BI154" s="136"/>
      <c r="BJ154" s="136"/>
      <c r="BK154" s="136"/>
      <c r="BL154" s="136"/>
      <c r="BM154" s="136"/>
      <c r="BN154" s="136"/>
      <c r="BO154" s="136"/>
      <c r="BP154" s="136"/>
      <c r="BQ154" s="136"/>
      <c r="BR154" s="136"/>
      <c r="BS154" s="136"/>
      <c r="BT154" s="136"/>
      <c r="BU154" s="136"/>
      <c r="BV154" s="136"/>
      <c r="BW154" s="136"/>
      <c r="BX154" s="136"/>
      <c r="BY154" s="136"/>
      <c r="BZ154" s="136"/>
      <c r="CA154" s="136"/>
      <c r="CB154" s="136"/>
      <c r="CC154" s="136"/>
      <c r="CD154" s="136"/>
      <c r="CE154" s="136"/>
      <c r="CF154" s="136"/>
      <c r="CG154" s="136"/>
      <c r="CH154" s="136"/>
      <c r="CI154" s="136"/>
      <c r="CJ154" s="136"/>
      <c r="CK154" s="136"/>
      <c r="CL154" s="136"/>
      <c r="CM154" s="136"/>
      <c r="CN154" s="136"/>
      <c r="CO154" s="136"/>
      <c r="CP154" s="136"/>
      <c r="CQ154" s="136"/>
      <c r="CR154" s="136"/>
      <c r="CS154" s="136"/>
      <c r="CT154" s="136"/>
      <c r="CU154" s="136"/>
      <c r="CV154" s="136"/>
      <c r="CW154" s="136"/>
      <c r="CX154" s="136"/>
      <c r="CY154" s="136"/>
    </row>
    <row r="155" spans="1:103" ht="25.75" customHeight="1">
      <c r="A155" s="138"/>
      <c r="B155" s="136"/>
      <c r="C155" s="136"/>
      <c r="D155" s="136"/>
      <c r="E155" s="138"/>
      <c r="F155" s="136"/>
      <c r="G155" s="138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  <c r="BI155" s="136"/>
      <c r="BJ155" s="136"/>
      <c r="BK155" s="136"/>
      <c r="BL155" s="136"/>
      <c r="BM155" s="136"/>
      <c r="BN155" s="136"/>
      <c r="BO155" s="136"/>
      <c r="BP155" s="136"/>
      <c r="BQ155" s="136"/>
      <c r="BR155" s="136"/>
      <c r="BS155" s="136"/>
      <c r="BT155" s="136"/>
      <c r="BU155" s="136"/>
      <c r="BV155" s="136"/>
      <c r="BW155" s="136"/>
      <c r="BX155" s="136"/>
      <c r="BY155" s="136"/>
      <c r="BZ155" s="136"/>
      <c r="CA155" s="136"/>
      <c r="CB155" s="136"/>
      <c r="CC155" s="136"/>
      <c r="CD155" s="136"/>
      <c r="CE155" s="136"/>
      <c r="CF155" s="136"/>
      <c r="CG155" s="136"/>
      <c r="CH155" s="136"/>
      <c r="CI155" s="136"/>
      <c r="CJ155" s="136"/>
      <c r="CK155" s="136"/>
      <c r="CL155" s="136"/>
      <c r="CM155" s="136"/>
      <c r="CN155" s="136"/>
      <c r="CO155" s="136"/>
      <c r="CP155" s="136"/>
      <c r="CQ155" s="136"/>
      <c r="CR155" s="136"/>
      <c r="CS155" s="136"/>
      <c r="CT155" s="136"/>
      <c r="CU155" s="136"/>
      <c r="CV155" s="136"/>
      <c r="CW155" s="136"/>
      <c r="CX155" s="136"/>
      <c r="CY155" s="136"/>
    </row>
    <row r="156" spans="1:103" ht="25.75" customHeight="1">
      <c r="A156" s="138"/>
      <c r="B156" s="136"/>
      <c r="C156" s="136"/>
      <c r="D156" s="136"/>
      <c r="E156" s="138"/>
      <c r="F156" s="136"/>
      <c r="G156" s="138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  <c r="BJ156" s="136"/>
      <c r="BK156" s="136"/>
      <c r="BL156" s="136"/>
      <c r="BM156" s="136"/>
      <c r="BN156" s="136"/>
      <c r="BO156" s="136"/>
      <c r="BP156" s="136"/>
      <c r="BQ156" s="136"/>
      <c r="BR156" s="136"/>
      <c r="BS156" s="136"/>
      <c r="BT156" s="136"/>
      <c r="BU156" s="136"/>
      <c r="BV156" s="136"/>
      <c r="BW156" s="136"/>
      <c r="BX156" s="136"/>
      <c r="BY156" s="136"/>
      <c r="BZ156" s="136"/>
      <c r="CA156" s="136"/>
      <c r="CB156" s="136"/>
      <c r="CC156" s="136"/>
      <c r="CD156" s="136"/>
      <c r="CE156" s="136"/>
      <c r="CF156" s="136"/>
      <c r="CG156" s="136"/>
      <c r="CH156" s="136"/>
      <c r="CI156" s="136"/>
      <c r="CJ156" s="136"/>
      <c r="CK156" s="136"/>
      <c r="CL156" s="136"/>
      <c r="CM156" s="136"/>
      <c r="CN156" s="136"/>
      <c r="CO156" s="136"/>
      <c r="CP156" s="136"/>
      <c r="CQ156" s="136"/>
      <c r="CR156" s="136"/>
      <c r="CS156" s="136"/>
      <c r="CT156" s="136"/>
      <c r="CU156" s="136"/>
      <c r="CV156" s="136"/>
      <c r="CW156" s="136"/>
      <c r="CX156" s="136"/>
      <c r="CY156" s="136"/>
    </row>
    <row r="157" spans="1:103" ht="25.75" customHeight="1">
      <c r="A157" s="138"/>
      <c r="B157" s="136"/>
      <c r="C157" s="136"/>
      <c r="D157" s="136"/>
      <c r="E157" s="138"/>
      <c r="F157" s="136"/>
      <c r="G157" s="138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136"/>
      <c r="BI157" s="136"/>
      <c r="BJ157" s="136"/>
      <c r="BK157" s="136"/>
      <c r="BL157" s="136"/>
      <c r="BM157" s="136"/>
      <c r="BN157" s="136"/>
      <c r="BO157" s="136"/>
      <c r="BP157" s="136"/>
      <c r="BQ157" s="136"/>
      <c r="BR157" s="136"/>
      <c r="BS157" s="136"/>
      <c r="BT157" s="136"/>
      <c r="BU157" s="136"/>
      <c r="BV157" s="136"/>
      <c r="BW157" s="136"/>
      <c r="BX157" s="136"/>
      <c r="BY157" s="136"/>
      <c r="BZ157" s="136"/>
      <c r="CA157" s="136"/>
      <c r="CB157" s="136"/>
      <c r="CC157" s="136"/>
      <c r="CD157" s="136"/>
      <c r="CE157" s="136"/>
      <c r="CF157" s="136"/>
      <c r="CG157" s="136"/>
      <c r="CH157" s="136"/>
      <c r="CI157" s="136"/>
      <c r="CJ157" s="136"/>
      <c r="CK157" s="136"/>
      <c r="CL157" s="136"/>
      <c r="CM157" s="136"/>
      <c r="CN157" s="136"/>
      <c r="CO157" s="136"/>
      <c r="CP157" s="136"/>
      <c r="CQ157" s="136"/>
      <c r="CR157" s="136"/>
      <c r="CS157" s="136"/>
      <c r="CT157" s="136"/>
      <c r="CU157" s="136"/>
      <c r="CV157" s="136"/>
      <c r="CW157" s="136"/>
      <c r="CX157" s="136"/>
      <c r="CY157" s="136"/>
    </row>
    <row r="158" spans="1:103" ht="25.75" customHeight="1">
      <c r="A158" s="138"/>
      <c r="B158" s="136"/>
      <c r="C158" s="136"/>
      <c r="D158" s="136"/>
      <c r="E158" s="138"/>
      <c r="F158" s="136"/>
      <c r="G158" s="138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  <c r="BI158" s="136"/>
      <c r="BJ158" s="136"/>
      <c r="BK158" s="136"/>
      <c r="BL158" s="136"/>
      <c r="BM158" s="136"/>
      <c r="BN158" s="136"/>
      <c r="BO158" s="136"/>
      <c r="BP158" s="136"/>
      <c r="BQ158" s="136"/>
      <c r="BR158" s="136"/>
      <c r="BS158" s="136"/>
      <c r="BT158" s="136"/>
      <c r="BU158" s="136"/>
      <c r="BV158" s="136"/>
      <c r="BW158" s="136"/>
      <c r="BX158" s="136"/>
      <c r="BY158" s="136"/>
      <c r="BZ158" s="136"/>
      <c r="CA158" s="136"/>
      <c r="CB158" s="136"/>
      <c r="CC158" s="136"/>
      <c r="CD158" s="136"/>
      <c r="CE158" s="136"/>
      <c r="CF158" s="136"/>
      <c r="CG158" s="136"/>
      <c r="CH158" s="136"/>
      <c r="CI158" s="136"/>
      <c r="CJ158" s="136"/>
      <c r="CK158" s="136"/>
      <c r="CL158" s="136"/>
      <c r="CM158" s="136"/>
      <c r="CN158" s="136"/>
      <c r="CO158" s="136"/>
      <c r="CP158" s="136"/>
      <c r="CQ158" s="136"/>
      <c r="CR158" s="136"/>
      <c r="CS158" s="136"/>
      <c r="CT158" s="136"/>
      <c r="CU158" s="136"/>
      <c r="CV158" s="136"/>
      <c r="CW158" s="136"/>
      <c r="CX158" s="136"/>
      <c r="CY158" s="136"/>
    </row>
    <row r="159" spans="1:103" ht="25.75" customHeight="1">
      <c r="A159" s="138"/>
      <c r="B159" s="136"/>
      <c r="C159" s="136"/>
      <c r="D159" s="136"/>
      <c r="E159" s="138"/>
      <c r="F159" s="136"/>
      <c r="G159" s="138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  <c r="BJ159" s="136"/>
      <c r="BK159" s="136"/>
      <c r="BL159" s="136"/>
      <c r="BM159" s="136"/>
      <c r="BN159" s="136"/>
      <c r="BO159" s="136"/>
      <c r="BP159" s="136"/>
      <c r="BQ159" s="136"/>
      <c r="BR159" s="136"/>
      <c r="BS159" s="136"/>
      <c r="BT159" s="136"/>
      <c r="BU159" s="136"/>
      <c r="BV159" s="136"/>
      <c r="BW159" s="136"/>
      <c r="BX159" s="136"/>
      <c r="BY159" s="136"/>
      <c r="BZ159" s="136"/>
      <c r="CA159" s="136"/>
      <c r="CB159" s="136"/>
      <c r="CC159" s="136"/>
      <c r="CD159" s="136"/>
      <c r="CE159" s="136"/>
      <c r="CF159" s="136"/>
      <c r="CG159" s="136"/>
      <c r="CH159" s="136"/>
      <c r="CI159" s="136"/>
      <c r="CJ159" s="136"/>
      <c r="CK159" s="136"/>
      <c r="CL159" s="136"/>
      <c r="CM159" s="136"/>
      <c r="CN159" s="136"/>
      <c r="CO159" s="136"/>
      <c r="CP159" s="136"/>
      <c r="CQ159" s="136"/>
      <c r="CR159" s="136"/>
      <c r="CS159" s="136"/>
      <c r="CT159" s="136"/>
      <c r="CU159" s="136"/>
      <c r="CV159" s="136"/>
      <c r="CW159" s="136"/>
      <c r="CX159" s="136"/>
      <c r="CY159" s="136"/>
    </row>
    <row r="160" spans="1:103" ht="25.75" customHeight="1">
      <c r="A160" s="138"/>
      <c r="B160" s="136"/>
      <c r="C160" s="136"/>
      <c r="D160" s="136"/>
      <c r="E160" s="138"/>
      <c r="F160" s="136"/>
      <c r="G160" s="138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136"/>
      <c r="BH160" s="136"/>
      <c r="BI160" s="136"/>
      <c r="BJ160" s="136"/>
      <c r="BK160" s="136"/>
      <c r="BL160" s="136"/>
      <c r="BM160" s="136"/>
      <c r="BN160" s="136"/>
      <c r="BO160" s="136"/>
      <c r="BP160" s="136"/>
      <c r="BQ160" s="136"/>
      <c r="BR160" s="136"/>
      <c r="BS160" s="136"/>
      <c r="BT160" s="136"/>
      <c r="BU160" s="136"/>
      <c r="BV160" s="136"/>
      <c r="BW160" s="136"/>
      <c r="BX160" s="136"/>
      <c r="BY160" s="136"/>
      <c r="BZ160" s="136"/>
      <c r="CA160" s="136"/>
      <c r="CB160" s="136"/>
      <c r="CC160" s="136"/>
      <c r="CD160" s="136"/>
      <c r="CE160" s="136"/>
      <c r="CF160" s="136"/>
      <c r="CG160" s="136"/>
      <c r="CH160" s="136"/>
      <c r="CI160" s="136"/>
      <c r="CJ160" s="136"/>
      <c r="CK160" s="136"/>
      <c r="CL160" s="136"/>
      <c r="CM160" s="136"/>
      <c r="CN160" s="136"/>
      <c r="CO160" s="136"/>
      <c r="CP160" s="136"/>
      <c r="CQ160" s="136"/>
      <c r="CR160" s="136"/>
      <c r="CS160" s="136"/>
      <c r="CT160" s="136"/>
      <c r="CU160" s="136"/>
      <c r="CV160" s="136"/>
      <c r="CW160" s="136"/>
      <c r="CX160" s="136"/>
      <c r="CY160" s="136"/>
    </row>
    <row r="161" spans="1:103" ht="25.75" customHeight="1">
      <c r="A161" s="138"/>
      <c r="B161" s="136"/>
      <c r="C161" s="136"/>
      <c r="D161" s="136"/>
      <c r="E161" s="138"/>
      <c r="F161" s="136"/>
      <c r="G161" s="138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  <c r="BI161" s="136"/>
      <c r="BJ161" s="136"/>
      <c r="BK161" s="136"/>
      <c r="BL161" s="136"/>
      <c r="BM161" s="136"/>
      <c r="BN161" s="136"/>
      <c r="BO161" s="136"/>
      <c r="BP161" s="136"/>
      <c r="BQ161" s="136"/>
      <c r="BR161" s="136"/>
      <c r="BS161" s="136"/>
      <c r="BT161" s="136"/>
      <c r="BU161" s="136"/>
      <c r="BV161" s="136"/>
      <c r="BW161" s="136"/>
      <c r="BX161" s="136"/>
      <c r="BY161" s="136"/>
      <c r="BZ161" s="136"/>
      <c r="CA161" s="136"/>
      <c r="CB161" s="136"/>
      <c r="CC161" s="136"/>
      <c r="CD161" s="136"/>
      <c r="CE161" s="136"/>
      <c r="CF161" s="136"/>
      <c r="CG161" s="136"/>
      <c r="CH161" s="136"/>
      <c r="CI161" s="136"/>
      <c r="CJ161" s="136"/>
      <c r="CK161" s="136"/>
      <c r="CL161" s="136"/>
      <c r="CM161" s="136"/>
      <c r="CN161" s="136"/>
      <c r="CO161" s="136"/>
      <c r="CP161" s="136"/>
      <c r="CQ161" s="136"/>
      <c r="CR161" s="136"/>
      <c r="CS161" s="136"/>
      <c r="CT161" s="136"/>
      <c r="CU161" s="136"/>
      <c r="CV161" s="136"/>
      <c r="CW161" s="136"/>
      <c r="CX161" s="136"/>
      <c r="CY161" s="136"/>
    </row>
    <row r="162" spans="1:103" ht="25.75" customHeight="1">
      <c r="A162" s="138"/>
      <c r="B162" s="136"/>
      <c r="C162" s="136"/>
      <c r="D162" s="136"/>
      <c r="E162" s="138"/>
      <c r="F162" s="136"/>
      <c r="G162" s="138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136"/>
      <c r="AV162" s="136"/>
      <c r="AW162" s="136"/>
      <c r="AX162" s="136"/>
      <c r="AY162" s="136"/>
      <c r="AZ162" s="136"/>
      <c r="BA162" s="136"/>
      <c r="BB162" s="136"/>
      <c r="BC162" s="136"/>
      <c r="BD162" s="136"/>
      <c r="BE162" s="136"/>
      <c r="BF162" s="136"/>
      <c r="BG162" s="136"/>
      <c r="BH162" s="136"/>
      <c r="BI162" s="136"/>
      <c r="BJ162" s="136"/>
      <c r="BK162" s="136"/>
      <c r="BL162" s="136"/>
      <c r="BM162" s="136"/>
      <c r="BN162" s="136"/>
      <c r="BO162" s="136"/>
      <c r="BP162" s="136"/>
      <c r="BQ162" s="136"/>
      <c r="BR162" s="136"/>
      <c r="BS162" s="136"/>
      <c r="BT162" s="136"/>
      <c r="BU162" s="136"/>
      <c r="BV162" s="136"/>
      <c r="BW162" s="136"/>
      <c r="BX162" s="136"/>
      <c r="BY162" s="136"/>
      <c r="BZ162" s="136"/>
      <c r="CA162" s="136"/>
      <c r="CB162" s="136"/>
      <c r="CC162" s="136"/>
      <c r="CD162" s="136"/>
      <c r="CE162" s="136"/>
      <c r="CF162" s="136"/>
      <c r="CG162" s="136"/>
      <c r="CH162" s="136"/>
      <c r="CI162" s="136"/>
      <c r="CJ162" s="136"/>
      <c r="CK162" s="136"/>
      <c r="CL162" s="136"/>
      <c r="CM162" s="136"/>
      <c r="CN162" s="136"/>
      <c r="CO162" s="136"/>
      <c r="CP162" s="136"/>
      <c r="CQ162" s="136"/>
      <c r="CR162" s="136"/>
      <c r="CS162" s="136"/>
      <c r="CT162" s="136"/>
      <c r="CU162" s="136"/>
      <c r="CV162" s="136"/>
      <c r="CW162" s="136"/>
      <c r="CX162" s="136"/>
      <c r="CY162" s="136"/>
    </row>
    <row r="163" spans="1:103" ht="25.75" customHeight="1">
      <c r="A163" s="138"/>
      <c r="B163" s="136"/>
      <c r="C163" s="136"/>
      <c r="D163" s="136"/>
      <c r="E163" s="138"/>
      <c r="F163" s="136"/>
      <c r="G163" s="138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  <c r="BI163" s="136"/>
      <c r="BJ163" s="136"/>
      <c r="BK163" s="136"/>
      <c r="BL163" s="136"/>
      <c r="BM163" s="136"/>
      <c r="BN163" s="136"/>
      <c r="BO163" s="136"/>
      <c r="BP163" s="136"/>
      <c r="BQ163" s="136"/>
      <c r="BR163" s="136"/>
      <c r="BS163" s="136"/>
      <c r="BT163" s="136"/>
      <c r="BU163" s="136"/>
      <c r="BV163" s="136"/>
      <c r="BW163" s="136"/>
      <c r="BX163" s="136"/>
      <c r="BY163" s="136"/>
      <c r="BZ163" s="136"/>
      <c r="CA163" s="136"/>
      <c r="CB163" s="136"/>
      <c r="CC163" s="136"/>
      <c r="CD163" s="136"/>
      <c r="CE163" s="136"/>
      <c r="CF163" s="136"/>
      <c r="CG163" s="136"/>
      <c r="CH163" s="136"/>
      <c r="CI163" s="136"/>
      <c r="CJ163" s="136"/>
      <c r="CK163" s="136"/>
      <c r="CL163" s="136"/>
      <c r="CM163" s="136"/>
      <c r="CN163" s="136"/>
      <c r="CO163" s="136"/>
      <c r="CP163" s="136"/>
      <c r="CQ163" s="136"/>
      <c r="CR163" s="136"/>
      <c r="CS163" s="136"/>
      <c r="CT163" s="136"/>
      <c r="CU163" s="136"/>
      <c r="CV163" s="136"/>
      <c r="CW163" s="136"/>
      <c r="CX163" s="136"/>
      <c r="CY163" s="136"/>
    </row>
    <row r="164" spans="1:103" ht="25.75" customHeight="1">
      <c r="A164" s="138"/>
      <c r="B164" s="136"/>
      <c r="C164" s="136"/>
      <c r="D164" s="136"/>
      <c r="E164" s="138"/>
      <c r="F164" s="136"/>
      <c r="G164" s="138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  <c r="AS164" s="136"/>
      <c r="AT164" s="136"/>
      <c r="AU164" s="136"/>
      <c r="AV164" s="136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136"/>
      <c r="BI164" s="136"/>
      <c r="BJ164" s="136"/>
      <c r="BK164" s="136"/>
      <c r="BL164" s="136"/>
      <c r="BM164" s="136"/>
      <c r="BN164" s="136"/>
      <c r="BO164" s="136"/>
      <c r="BP164" s="136"/>
      <c r="BQ164" s="136"/>
      <c r="BR164" s="136"/>
      <c r="BS164" s="136"/>
      <c r="BT164" s="136"/>
      <c r="BU164" s="136"/>
      <c r="BV164" s="136"/>
      <c r="BW164" s="136"/>
      <c r="BX164" s="136"/>
      <c r="BY164" s="136"/>
      <c r="BZ164" s="136"/>
      <c r="CA164" s="136"/>
      <c r="CB164" s="136"/>
      <c r="CC164" s="136"/>
      <c r="CD164" s="136"/>
      <c r="CE164" s="136"/>
      <c r="CF164" s="136"/>
      <c r="CG164" s="136"/>
      <c r="CH164" s="136"/>
      <c r="CI164" s="136"/>
      <c r="CJ164" s="136"/>
      <c r="CK164" s="136"/>
      <c r="CL164" s="136"/>
      <c r="CM164" s="136"/>
      <c r="CN164" s="136"/>
      <c r="CO164" s="136"/>
      <c r="CP164" s="136"/>
      <c r="CQ164" s="136"/>
      <c r="CR164" s="136"/>
      <c r="CS164" s="136"/>
      <c r="CT164" s="136"/>
      <c r="CU164" s="136"/>
      <c r="CV164" s="136"/>
      <c r="CW164" s="136"/>
      <c r="CX164" s="136"/>
      <c r="CY164" s="136"/>
    </row>
    <row r="165" spans="1:103" ht="25.75" customHeight="1">
      <c r="A165" s="138"/>
      <c r="B165" s="136"/>
      <c r="C165" s="136"/>
      <c r="D165" s="136"/>
      <c r="E165" s="138"/>
      <c r="F165" s="136"/>
      <c r="G165" s="138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6"/>
      <c r="AW165" s="136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136"/>
      <c r="BH165" s="136"/>
      <c r="BI165" s="136"/>
      <c r="BJ165" s="136"/>
      <c r="BK165" s="136"/>
      <c r="BL165" s="136"/>
      <c r="BM165" s="136"/>
      <c r="BN165" s="136"/>
      <c r="BO165" s="136"/>
      <c r="BP165" s="136"/>
      <c r="BQ165" s="136"/>
      <c r="BR165" s="136"/>
      <c r="BS165" s="136"/>
      <c r="BT165" s="136"/>
      <c r="BU165" s="136"/>
      <c r="BV165" s="136"/>
      <c r="BW165" s="136"/>
      <c r="BX165" s="136"/>
      <c r="BY165" s="136"/>
      <c r="BZ165" s="136"/>
      <c r="CA165" s="136"/>
      <c r="CB165" s="136"/>
      <c r="CC165" s="136"/>
      <c r="CD165" s="136"/>
      <c r="CE165" s="136"/>
      <c r="CF165" s="136"/>
      <c r="CG165" s="136"/>
      <c r="CH165" s="136"/>
      <c r="CI165" s="136"/>
      <c r="CJ165" s="136"/>
      <c r="CK165" s="136"/>
      <c r="CL165" s="136"/>
      <c r="CM165" s="136"/>
      <c r="CN165" s="136"/>
      <c r="CO165" s="136"/>
      <c r="CP165" s="136"/>
      <c r="CQ165" s="136"/>
      <c r="CR165" s="136"/>
      <c r="CS165" s="136"/>
      <c r="CT165" s="136"/>
      <c r="CU165" s="136"/>
      <c r="CV165" s="136"/>
      <c r="CW165" s="136"/>
      <c r="CX165" s="136"/>
      <c r="CY165" s="136"/>
    </row>
    <row r="166" spans="1:103" ht="25.75" customHeight="1">
      <c r="A166" s="138"/>
      <c r="B166" s="136"/>
      <c r="C166" s="136"/>
      <c r="D166" s="136"/>
      <c r="E166" s="138"/>
      <c r="F166" s="136"/>
      <c r="G166" s="138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  <c r="BI166" s="136"/>
      <c r="BJ166" s="136"/>
      <c r="BK166" s="136"/>
      <c r="BL166" s="136"/>
      <c r="BM166" s="136"/>
      <c r="BN166" s="136"/>
      <c r="BO166" s="136"/>
      <c r="BP166" s="136"/>
      <c r="BQ166" s="136"/>
      <c r="BR166" s="136"/>
      <c r="BS166" s="136"/>
      <c r="BT166" s="136"/>
      <c r="BU166" s="136"/>
      <c r="BV166" s="136"/>
      <c r="BW166" s="136"/>
      <c r="BX166" s="136"/>
      <c r="BY166" s="136"/>
      <c r="BZ166" s="136"/>
      <c r="CA166" s="136"/>
      <c r="CB166" s="136"/>
      <c r="CC166" s="136"/>
      <c r="CD166" s="136"/>
      <c r="CE166" s="136"/>
      <c r="CF166" s="136"/>
      <c r="CG166" s="136"/>
      <c r="CH166" s="136"/>
      <c r="CI166" s="136"/>
      <c r="CJ166" s="136"/>
      <c r="CK166" s="136"/>
      <c r="CL166" s="136"/>
      <c r="CM166" s="136"/>
      <c r="CN166" s="136"/>
      <c r="CO166" s="136"/>
      <c r="CP166" s="136"/>
      <c r="CQ166" s="136"/>
      <c r="CR166" s="136"/>
      <c r="CS166" s="136"/>
      <c r="CT166" s="136"/>
      <c r="CU166" s="136"/>
      <c r="CV166" s="136"/>
      <c r="CW166" s="136"/>
      <c r="CX166" s="136"/>
      <c r="CY166" s="136"/>
    </row>
    <row r="167" spans="1:103" ht="25.75" customHeight="1">
      <c r="A167" s="138"/>
      <c r="B167" s="136"/>
      <c r="C167" s="136"/>
      <c r="D167" s="136"/>
      <c r="E167" s="138"/>
      <c r="F167" s="136"/>
      <c r="G167" s="138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136"/>
      <c r="AY167" s="136"/>
      <c r="AZ167" s="136"/>
      <c r="BA167" s="136"/>
      <c r="BB167" s="136"/>
      <c r="BC167" s="136"/>
      <c r="BD167" s="136"/>
      <c r="BE167" s="136"/>
      <c r="BF167" s="136"/>
      <c r="BG167" s="136"/>
      <c r="BH167" s="136"/>
      <c r="BI167" s="136"/>
      <c r="BJ167" s="136"/>
      <c r="BK167" s="136"/>
      <c r="BL167" s="136"/>
      <c r="BM167" s="136"/>
      <c r="BN167" s="136"/>
      <c r="BO167" s="136"/>
      <c r="BP167" s="136"/>
      <c r="BQ167" s="136"/>
      <c r="BR167" s="136"/>
      <c r="BS167" s="136"/>
      <c r="BT167" s="136"/>
      <c r="BU167" s="136"/>
      <c r="BV167" s="136"/>
      <c r="BW167" s="136"/>
      <c r="BX167" s="136"/>
      <c r="BY167" s="136"/>
      <c r="BZ167" s="136"/>
      <c r="CA167" s="136"/>
      <c r="CB167" s="136"/>
      <c r="CC167" s="136"/>
      <c r="CD167" s="136"/>
      <c r="CE167" s="136"/>
      <c r="CF167" s="136"/>
      <c r="CG167" s="136"/>
      <c r="CH167" s="136"/>
      <c r="CI167" s="136"/>
      <c r="CJ167" s="136"/>
      <c r="CK167" s="136"/>
      <c r="CL167" s="136"/>
      <c r="CM167" s="136"/>
      <c r="CN167" s="136"/>
      <c r="CO167" s="136"/>
      <c r="CP167" s="136"/>
      <c r="CQ167" s="136"/>
      <c r="CR167" s="136"/>
      <c r="CS167" s="136"/>
      <c r="CT167" s="136"/>
      <c r="CU167" s="136"/>
      <c r="CV167" s="136"/>
      <c r="CW167" s="136"/>
      <c r="CX167" s="136"/>
      <c r="CY167" s="136"/>
    </row>
    <row r="168" spans="1:103" ht="25.75" customHeight="1">
      <c r="A168" s="138"/>
      <c r="B168" s="136"/>
      <c r="C168" s="136"/>
      <c r="D168" s="136"/>
      <c r="E168" s="138"/>
      <c r="F168" s="136"/>
      <c r="G168" s="138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6"/>
      <c r="BJ168" s="136"/>
      <c r="BK168" s="136"/>
      <c r="BL168" s="136"/>
      <c r="BM168" s="136"/>
      <c r="BN168" s="136"/>
      <c r="BO168" s="136"/>
      <c r="BP168" s="136"/>
      <c r="BQ168" s="136"/>
      <c r="BR168" s="136"/>
      <c r="BS168" s="136"/>
      <c r="BT168" s="136"/>
      <c r="BU168" s="136"/>
      <c r="BV168" s="136"/>
      <c r="BW168" s="136"/>
      <c r="BX168" s="136"/>
      <c r="BY168" s="136"/>
      <c r="BZ168" s="136"/>
      <c r="CA168" s="136"/>
      <c r="CB168" s="136"/>
      <c r="CC168" s="136"/>
      <c r="CD168" s="136"/>
      <c r="CE168" s="136"/>
      <c r="CF168" s="136"/>
      <c r="CG168" s="136"/>
      <c r="CH168" s="136"/>
      <c r="CI168" s="136"/>
      <c r="CJ168" s="136"/>
      <c r="CK168" s="136"/>
      <c r="CL168" s="136"/>
      <c r="CM168" s="136"/>
      <c r="CN168" s="136"/>
      <c r="CO168" s="136"/>
      <c r="CP168" s="136"/>
      <c r="CQ168" s="136"/>
      <c r="CR168" s="136"/>
      <c r="CS168" s="136"/>
      <c r="CT168" s="136"/>
      <c r="CU168" s="136"/>
      <c r="CV168" s="136"/>
      <c r="CW168" s="136"/>
      <c r="CX168" s="136"/>
      <c r="CY168" s="136"/>
    </row>
    <row r="169" spans="1:103" ht="25.75" customHeight="1">
      <c r="A169" s="138"/>
      <c r="B169" s="136"/>
      <c r="C169" s="136"/>
      <c r="D169" s="136"/>
      <c r="E169" s="138"/>
      <c r="F169" s="136"/>
      <c r="G169" s="138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136"/>
      <c r="BH169" s="136"/>
      <c r="BI169" s="136"/>
      <c r="BJ169" s="136"/>
      <c r="BK169" s="136"/>
      <c r="BL169" s="136"/>
      <c r="BM169" s="136"/>
      <c r="BN169" s="136"/>
      <c r="BO169" s="136"/>
      <c r="BP169" s="136"/>
      <c r="BQ169" s="136"/>
      <c r="BR169" s="136"/>
      <c r="BS169" s="136"/>
      <c r="BT169" s="136"/>
      <c r="BU169" s="136"/>
      <c r="BV169" s="136"/>
      <c r="BW169" s="136"/>
      <c r="BX169" s="136"/>
      <c r="BY169" s="136"/>
      <c r="BZ169" s="136"/>
      <c r="CA169" s="136"/>
      <c r="CB169" s="136"/>
      <c r="CC169" s="136"/>
      <c r="CD169" s="136"/>
      <c r="CE169" s="136"/>
      <c r="CF169" s="136"/>
      <c r="CG169" s="136"/>
      <c r="CH169" s="136"/>
      <c r="CI169" s="136"/>
      <c r="CJ169" s="136"/>
      <c r="CK169" s="136"/>
      <c r="CL169" s="136"/>
      <c r="CM169" s="136"/>
      <c r="CN169" s="136"/>
      <c r="CO169" s="136"/>
      <c r="CP169" s="136"/>
      <c r="CQ169" s="136"/>
      <c r="CR169" s="136"/>
      <c r="CS169" s="136"/>
      <c r="CT169" s="136"/>
      <c r="CU169" s="136"/>
      <c r="CV169" s="136"/>
      <c r="CW169" s="136"/>
      <c r="CX169" s="136"/>
      <c r="CY169" s="136"/>
    </row>
    <row r="170" spans="1:103" ht="25.75" customHeight="1">
      <c r="A170" s="138"/>
      <c r="B170" s="136"/>
      <c r="C170" s="136"/>
      <c r="D170" s="136"/>
      <c r="E170" s="138"/>
      <c r="F170" s="136"/>
      <c r="G170" s="138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  <c r="BI170" s="136"/>
      <c r="BJ170" s="136"/>
      <c r="BK170" s="136"/>
      <c r="BL170" s="136"/>
      <c r="BM170" s="136"/>
      <c r="BN170" s="136"/>
      <c r="BO170" s="136"/>
      <c r="BP170" s="136"/>
      <c r="BQ170" s="136"/>
      <c r="BR170" s="136"/>
      <c r="BS170" s="136"/>
      <c r="BT170" s="136"/>
      <c r="BU170" s="136"/>
      <c r="BV170" s="136"/>
      <c r="BW170" s="136"/>
      <c r="BX170" s="136"/>
      <c r="BY170" s="136"/>
      <c r="BZ170" s="136"/>
      <c r="CA170" s="136"/>
      <c r="CB170" s="136"/>
      <c r="CC170" s="136"/>
      <c r="CD170" s="136"/>
      <c r="CE170" s="136"/>
      <c r="CF170" s="136"/>
      <c r="CG170" s="136"/>
      <c r="CH170" s="136"/>
      <c r="CI170" s="136"/>
      <c r="CJ170" s="136"/>
      <c r="CK170" s="136"/>
      <c r="CL170" s="136"/>
      <c r="CM170" s="136"/>
      <c r="CN170" s="136"/>
      <c r="CO170" s="136"/>
      <c r="CP170" s="136"/>
      <c r="CQ170" s="136"/>
      <c r="CR170" s="136"/>
      <c r="CS170" s="136"/>
      <c r="CT170" s="136"/>
      <c r="CU170" s="136"/>
      <c r="CV170" s="136"/>
      <c r="CW170" s="136"/>
      <c r="CX170" s="136"/>
      <c r="CY170" s="136"/>
    </row>
    <row r="171" spans="1:103" ht="25.75" customHeight="1">
      <c r="A171" s="138"/>
      <c r="B171" s="136"/>
      <c r="C171" s="136"/>
      <c r="D171" s="136"/>
      <c r="E171" s="138"/>
      <c r="F171" s="136"/>
      <c r="G171" s="138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  <c r="BJ171" s="136"/>
      <c r="BK171" s="136"/>
      <c r="BL171" s="136"/>
      <c r="BM171" s="136"/>
      <c r="BN171" s="136"/>
      <c r="BO171" s="136"/>
      <c r="BP171" s="136"/>
      <c r="BQ171" s="136"/>
      <c r="BR171" s="136"/>
      <c r="BS171" s="136"/>
      <c r="BT171" s="136"/>
      <c r="BU171" s="136"/>
      <c r="BV171" s="136"/>
      <c r="BW171" s="136"/>
      <c r="BX171" s="136"/>
      <c r="BY171" s="136"/>
      <c r="BZ171" s="136"/>
      <c r="CA171" s="136"/>
      <c r="CB171" s="136"/>
      <c r="CC171" s="136"/>
      <c r="CD171" s="136"/>
      <c r="CE171" s="136"/>
      <c r="CF171" s="136"/>
      <c r="CG171" s="136"/>
      <c r="CH171" s="136"/>
      <c r="CI171" s="136"/>
      <c r="CJ171" s="136"/>
      <c r="CK171" s="136"/>
      <c r="CL171" s="136"/>
      <c r="CM171" s="136"/>
      <c r="CN171" s="136"/>
      <c r="CO171" s="136"/>
      <c r="CP171" s="136"/>
      <c r="CQ171" s="136"/>
      <c r="CR171" s="136"/>
      <c r="CS171" s="136"/>
      <c r="CT171" s="136"/>
      <c r="CU171" s="136"/>
      <c r="CV171" s="136"/>
      <c r="CW171" s="136"/>
      <c r="CX171" s="136"/>
      <c r="CY171" s="136"/>
    </row>
    <row r="172" spans="1:103" ht="25.75" customHeight="1">
      <c r="A172" s="138"/>
      <c r="B172" s="136"/>
      <c r="C172" s="136"/>
      <c r="D172" s="136"/>
      <c r="E172" s="138"/>
      <c r="F172" s="136"/>
      <c r="G172" s="138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  <c r="BJ172" s="136"/>
      <c r="BK172" s="136"/>
      <c r="BL172" s="136"/>
      <c r="BM172" s="136"/>
      <c r="BN172" s="136"/>
      <c r="BO172" s="136"/>
      <c r="BP172" s="136"/>
      <c r="BQ172" s="136"/>
      <c r="BR172" s="136"/>
      <c r="BS172" s="136"/>
      <c r="BT172" s="136"/>
      <c r="BU172" s="136"/>
      <c r="BV172" s="136"/>
      <c r="BW172" s="136"/>
      <c r="BX172" s="136"/>
      <c r="BY172" s="136"/>
      <c r="BZ172" s="136"/>
      <c r="CA172" s="136"/>
      <c r="CB172" s="136"/>
      <c r="CC172" s="136"/>
      <c r="CD172" s="136"/>
      <c r="CE172" s="136"/>
      <c r="CF172" s="136"/>
      <c r="CG172" s="136"/>
      <c r="CH172" s="136"/>
      <c r="CI172" s="136"/>
      <c r="CJ172" s="136"/>
      <c r="CK172" s="136"/>
      <c r="CL172" s="136"/>
      <c r="CM172" s="136"/>
      <c r="CN172" s="136"/>
      <c r="CO172" s="136"/>
      <c r="CP172" s="136"/>
      <c r="CQ172" s="136"/>
      <c r="CR172" s="136"/>
      <c r="CS172" s="136"/>
      <c r="CT172" s="136"/>
      <c r="CU172" s="136"/>
      <c r="CV172" s="136"/>
      <c r="CW172" s="136"/>
      <c r="CX172" s="136"/>
      <c r="CY172" s="136"/>
    </row>
    <row r="173" spans="1:103" ht="25.75" customHeight="1">
      <c r="A173" s="138"/>
      <c r="B173" s="136"/>
      <c r="C173" s="136"/>
      <c r="D173" s="136"/>
      <c r="E173" s="138"/>
      <c r="F173" s="136"/>
      <c r="G173" s="138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136"/>
      <c r="BL173" s="136"/>
      <c r="BM173" s="136"/>
      <c r="BN173" s="136"/>
      <c r="BO173" s="136"/>
      <c r="BP173" s="136"/>
      <c r="BQ173" s="136"/>
      <c r="BR173" s="136"/>
      <c r="BS173" s="136"/>
      <c r="BT173" s="136"/>
      <c r="BU173" s="136"/>
      <c r="BV173" s="136"/>
      <c r="BW173" s="136"/>
      <c r="BX173" s="136"/>
      <c r="BY173" s="136"/>
      <c r="BZ173" s="136"/>
      <c r="CA173" s="136"/>
      <c r="CB173" s="136"/>
      <c r="CC173" s="136"/>
      <c r="CD173" s="136"/>
      <c r="CE173" s="136"/>
      <c r="CF173" s="136"/>
      <c r="CG173" s="136"/>
      <c r="CH173" s="136"/>
      <c r="CI173" s="136"/>
      <c r="CJ173" s="136"/>
      <c r="CK173" s="136"/>
      <c r="CL173" s="136"/>
      <c r="CM173" s="136"/>
      <c r="CN173" s="136"/>
      <c r="CO173" s="136"/>
      <c r="CP173" s="136"/>
      <c r="CQ173" s="136"/>
      <c r="CR173" s="136"/>
      <c r="CS173" s="136"/>
      <c r="CT173" s="136"/>
      <c r="CU173" s="136"/>
      <c r="CV173" s="136"/>
      <c r="CW173" s="136"/>
      <c r="CX173" s="136"/>
      <c r="CY173" s="136"/>
    </row>
    <row r="174" spans="1:103" ht="25.75" customHeight="1">
      <c r="A174" s="138"/>
      <c r="B174" s="136"/>
      <c r="C174" s="136"/>
      <c r="D174" s="136"/>
      <c r="E174" s="138"/>
      <c r="F174" s="136"/>
      <c r="G174" s="138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  <c r="BI174" s="136"/>
      <c r="BJ174" s="136"/>
      <c r="BK174" s="136"/>
      <c r="BL174" s="136"/>
      <c r="BM174" s="136"/>
      <c r="BN174" s="136"/>
      <c r="BO174" s="136"/>
      <c r="BP174" s="136"/>
      <c r="BQ174" s="136"/>
      <c r="BR174" s="136"/>
      <c r="BS174" s="136"/>
      <c r="BT174" s="136"/>
      <c r="BU174" s="136"/>
      <c r="BV174" s="136"/>
      <c r="BW174" s="136"/>
      <c r="BX174" s="136"/>
      <c r="BY174" s="136"/>
      <c r="BZ174" s="136"/>
      <c r="CA174" s="136"/>
      <c r="CB174" s="136"/>
      <c r="CC174" s="136"/>
      <c r="CD174" s="136"/>
      <c r="CE174" s="136"/>
      <c r="CF174" s="136"/>
      <c r="CG174" s="136"/>
      <c r="CH174" s="136"/>
      <c r="CI174" s="136"/>
      <c r="CJ174" s="136"/>
      <c r="CK174" s="136"/>
      <c r="CL174" s="136"/>
      <c r="CM174" s="136"/>
      <c r="CN174" s="136"/>
      <c r="CO174" s="136"/>
      <c r="CP174" s="136"/>
      <c r="CQ174" s="136"/>
      <c r="CR174" s="136"/>
      <c r="CS174" s="136"/>
      <c r="CT174" s="136"/>
      <c r="CU174" s="136"/>
      <c r="CV174" s="136"/>
      <c r="CW174" s="136"/>
      <c r="CX174" s="136"/>
      <c r="CY174" s="136"/>
    </row>
    <row r="175" spans="1:103" ht="25.75" customHeight="1">
      <c r="A175" s="138"/>
      <c r="B175" s="136"/>
      <c r="C175" s="136"/>
      <c r="D175" s="136"/>
      <c r="E175" s="138"/>
      <c r="F175" s="136"/>
      <c r="G175" s="138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  <c r="BJ175" s="136"/>
      <c r="BK175" s="136"/>
      <c r="BL175" s="136"/>
      <c r="BM175" s="136"/>
      <c r="BN175" s="136"/>
      <c r="BO175" s="136"/>
      <c r="BP175" s="136"/>
      <c r="BQ175" s="136"/>
      <c r="BR175" s="136"/>
      <c r="BS175" s="136"/>
      <c r="BT175" s="136"/>
      <c r="BU175" s="136"/>
      <c r="BV175" s="136"/>
      <c r="BW175" s="136"/>
      <c r="BX175" s="136"/>
      <c r="BY175" s="136"/>
      <c r="BZ175" s="136"/>
      <c r="CA175" s="136"/>
      <c r="CB175" s="136"/>
      <c r="CC175" s="136"/>
      <c r="CD175" s="136"/>
      <c r="CE175" s="136"/>
      <c r="CF175" s="136"/>
      <c r="CG175" s="136"/>
      <c r="CH175" s="136"/>
      <c r="CI175" s="136"/>
      <c r="CJ175" s="136"/>
      <c r="CK175" s="136"/>
      <c r="CL175" s="136"/>
      <c r="CM175" s="136"/>
      <c r="CN175" s="136"/>
      <c r="CO175" s="136"/>
      <c r="CP175" s="136"/>
      <c r="CQ175" s="136"/>
      <c r="CR175" s="136"/>
      <c r="CS175" s="136"/>
      <c r="CT175" s="136"/>
      <c r="CU175" s="136"/>
      <c r="CV175" s="136"/>
      <c r="CW175" s="136"/>
      <c r="CX175" s="136"/>
      <c r="CY175" s="136"/>
    </row>
    <row r="176" spans="1:103" ht="25.75" customHeight="1">
      <c r="A176" s="138"/>
      <c r="B176" s="136"/>
      <c r="C176" s="136"/>
      <c r="D176" s="136"/>
      <c r="E176" s="138"/>
      <c r="F176" s="136"/>
      <c r="G176" s="138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  <c r="BI176" s="136"/>
      <c r="BJ176" s="136"/>
      <c r="BK176" s="136"/>
      <c r="BL176" s="136"/>
      <c r="BM176" s="136"/>
      <c r="BN176" s="136"/>
      <c r="BO176" s="136"/>
      <c r="BP176" s="136"/>
      <c r="BQ176" s="136"/>
      <c r="BR176" s="136"/>
      <c r="BS176" s="136"/>
      <c r="BT176" s="136"/>
      <c r="BU176" s="136"/>
      <c r="BV176" s="136"/>
      <c r="BW176" s="136"/>
      <c r="BX176" s="136"/>
      <c r="BY176" s="136"/>
      <c r="BZ176" s="136"/>
      <c r="CA176" s="136"/>
      <c r="CB176" s="136"/>
      <c r="CC176" s="136"/>
      <c r="CD176" s="136"/>
      <c r="CE176" s="136"/>
      <c r="CF176" s="136"/>
      <c r="CG176" s="136"/>
      <c r="CH176" s="136"/>
      <c r="CI176" s="136"/>
      <c r="CJ176" s="136"/>
      <c r="CK176" s="136"/>
      <c r="CL176" s="136"/>
      <c r="CM176" s="136"/>
      <c r="CN176" s="136"/>
      <c r="CO176" s="136"/>
      <c r="CP176" s="136"/>
      <c r="CQ176" s="136"/>
      <c r="CR176" s="136"/>
      <c r="CS176" s="136"/>
      <c r="CT176" s="136"/>
      <c r="CU176" s="136"/>
      <c r="CV176" s="136"/>
      <c r="CW176" s="136"/>
      <c r="CX176" s="136"/>
      <c r="CY176" s="136"/>
    </row>
    <row r="177" spans="1:103" ht="25.75" customHeight="1">
      <c r="A177" s="138"/>
      <c r="B177" s="136"/>
      <c r="C177" s="136"/>
      <c r="D177" s="136"/>
      <c r="E177" s="138"/>
      <c r="F177" s="136"/>
      <c r="G177" s="138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  <c r="BP177" s="136"/>
      <c r="BQ177" s="136"/>
      <c r="BR177" s="136"/>
      <c r="BS177" s="136"/>
      <c r="BT177" s="136"/>
      <c r="BU177" s="136"/>
      <c r="BV177" s="136"/>
      <c r="BW177" s="136"/>
      <c r="BX177" s="136"/>
      <c r="BY177" s="136"/>
      <c r="BZ177" s="136"/>
      <c r="CA177" s="136"/>
      <c r="CB177" s="136"/>
      <c r="CC177" s="136"/>
      <c r="CD177" s="136"/>
      <c r="CE177" s="136"/>
      <c r="CF177" s="136"/>
      <c r="CG177" s="136"/>
      <c r="CH177" s="136"/>
      <c r="CI177" s="136"/>
      <c r="CJ177" s="136"/>
      <c r="CK177" s="136"/>
      <c r="CL177" s="136"/>
      <c r="CM177" s="136"/>
      <c r="CN177" s="136"/>
      <c r="CO177" s="136"/>
      <c r="CP177" s="136"/>
      <c r="CQ177" s="136"/>
      <c r="CR177" s="136"/>
      <c r="CS177" s="136"/>
      <c r="CT177" s="136"/>
      <c r="CU177" s="136"/>
      <c r="CV177" s="136"/>
      <c r="CW177" s="136"/>
      <c r="CX177" s="136"/>
      <c r="CY177" s="136"/>
    </row>
    <row r="178" spans="1:103" ht="25.75" customHeight="1">
      <c r="A178" s="138"/>
      <c r="B178" s="136"/>
      <c r="C178" s="136"/>
      <c r="D178" s="136"/>
      <c r="E178" s="138"/>
      <c r="F178" s="136"/>
      <c r="G178" s="138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36"/>
      <c r="AU178" s="136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  <c r="BP178" s="136"/>
      <c r="BQ178" s="136"/>
      <c r="BR178" s="136"/>
      <c r="BS178" s="136"/>
      <c r="BT178" s="136"/>
      <c r="BU178" s="136"/>
      <c r="BV178" s="136"/>
      <c r="BW178" s="136"/>
      <c r="BX178" s="136"/>
      <c r="BY178" s="136"/>
      <c r="BZ178" s="136"/>
      <c r="CA178" s="136"/>
      <c r="CB178" s="136"/>
      <c r="CC178" s="136"/>
      <c r="CD178" s="136"/>
      <c r="CE178" s="136"/>
      <c r="CF178" s="136"/>
      <c r="CG178" s="136"/>
      <c r="CH178" s="136"/>
      <c r="CI178" s="136"/>
      <c r="CJ178" s="136"/>
      <c r="CK178" s="136"/>
      <c r="CL178" s="136"/>
      <c r="CM178" s="136"/>
      <c r="CN178" s="136"/>
      <c r="CO178" s="136"/>
      <c r="CP178" s="136"/>
      <c r="CQ178" s="136"/>
      <c r="CR178" s="136"/>
      <c r="CS178" s="136"/>
      <c r="CT178" s="136"/>
      <c r="CU178" s="136"/>
      <c r="CV178" s="136"/>
      <c r="CW178" s="136"/>
      <c r="CX178" s="136"/>
      <c r="CY178" s="136"/>
    </row>
    <row r="179" spans="1:103" ht="25.75" customHeight="1">
      <c r="A179" s="138"/>
      <c r="B179" s="136"/>
      <c r="C179" s="136"/>
      <c r="D179" s="136"/>
      <c r="E179" s="138"/>
      <c r="F179" s="136"/>
      <c r="G179" s="138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  <c r="BP179" s="136"/>
      <c r="BQ179" s="136"/>
      <c r="BR179" s="136"/>
      <c r="BS179" s="136"/>
      <c r="BT179" s="136"/>
      <c r="BU179" s="136"/>
      <c r="BV179" s="136"/>
      <c r="BW179" s="136"/>
      <c r="BX179" s="136"/>
      <c r="BY179" s="136"/>
      <c r="BZ179" s="136"/>
      <c r="CA179" s="136"/>
      <c r="CB179" s="136"/>
      <c r="CC179" s="136"/>
      <c r="CD179" s="136"/>
      <c r="CE179" s="136"/>
      <c r="CF179" s="136"/>
      <c r="CG179" s="136"/>
      <c r="CH179" s="136"/>
      <c r="CI179" s="136"/>
      <c r="CJ179" s="136"/>
      <c r="CK179" s="136"/>
      <c r="CL179" s="136"/>
      <c r="CM179" s="136"/>
      <c r="CN179" s="136"/>
      <c r="CO179" s="136"/>
      <c r="CP179" s="136"/>
      <c r="CQ179" s="136"/>
      <c r="CR179" s="136"/>
      <c r="CS179" s="136"/>
      <c r="CT179" s="136"/>
      <c r="CU179" s="136"/>
      <c r="CV179" s="136"/>
      <c r="CW179" s="136"/>
      <c r="CX179" s="136"/>
      <c r="CY179" s="136"/>
    </row>
    <row r="180" spans="1:103" ht="25.75" customHeight="1">
      <c r="A180" s="138"/>
      <c r="B180" s="136"/>
      <c r="C180" s="136"/>
      <c r="D180" s="136"/>
      <c r="E180" s="138"/>
      <c r="F180" s="136"/>
      <c r="G180" s="138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  <c r="BP180" s="136"/>
      <c r="BQ180" s="136"/>
      <c r="BR180" s="136"/>
      <c r="BS180" s="136"/>
      <c r="BT180" s="136"/>
      <c r="BU180" s="136"/>
      <c r="BV180" s="136"/>
      <c r="BW180" s="136"/>
      <c r="BX180" s="136"/>
      <c r="BY180" s="136"/>
      <c r="BZ180" s="136"/>
      <c r="CA180" s="136"/>
      <c r="CB180" s="136"/>
      <c r="CC180" s="136"/>
      <c r="CD180" s="136"/>
      <c r="CE180" s="136"/>
      <c r="CF180" s="136"/>
      <c r="CG180" s="136"/>
      <c r="CH180" s="136"/>
      <c r="CI180" s="136"/>
      <c r="CJ180" s="136"/>
      <c r="CK180" s="136"/>
      <c r="CL180" s="136"/>
      <c r="CM180" s="136"/>
      <c r="CN180" s="136"/>
      <c r="CO180" s="136"/>
      <c r="CP180" s="136"/>
      <c r="CQ180" s="136"/>
      <c r="CR180" s="136"/>
      <c r="CS180" s="136"/>
      <c r="CT180" s="136"/>
      <c r="CU180" s="136"/>
      <c r="CV180" s="136"/>
      <c r="CW180" s="136"/>
      <c r="CX180" s="136"/>
      <c r="CY180" s="136"/>
    </row>
    <row r="181" spans="1:103" ht="25.75" customHeight="1">
      <c r="A181" s="138"/>
      <c r="B181" s="136"/>
      <c r="C181" s="136"/>
      <c r="D181" s="136"/>
      <c r="E181" s="138"/>
      <c r="F181" s="136"/>
      <c r="G181" s="138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136"/>
      <c r="BH181" s="136"/>
      <c r="BI181" s="136"/>
      <c r="BJ181" s="136"/>
      <c r="BK181" s="136"/>
      <c r="BL181" s="136"/>
      <c r="BM181" s="136"/>
      <c r="BN181" s="136"/>
      <c r="BO181" s="136"/>
      <c r="BP181" s="136"/>
      <c r="BQ181" s="136"/>
      <c r="BR181" s="136"/>
      <c r="BS181" s="136"/>
      <c r="BT181" s="136"/>
      <c r="BU181" s="136"/>
      <c r="BV181" s="136"/>
      <c r="BW181" s="136"/>
      <c r="BX181" s="136"/>
      <c r="BY181" s="136"/>
      <c r="BZ181" s="136"/>
      <c r="CA181" s="136"/>
      <c r="CB181" s="136"/>
      <c r="CC181" s="136"/>
      <c r="CD181" s="136"/>
      <c r="CE181" s="136"/>
      <c r="CF181" s="136"/>
      <c r="CG181" s="136"/>
      <c r="CH181" s="136"/>
      <c r="CI181" s="136"/>
      <c r="CJ181" s="136"/>
      <c r="CK181" s="136"/>
      <c r="CL181" s="136"/>
      <c r="CM181" s="136"/>
      <c r="CN181" s="136"/>
      <c r="CO181" s="136"/>
      <c r="CP181" s="136"/>
      <c r="CQ181" s="136"/>
      <c r="CR181" s="136"/>
      <c r="CS181" s="136"/>
      <c r="CT181" s="136"/>
      <c r="CU181" s="136"/>
      <c r="CV181" s="136"/>
      <c r="CW181" s="136"/>
      <c r="CX181" s="136"/>
      <c r="CY181" s="136"/>
    </row>
    <row r="182" spans="1:103" ht="25.75" customHeight="1">
      <c r="A182" s="138"/>
      <c r="B182" s="136"/>
      <c r="C182" s="136"/>
      <c r="D182" s="136"/>
      <c r="E182" s="138"/>
      <c r="F182" s="136"/>
      <c r="G182" s="138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136"/>
      <c r="AX182" s="136"/>
      <c r="AY182" s="136"/>
      <c r="AZ182" s="136"/>
      <c r="BA182" s="136"/>
      <c r="BB182" s="136"/>
      <c r="BC182" s="136"/>
      <c r="BD182" s="136"/>
      <c r="BE182" s="136"/>
      <c r="BF182" s="136"/>
      <c r="BG182" s="136"/>
      <c r="BH182" s="136"/>
      <c r="BI182" s="136"/>
      <c r="BJ182" s="136"/>
      <c r="BK182" s="136"/>
      <c r="BL182" s="136"/>
      <c r="BM182" s="136"/>
      <c r="BN182" s="136"/>
      <c r="BO182" s="136"/>
      <c r="BP182" s="136"/>
      <c r="BQ182" s="136"/>
      <c r="BR182" s="136"/>
      <c r="BS182" s="136"/>
      <c r="BT182" s="136"/>
      <c r="BU182" s="136"/>
      <c r="BV182" s="136"/>
      <c r="BW182" s="136"/>
      <c r="BX182" s="136"/>
      <c r="BY182" s="136"/>
      <c r="BZ182" s="136"/>
      <c r="CA182" s="136"/>
      <c r="CB182" s="136"/>
      <c r="CC182" s="136"/>
      <c r="CD182" s="136"/>
      <c r="CE182" s="136"/>
      <c r="CF182" s="136"/>
      <c r="CG182" s="136"/>
      <c r="CH182" s="136"/>
      <c r="CI182" s="136"/>
      <c r="CJ182" s="136"/>
      <c r="CK182" s="136"/>
      <c r="CL182" s="136"/>
      <c r="CM182" s="136"/>
      <c r="CN182" s="136"/>
      <c r="CO182" s="136"/>
      <c r="CP182" s="136"/>
      <c r="CQ182" s="136"/>
      <c r="CR182" s="136"/>
      <c r="CS182" s="136"/>
      <c r="CT182" s="136"/>
      <c r="CU182" s="136"/>
      <c r="CV182" s="136"/>
      <c r="CW182" s="136"/>
      <c r="CX182" s="136"/>
      <c r="CY182" s="136"/>
    </row>
    <row r="183" spans="1:103" ht="25.75" customHeight="1">
      <c r="A183" s="138"/>
      <c r="B183" s="136"/>
      <c r="C183" s="136"/>
      <c r="D183" s="136"/>
      <c r="E183" s="138"/>
      <c r="F183" s="136"/>
      <c r="G183" s="138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136"/>
      <c r="BJ183" s="136"/>
      <c r="BK183" s="136"/>
      <c r="BL183" s="136"/>
      <c r="BM183" s="136"/>
      <c r="BN183" s="136"/>
      <c r="BO183" s="136"/>
      <c r="BP183" s="136"/>
      <c r="BQ183" s="136"/>
      <c r="BR183" s="136"/>
      <c r="BS183" s="136"/>
      <c r="BT183" s="136"/>
      <c r="BU183" s="136"/>
      <c r="BV183" s="136"/>
      <c r="BW183" s="136"/>
      <c r="BX183" s="136"/>
      <c r="BY183" s="136"/>
      <c r="BZ183" s="136"/>
      <c r="CA183" s="136"/>
      <c r="CB183" s="136"/>
      <c r="CC183" s="136"/>
      <c r="CD183" s="136"/>
      <c r="CE183" s="136"/>
      <c r="CF183" s="136"/>
      <c r="CG183" s="136"/>
      <c r="CH183" s="136"/>
      <c r="CI183" s="136"/>
      <c r="CJ183" s="136"/>
      <c r="CK183" s="136"/>
      <c r="CL183" s="136"/>
      <c r="CM183" s="136"/>
      <c r="CN183" s="136"/>
      <c r="CO183" s="136"/>
      <c r="CP183" s="136"/>
      <c r="CQ183" s="136"/>
      <c r="CR183" s="136"/>
      <c r="CS183" s="136"/>
      <c r="CT183" s="136"/>
      <c r="CU183" s="136"/>
      <c r="CV183" s="136"/>
      <c r="CW183" s="136"/>
      <c r="CX183" s="136"/>
      <c r="CY183" s="136"/>
    </row>
    <row r="184" spans="1:103" ht="25.75" customHeight="1">
      <c r="A184" s="138"/>
      <c r="B184" s="136"/>
      <c r="C184" s="136"/>
      <c r="D184" s="136"/>
      <c r="E184" s="138"/>
      <c r="F184" s="136"/>
      <c r="G184" s="138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136"/>
      <c r="BI184" s="136"/>
      <c r="BJ184" s="136"/>
      <c r="BK184" s="136"/>
      <c r="BL184" s="136"/>
      <c r="BM184" s="136"/>
      <c r="BN184" s="136"/>
      <c r="BO184" s="136"/>
      <c r="BP184" s="136"/>
      <c r="BQ184" s="136"/>
      <c r="BR184" s="136"/>
      <c r="BS184" s="136"/>
      <c r="BT184" s="136"/>
      <c r="BU184" s="136"/>
      <c r="BV184" s="136"/>
      <c r="BW184" s="136"/>
      <c r="BX184" s="136"/>
      <c r="BY184" s="136"/>
      <c r="BZ184" s="136"/>
      <c r="CA184" s="136"/>
      <c r="CB184" s="136"/>
      <c r="CC184" s="136"/>
      <c r="CD184" s="136"/>
      <c r="CE184" s="136"/>
      <c r="CF184" s="136"/>
      <c r="CG184" s="136"/>
      <c r="CH184" s="136"/>
      <c r="CI184" s="136"/>
      <c r="CJ184" s="136"/>
      <c r="CK184" s="136"/>
      <c r="CL184" s="136"/>
      <c r="CM184" s="136"/>
      <c r="CN184" s="136"/>
      <c r="CO184" s="136"/>
      <c r="CP184" s="136"/>
      <c r="CQ184" s="136"/>
      <c r="CR184" s="136"/>
      <c r="CS184" s="136"/>
      <c r="CT184" s="136"/>
      <c r="CU184" s="136"/>
      <c r="CV184" s="136"/>
      <c r="CW184" s="136"/>
      <c r="CX184" s="136"/>
      <c r="CY184" s="136"/>
    </row>
    <row r="185" spans="1:103" ht="25.75" customHeight="1">
      <c r="A185" s="138"/>
      <c r="B185" s="136"/>
      <c r="C185" s="136"/>
      <c r="D185" s="136"/>
      <c r="E185" s="138"/>
      <c r="F185" s="136"/>
      <c r="G185" s="138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136"/>
      <c r="BD185" s="136"/>
      <c r="BE185" s="136"/>
      <c r="BF185" s="136"/>
      <c r="BG185" s="136"/>
      <c r="BH185" s="136"/>
      <c r="BI185" s="136"/>
      <c r="BJ185" s="136"/>
      <c r="BK185" s="136"/>
      <c r="BL185" s="136"/>
      <c r="BM185" s="136"/>
      <c r="BN185" s="136"/>
      <c r="BO185" s="136"/>
      <c r="BP185" s="136"/>
      <c r="BQ185" s="136"/>
      <c r="BR185" s="136"/>
      <c r="BS185" s="136"/>
      <c r="BT185" s="136"/>
      <c r="BU185" s="136"/>
      <c r="BV185" s="136"/>
      <c r="BW185" s="136"/>
      <c r="BX185" s="136"/>
      <c r="BY185" s="136"/>
      <c r="BZ185" s="136"/>
      <c r="CA185" s="136"/>
      <c r="CB185" s="136"/>
      <c r="CC185" s="136"/>
      <c r="CD185" s="136"/>
      <c r="CE185" s="136"/>
      <c r="CF185" s="136"/>
      <c r="CG185" s="136"/>
      <c r="CH185" s="136"/>
      <c r="CI185" s="136"/>
      <c r="CJ185" s="136"/>
      <c r="CK185" s="136"/>
      <c r="CL185" s="136"/>
      <c r="CM185" s="136"/>
      <c r="CN185" s="136"/>
      <c r="CO185" s="136"/>
      <c r="CP185" s="136"/>
      <c r="CQ185" s="136"/>
      <c r="CR185" s="136"/>
      <c r="CS185" s="136"/>
      <c r="CT185" s="136"/>
      <c r="CU185" s="136"/>
      <c r="CV185" s="136"/>
      <c r="CW185" s="136"/>
      <c r="CX185" s="136"/>
      <c r="CY185" s="136"/>
    </row>
    <row r="186" spans="1:103" ht="25.75" customHeight="1">
      <c r="A186" s="138"/>
      <c r="B186" s="136"/>
      <c r="C186" s="136"/>
      <c r="D186" s="136"/>
      <c r="E186" s="138"/>
      <c r="F186" s="136"/>
      <c r="G186" s="138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136"/>
      <c r="AW186" s="136"/>
      <c r="AX186" s="136"/>
      <c r="AY186" s="136"/>
      <c r="AZ186" s="136"/>
      <c r="BA186" s="136"/>
      <c r="BB186" s="136"/>
      <c r="BC186" s="136"/>
      <c r="BD186" s="136"/>
      <c r="BE186" s="136"/>
      <c r="BF186" s="136"/>
      <c r="BG186" s="136"/>
      <c r="BH186" s="136"/>
      <c r="BI186" s="136"/>
      <c r="BJ186" s="136"/>
      <c r="BK186" s="136"/>
      <c r="BL186" s="136"/>
      <c r="BM186" s="136"/>
      <c r="BN186" s="136"/>
      <c r="BO186" s="136"/>
      <c r="BP186" s="136"/>
      <c r="BQ186" s="136"/>
      <c r="BR186" s="136"/>
      <c r="BS186" s="136"/>
      <c r="BT186" s="136"/>
      <c r="BU186" s="136"/>
      <c r="BV186" s="136"/>
      <c r="BW186" s="136"/>
      <c r="BX186" s="136"/>
      <c r="BY186" s="136"/>
      <c r="BZ186" s="136"/>
      <c r="CA186" s="136"/>
      <c r="CB186" s="136"/>
      <c r="CC186" s="136"/>
      <c r="CD186" s="136"/>
      <c r="CE186" s="136"/>
      <c r="CF186" s="136"/>
      <c r="CG186" s="136"/>
      <c r="CH186" s="136"/>
      <c r="CI186" s="136"/>
      <c r="CJ186" s="136"/>
      <c r="CK186" s="136"/>
      <c r="CL186" s="136"/>
      <c r="CM186" s="136"/>
      <c r="CN186" s="136"/>
      <c r="CO186" s="136"/>
      <c r="CP186" s="136"/>
      <c r="CQ186" s="136"/>
      <c r="CR186" s="136"/>
      <c r="CS186" s="136"/>
      <c r="CT186" s="136"/>
      <c r="CU186" s="136"/>
      <c r="CV186" s="136"/>
      <c r="CW186" s="136"/>
      <c r="CX186" s="136"/>
      <c r="CY186" s="136"/>
    </row>
    <row r="187" spans="1:103" ht="25.75" customHeight="1">
      <c r="A187" s="138"/>
      <c r="B187" s="136"/>
      <c r="C187" s="136"/>
      <c r="D187" s="136"/>
      <c r="E187" s="138"/>
      <c r="F187" s="136"/>
      <c r="G187" s="138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  <c r="BO187" s="136"/>
      <c r="BP187" s="136"/>
      <c r="BQ187" s="136"/>
      <c r="BR187" s="136"/>
      <c r="BS187" s="136"/>
      <c r="BT187" s="136"/>
      <c r="BU187" s="136"/>
      <c r="BV187" s="136"/>
      <c r="BW187" s="136"/>
      <c r="BX187" s="136"/>
      <c r="BY187" s="136"/>
      <c r="BZ187" s="136"/>
      <c r="CA187" s="136"/>
      <c r="CB187" s="136"/>
      <c r="CC187" s="136"/>
      <c r="CD187" s="136"/>
      <c r="CE187" s="136"/>
      <c r="CF187" s="136"/>
      <c r="CG187" s="136"/>
      <c r="CH187" s="136"/>
      <c r="CI187" s="136"/>
      <c r="CJ187" s="136"/>
      <c r="CK187" s="136"/>
      <c r="CL187" s="136"/>
      <c r="CM187" s="136"/>
      <c r="CN187" s="136"/>
      <c r="CO187" s="136"/>
      <c r="CP187" s="136"/>
      <c r="CQ187" s="136"/>
      <c r="CR187" s="136"/>
      <c r="CS187" s="136"/>
      <c r="CT187" s="136"/>
      <c r="CU187" s="136"/>
      <c r="CV187" s="136"/>
      <c r="CW187" s="136"/>
      <c r="CX187" s="136"/>
      <c r="CY187" s="136"/>
    </row>
    <row r="188" spans="1:103" ht="25.75" customHeight="1">
      <c r="A188" s="138"/>
      <c r="B188" s="136"/>
      <c r="C188" s="136"/>
      <c r="D188" s="136"/>
      <c r="E188" s="138"/>
      <c r="F188" s="136"/>
      <c r="G188" s="138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  <c r="AS188" s="136"/>
      <c r="AT188" s="136"/>
      <c r="AU188" s="136"/>
      <c r="AV188" s="136"/>
      <c r="AW188" s="136"/>
      <c r="AX188" s="136"/>
      <c r="AY188" s="136"/>
      <c r="AZ188" s="136"/>
      <c r="BA188" s="136"/>
      <c r="BB188" s="136"/>
      <c r="BC188" s="136"/>
      <c r="BD188" s="136"/>
      <c r="BE188" s="136"/>
      <c r="BF188" s="136"/>
      <c r="BG188" s="136"/>
      <c r="BH188" s="136"/>
      <c r="BI188" s="136"/>
      <c r="BJ188" s="136"/>
      <c r="BK188" s="136"/>
      <c r="BL188" s="136"/>
      <c r="BM188" s="136"/>
      <c r="BN188" s="136"/>
      <c r="BO188" s="136"/>
      <c r="BP188" s="136"/>
      <c r="BQ188" s="136"/>
      <c r="BR188" s="136"/>
      <c r="BS188" s="136"/>
      <c r="BT188" s="136"/>
      <c r="BU188" s="136"/>
      <c r="BV188" s="136"/>
      <c r="BW188" s="136"/>
      <c r="BX188" s="136"/>
      <c r="BY188" s="136"/>
      <c r="BZ188" s="136"/>
      <c r="CA188" s="136"/>
      <c r="CB188" s="136"/>
      <c r="CC188" s="136"/>
      <c r="CD188" s="136"/>
      <c r="CE188" s="136"/>
      <c r="CF188" s="136"/>
      <c r="CG188" s="136"/>
      <c r="CH188" s="136"/>
      <c r="CI188" s="136"/>
      <c r="CJ188" s="136"/>
      <c r="CK188" s="136"/>
      <c r="CL188" s="136"/>
      <c r="CM188" s="136"/>
      <c r="CN188" s="136"/>
      <c r="CO188" s="136"/>
      <c r="CP188" s="136"/>
      <c r="CQ188" s="136"/>
      <c r="CR188" s="136"/>
      <c r="CS188" s="136"/>
      <c r="CT188" s="136"/>
      <c r="CU188" s="136"/>
      <c r="CV188" s="136"/>
      <c r="CW188" s="136"/>
      <c r="CX188" s="136"/>
      <c r="CY188" s="136"/>
    </row>
    <row r="189" spans="1:103" ht="25.75" customHeight="1">
      <c r="A189" s="138"/>
      <c r="B189" s="136"/>
      <c r="C189" s="136"/>
      <c r="D189" s="136"/>
      <c r="E189" s="138"/>
      <c r="F189" s="136"/>
      <c r="G189" s="138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136"/>
      <c r="BH189" s="136"/>
      <c r="BI189" s="136"/>
      <c r="BJ189" s="136"/>
      <c r="BK189" s="136"/>
      <c r="BL189" s="136"/>
      <c r="BM189" s="136"/>
      <c r="BN189" s="136"/>
      <c r="BO189" s="136"/>
      <c r="BP189" s="136"/>
      <c r="BQ189" s="136"/>
      <c r="BR189" s="136"/>
      <c r="BS189" s="136"/>
      <c r="BT189" s="136"/>
      <c r="BU189" s="136"/>
      <c r="BV189" s="136"/>
      <c r="BW189" s="136"/>
      <c r="BX189" s="136"/>
      <c r="BY189" s="136"/>
      <c r="BZ189" s="136"/>
      <c r="CA189" s="136"/>
      <c r="CB189" s="136"/>
      <c r="CC189" s="136"/>
      <c r="CD189" s="136"/>
      <c r="CE189" s="136"/>
      <c r="CF189" s="136"/>
      <c r="CG189" s="136"/>
      <c r="CH189" s="136"/>
      <c r="CI189" s="136"/>
      <c r="CJ189" s="136"/>
      <c r="CK189" s="136"/>
      <c r="CL189" s="136"/>
      <c r="CM189" s="136"/>
      <c r="CN189" s="136"/>
      <c r="CO189" s="136"/>
      <c r="CP189" s="136"/>
      <c r="CQ189" s="136"/>
      <c r="CR189" s="136"/>
      <c r="CS189" s="136"/>
      <c r="CT189" s="136"/>
      <c r="CU189" s="136"/>
      <c r="CV189" s="136"/>
      <c r="CW189" s="136"/>
      <c r="CX189" s="136"/>
      <c r="CY189" s="136"/>
    </row>
    <row r="190" spans="1:103" ht="25.75" customHeight="1">
      <c r="A190" s="138"/>
      <c r="B190" s="136"/>
      <c r="C190" s="136"/>
      <c r="D190" s="136"/>
      <c r="E190" s="138"/>
      <c r="F190" s="136"/>
      <c r="G190" s="138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136"/>
      <c r="AV190" s="136"/>
      <c r="AW190" s="136"/>
      <c r="AX190" s="136"/>
      <c r="AY190" s="136"/>
      <c r="AZ190" s="136"/>
      <c r="BA190" s="136"/>
      <c r="BB190" s="136"/>
      <c r="BC190" s="136"/>
      <c r="BD190" s="136"/>
      <c r="BE190" s="136"/>
      <c r="BF190" s="136"/>
      <c r="BG190" s="136"/>
      <c r="BH190" s="136"/>
      <c r="BI190" s="136"/>
      <c r="BJ190" s="136"/>
      <c r="BK190" s="136"/>
      <c r="BL190" s="136"/>
      <c r="BM190" s="136"/>
      <c r="BN190" s="136"/>
      <c r="BO190" s="136"/>
      <c r="BP190" s="136"/>
      <c r="BQ190" s="136"/>
      <c r="BR190" s="136"/>
      <c r="BS190" s="136"/>
      <c r="BT190" s="136"/>
      <c r="BU190" s="136"/>
      <c r="BV190" s="136"/>
      <c r="BW190" s="136"/>
      <c r="BX190" s="136"/>
      <c r="BY190" s="136"/>
      <c r="BZ190" s="136"/>
      <c r="CA190" s="136"/>
      <c r="CB190" s="136"/>
      <c r="CC190" s="136"/>
      <c r="CD190" s="136"/>
      <c r="CE190" s="136"/>
      <c r="CF190" s="136"/>
      <c r="CG190" s="136"/>
      <c r="CH190" s="136"/>
      <c r="CI190" s="136"/>
      <c r="CJ190" s="136"/>
      <c r="CK190" s="136"/>
      <c r="CL190" s="136"/>
      <c r="CM190" s="136"/>
      <c r="CN190" s="136"/>
      <c r="CO190" s="136"/>
      <c r="CP190" s="136"/>
      <c r="CQ190" s="136"/>
      <c r="CR190" s="136"/>
      <c r="CS190" s="136"/>
      <c r="CT190" s="136"/>
      <c r="CU190" s="136"/>
      <c r="CV190" s="136"/>
      <c r="CW190" s="136"/>
      <c r="CX190" s="136"/>
      <c r="CY190" s="136"/>
    </row>
    <row r="191" spans="1:103" ht="25.75" customHeight="1">
      <c r="A191" s="138"/>
      <c r="B191" s="136"/>
      <c r="C191" s="136"/>
      <c r="D191" s="136"/>
      <c r="E191" s="138"/>
      <c r="F191" s="136"/>
      <c r="G191" s="138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  <c r="AS191" s="136"/>
      <c r="AT191" s="136"/>
      <c r="AU191" s="136"/>
      <c r="AV191" s="136"/>
      <c r="AW191" s="136"/>
      <c r="AX191" s="136"/>
      <c r="AY191" s="136"/>
      <c r="AZ191" s="136"/>
      <c r="BA191" s="136"/>
      <c r="BB191" s="136"/>
      <c r="BC191" s="136"/>
      <c r="BD191" s="136"/>
      <c r="BE191" s="136"/>
      <c r="BF191" s="136"/>
      <c r="BG191" s="136"/>
      <c r="BH191" s="136"/>
      <c r="BI191" s="136"/>
      <c r="BJ191" s="136"/>
      <c r="BK191" s="136"/>
      <c r="BL191" s="136"/>
      <c r="BM191" s="136"/>
      <c r="BN191" s="136"/>
      <c r="BO191" s="136"/>
      <c r="BP191" s="136"/>
      <c r="BQ191" s="136"/>
      <c r="BR191" s="136"/>
      <c r="BS191" s="136"/>
      <c r="BT191" s="136"/>
      <c r="BU191" s="136"/>
      <c r="BV191" s="136"/>
      <c r="BW191" s="136"/>
      <c r="BX191" s="136"/>
      <c r="BY191" s="136"/>
      <c r="BZ191" s="136"/>
      <c r="CA191" s="136"/>
      <c r="CB191" s="136"/>
      <c r="CC191" s="136"/>
      <c r="CD191" s="136"/>
      <c r="CE191" s="136"/>
      <c r="CF191" s="136"/>
      <c r="CG191" s="136"/>
      <c r="CH191" s="136"/>
      <c r="CI191" s="136"/>
      <c r="CJ191" s="136"/>
      <c r="CK191" s="136"/>
      <c r="CL191" s="136"/>
      <c r="CM191" s="136"/>
      <c r="CN191" s="136"/>
      <c r="CO191" s="136"/>
      <c r="CP191" s="136"/>
      <c r="CQ191" s="136"/>
      <c r="CR191" s="136"/>
      <c r="CS191" s="136"/>
      <c r="CT191" s="136"/>
      <c r="CU191" s="136"/>
      <c r="CV191" s="136"/>
      <c r="CW191" s="136"/>
      <c r="CX191" s="136"/>
      <c r="CY191" s="136"/>
    </row>
    <row r="192" spans="1:103" ht="25.75" customHeight="1">
      <c r="A192" s="138"/>
      <c r="B192" s="136"/>
      <c r="C192" s="136"/>
      <c r="D192" s="136"/>
      <c r="E192" s="138"/>
      <c r="F192" s="136"/>
      <c r="G192" s="138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  <c r="AS192" s="136"/>
      <c r="AT192" s="136"/>
      <c r="AU192" s="136"/>
      <c r="AV192" s="136"/>
      <c r="AW192" s="136"/>
      <c r="AX192" s="136"/>
      <c r="AY192" s="136"/>
      <c r="AZ192" s="136"/>
      <c r="BA192" s="136"/>
      <c r="BB192" s="136"/>
      <c r="BC192" s="136"/>
      <c r="BD192" s="136"/>
      <c r="BE192" s="136"/>
      <c r="BF192" s="136"/>
      <c r="BG192" s="136"/>
      <c r="BH192" s="136"/>
      <c r="BI192" s="136"/>
      <c r="BJ192" s="136"/>
      <c r="BK192" s="136"/>
      <c r="BL192" s="136"/>
      <c r="BM192" s="136"/>
      <c r="BN192" s="136"/>
      <c r="BO192" s="136"/>
      <c r="BP192" s="136"/>
      <c r="BQ192" s="136"/>
      <c r="BR192" s="136"/>
      <c r="BS192" s="136"/>
      <c r="BT192" s="136"/>
      <c r="BU192" s="136"/>
      <c r="BV192" s="136"/>
      <c r="BW192" s="136"/>
      <c r="BX192" s="136"/>
      <c r="BY192" s="136"/>
      <c r="BZ192" s="136"/>
      <c r="CA192" s="136"/>
      <c r="CB192" s="136"/>
      <c r="CC192" s="136"/>
      <c r="CD192" s="136"/>
      <c r="CE192" s="136"/>
      <c r="CF192" s="136"/>
      <c r="CG192" s="136"/>
      <c r="CH192" s="136"/>
      <c r="CI192" s="136"/>
      <c r="CJ192" s="136"/>
      <c r="CK192" s="136"/>
      <c r="CL192" s="136"/>
      <c r="CM192" s="136"/>
      <c r="CN192" s="136"/>
      <c r="CO192" s="136"/>
      <c r="CP192" s="136"/>
      <c r="CQ192" s="136"/>
      <c r="CR192" s="136"/>
      <c r="CS192" s="136"/>
      <c r="CT192" s="136"/>
      <c r="CU192" s="136"/>
      <c r="CV192" s="136"/>
      <c r="CW192" s="136"/>
      <c r="CX192" s="136"/>
      <c r="CY192" s="136"/>
    </row>
    <row r="193" spans="1:103" ht="25.75" customHeight="1">
      <c r="A193" s="138"/>
      <c r="B193" s="136"/>
      <c r="C193" s="136"/>
      <c r="D193" s="136"/>
      <c r="E193" s="138"/>
      <c r="F193" s="136"/>
      <c r="G193" s="138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6"/>
      <c r="BC193" s="136"/>
      <c r="BD193" s="136"/>
      <c r="BE193" s="136"/>
      <c r="BF193" s="136"/>
      <c r="BG193" s="136"/>
      <c r="BH193" s="136"/>
      <c r="BI193" s="136"/>
      <c r="BJ193" s="136"/>
      <c r="BK193" s="136"/>
      <c r="BL193" s="136"/>
      <c r="BM193" s="136"/>
      <c r="BN193" s="136"/>
      <c r="BO193" s="136"/>
      <c r="BP193" s="136"/>
      <c r="BQ193" s="136"/>
      <c r="BR193" s="136"/>
      <c r="BS193" s="136"/>
      <c r="BT193" s="136"/>
      <c r="BU193" s="136"/>
      <c r="BV193" s="136"/>
      <c r="BW193" s="136"/>
      <c r="BX193" s="136"/>
      <c r="BY193" s="136"/>
      <c r="BZ193" s="136"/>
      <c r="CA193" s="136"/>
      <c r="CB193" s="136"/>
      <c r="CC193" s="136"/>
      <c r="CD193" s="136"/>
      <c r="CE193" s="136"/>
      <c r="CF193" s="136"/>
      <c r="CG193" s="136"/>
      <c r="CH193" s="136"/>
      <c r="CI193" s="136"/>
      <c r="CJ193" s="136"/>
      <c r="CK193" s="136"/>
      <c r="CL193" s="136"/>
      <c r="CM193" s="136"/>
      <c r="CN193" s="136"/>
      <c r="CO193" s="136"/>
      <c r="CP193" s="136"/>
      <c r="CQ193" s="136"/>
      <c r="CR193" s="136"/>
      <c r="CS193" s="136"/>
      <c r="CT193" s="136"/>
      <c r="CU193" s="136"/>
      <c r="CV193" s="136"/>
      <c r="CW193" s="136"/>
      <c r="CX193" s="136"/>
      <c r="CY193" s="136"/>
    </row>
    <row r="194" spans="1:103" ht="25.75" customHeight="1">
      <c r="A194" s="138"/>
      <c r="B194" s="136"/>
      <c r="C194" s="136"/>
      <c r="D194" s="136"/>
      <c r="E194" s="138"/>
      <c r="F194" s="136"/>
      <c r="G194" s="138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136"/>
      <c r="AU194" s="136"/>
      <c r="AV194" s="136"/>
      <c r="AW194" s="136"/>
      <c r="AX194" s="136"/>
      <c r="AY194" s="136"/>
      <c r="AZ194" s="136"/>
      <c r="BA194" s="136"/>
      <c r="BB194" s="136"/>
      <c r="BC194" s="136"/>
      <c r="BD194" s="136"/>
      <c r="BE194" s="136"/>
      <c r="BF194" s="136"/>
      <c r="BG194" s="136"/>
      <c r="BH194" s="136"/>
      <c r="BI194" s="136"/>
      <c r="BJ194" s="136"/>
      <c r="BK194" s="136"/>
      <c r="BL194" s="136"/>
      <c r="BM194" s="136"/>
      <c r="BN194" s="136"/>
      <c r="BO194" s="136"/>
      <c r="BP194" s="136"/>
      <c r="BQ194" s="136"/>
      <c r="BR194" s="136"/>
      <c r="BS194" s="136"/>
      <c r="BT194" s="136"/>
      <c r="BU194" s="136"/>
      <c r="BV194" s="136"/>
      <c r="BW194" s="136"/>
      <c r="BX194" s="136"/>
      <c r="BY194" s="136"/>
      <c r="BZ194" s="136"/>
      <c r="CA194" s="136"/>
      <c r="CB194" s="136"/>
      <c r="CC194" s="136"/>
      <c r="CD194" s="136"/>
      <c r="CE194" s="136"/>
      <c r="CF194" s="136"/>
      <c r="CG194" s="136"/>
      <c r="CH194" s="136"/>
      <c r="CI194" s="136"/>
      <c r="CJ194" s="136"/>
      <c r="CK194" s="136"/>
      <c r="CL194" s="136"/>
      <c r="CM194" s="136"/>
      <c r="CN194" s="136"/>
      <c r="CO194" s="136"/>
      <c r="CP194" s="136"/>
      <c r="CQ194" s="136"/>
      <c r="CR194" s="136"/>
      <c r="CS194" s="136"/>
      <c r="CT194" s="136"/>
      <c r="CU194" s="136"/>
      <c r="CV194" s="136"/>
      <c r="CW194" s="136"/>
      <c r="CX194" s="136"/>
      <c r="CY194" s="136"/>
    </row>
    <row r="195" spans="1:103" ht="25.75" customHeight="1">
      <c r="A195" s="138"/>
      <c r="B195" s="136"/>
      <c r="C195" s="136"/>
      <c r="D195" s="136"/>
      <c r="E195" s="138"/>
      <c r="F195" s="136"/>
      <c r="G195" s="138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  <c r="AS195" s="136"/>
      <c r="AT195" s="136"/>
      <c r="AU195" s="136"/>
      <c r="AV195" s="136"/>
      <c r="AW195" s="136"/>
      <c r="AX195" s="136"/>
      <c r="AY195" s="136"/>
      <c r="AZ195" s="136"/>
      <c r="BA195" s="136"/>
      <c r="BB195" s="136"/>
      <c r="BC195" s="136"/>
      <c r="BD195" s="136"/>
      <c r="BE195" s="136"/>
      <c r="BF195" s="136"/>
      <c r="BG195" s="136"/>
      <c r="BH195" s="136"/>
      <c r="BI195" s="136"/>
      <c r="BJ195" s="136"/>
      <c r="BK195" s="136"/>
      <c r="BL195" s="136"/>
      <c r="BM195" s="136"/>
      <c r="BN195" s="136"/>
      <c r="BO195" s="136"/>
      <c r="BP195" s="136"/>
      <c r="BQ195" s="136"/>
      <c r="BR195" s="136"/>
      <c r="BS195" s="136"/>
      <c r="BT195" s="136"/>
      <c r="BU195" s="136"/>
      <c r="BV195" s="136"/>
      <c r="BW195" s="136"/>
      <c r="BX195" s="136"/>
      <c r="BY195" s="136"/>
      <c r="BZ195" s="136"/>
      <c r="CA195" s="136"/>
      <c r="CB195" s="136"/>
      <c r="CC195" s="136"/>
      <c r="CD195" s="136"/>
      <c r="CE195" s="136"/>
      <c r="CF195" s="136"/>
      <c r="CG195" s="136"/>
      <c r="CH195" s="136"/>
      <c r="CI195" s="136"/>
      <c r="CJ195" s="136"/>
      <c r="CK195" s="136"/>
      <c r="CL195" s="136"/>
      <c r="CM195" s="136"/>
      <c r="CN195" s="136"/>
      <c r="CO195" s="136"/>
      <c r="CP195" s="136"/>
      <c r="CQ195" s="136"/>
      <c r="CR195" s="136"/>
      <c r="CS195" s="136"/>
      <c r="CT195" s="136"/>
      <c r="CU195" s="136"/>
      <c r="CV195" s="136"/>
      <c r="CW195" s="136"/>
      <c r="CX195" s="136"/>
      <c r="CY195" s="136"/>
    </row>
    <row r="196" spans="1:103" ht="25.75" customHeight="1">
      <c r="A196" s="138"/>
      <c r="B196" s="136"/>
      <c r="C196" s="136"/>
      <c r="D196" s="136"/>
      <c r="E196" s="138"/>
      <c r="F196" s="136"/>
      <c r="G196" s="138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  <c r="AS196" s="136"/>
      <c r="AT196" s="136"/>
      <c r="AU196" s="136"/>
      <c r="AV196" s="136"/>
      <c r="AW196" s="136"/>
      <c r="AX196" s="136"/>
      <c r="AY196" s="136"/>
      <c r="AZ196" s="136"/>
      <c r="BA196" s="136"/>
      <c r="BB196" s="136"/>
      <c r="BC196" s="136"/>
      <c r="BD196" s="136"/>
      <c r="BE196" s="136"/>
      <c r="BF196" s="136"/>
      <c r="BG196" s="136"/>
      <c r="BH196" s="136"/>
      <c r="BI196" s="136"/>
      <c r="BJ196" s="136"/>
      <c r="BK196" s="136"/>
      <c r="BL196" s="136"/>
      <c r="BM196" s="136"/>
      <c r="BN196" s="136"/>
      <c r="BO196" s="136"/>
      <c r="BP196" s="136"/>
      <c r="BQ196" s="136"/>
      <c r="BR196" s="136"/>
      <c r="BS196" s="136"/>
      <c r="BT196" s="136"/>
      <c r="BU196" s="136"/>
      <c r="BV196" s="136"/>
      <c r="BW196" s="136"/>
      <c r="BX196" s="136"/>
      <c r="BY196" s="136"/>
      <c r="BZ196" s="136"/>
      <c r="CA196" s="136"/>
      <c r="CB196" s="136"/>
      <c r="CC196" s="136"/>
      <c r="CD196" s="136"/>
      <c r="CE196" s="136"/>
      <c r="CF196" s="136"/>
      <c r="CG196" s="136"/>
      <c r="CH196" s="136"/>
      <c r="CI196" s="136"/>
      <c r="CJ196" s="136"/>
      <c r="CK196" s="136"/>
      <c r="CL196" s="136"/>
      <c r="CM196" s="136"/>
      <c r="CN196" s="136"/>
      <c r="CO196" s="136"/>
      <c r="CP196" s="136"/>
      <c r="CQ196" s="136"/>
      <c r="CR196" s="136"/>
      <c r="CS196" s="136"/>
      <c r="CT196" s="136"/>
      <c r="CU196" s="136"/>
      <c r="CV196" s="136"/>
      <c r="CW196" s="136"/>
      <c r="CX196" s="136"/>
      <c r="CY196" s="136"/>
    </row>
    <row r="197" spans="1:103" ht="25.75" customHeight="1">
      <c r="A197" s="138"/>
      <c r="B197" s="136"/>
      <c r="C197" s="136"/>
      <c r="D197" s="136"/>
      <c r="E197" s="138"/>
      <c r="F197" s="136"/>
      <c r="G197" s="138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136"/>
      <c r="BC197" s="136"/>
      <c r="BD197" s="136"/>
      <c r="BE197" s="136"/>
      <c r="BF197" s="136"/>
      <c r="BG197" s="136"/>
      <c r="BH197" s="136"/>
      <c r="BI197" s="136"/>
      <c r="BJ197" s="136"/>
      <c r="BK197" s="136"/>
      <c r="BL197" s="136"/>
      <c r="BM197" s="136"/>
      <c r="BN197" s="136"/>
      <c r="BO197" s="136"/>
      <c r="BP197" s="136"/>
      <c r="BQ197" s="136"/>
      <c r="BR197" s="136"/>
      <c r="BS197" s="136"/>
      <c r="BT197" s="136"/>
      <c r="BU197" s="136"/>
      <c r="BV197" s="136"/>
      <c r="BW197" s="136"/>
      <c r="BX197" s="136"/>
      <c r="BY197" s="136"/>
      <c r="BZ197" s="136"/>
      <c r="CA197" s="136"/>
      <c r="CB197" s="136"/>
      <c r="CC197" s="136"/>
      <c r="CD197" s="136"/>
      <c r="CE197" s="136"/>
      <c r="CF197" s="136"/>
      <c r="CG197" s="136"/>
      <c r="CH197" s="136"/>
      <c r="CI197" s="136"/>
      <c r="CJ197" s="136"/>
      <c r="CK197" s="136"/>
      <c r="CL197" s="136"/>
      <c r="CM197" s="136"/>
      <c r="CN197" s="136"/>
      <c r="CO197" s="136"/>
      <c r="CP197" s="136"/>
      <c r="CQ197" s="136"/>
      <c r="CR197" s="136"/>
      <c r="CS197" s="136"/>
      <c r="CT197" s="136"/>
      <c r="CU197" s="136"/>
      <c r="CV197" s="136"/>
      <c r="CW197" s="136"/>
      <c r="CX197" s="136"/>
      <c r="CY197" s="136"/>
    </row>
    <row r="198" spans="1:103" ht="25.75" customHeight="1">
      <c r="A198" s="138"/>
      <c r="B198" s="136"/>
      <c r="C198" s="136"/>
      <c r="D198" s="136"/>
      <c r="E198" s="138"/>
      <c r="F198" s="136"/>
      <c r="G198" s="138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  <c r="AS198" s="136"/>
      <c r="AT198" s="136"/>
      <c r="AU198" s="136"/>
      <c r="AV198" s="136"/>
      <c r="AW198" s="136"/>
      <c r="AX198" s="136"/>
      <c r="AY198" s="136"/>
      <c r="AZ198" s="136"/>
      <c r="BA198" s="136"/>
      <c r="BB198" s="136"/>
      <c r="BC198" s="136"/>
      <c r="BD198" s="136"/>
      <c r="BE198" s="136"/>
      <c r="BF198" s="136"/>
      <c r="BG198" s="136"/>
      <c r="BH198" s="136"/>
      <c r="BI198" s="136"/>
      <c r="BJ198" s="136"/>
      <c r="BK198" s="136"/>
      <c r="BL198" s="136"/>
      <c r="BM198" s="136"/>
      <c r="BN198" s="136"/>
      <c r="BO198" s="136"/>
      <c r="BP198" s="136"/>
      <c r="BQ198" s="136"/>
      <c r="BR198" s="136"/>
      <c r="BS198" s="136"/>
      <c r="BT198" s="136"/>
      <c r="BU198" s="136"/>
      <c r="BV198" s="136"/>
      <c r="BW198" s="136"/>
      <c r="BX198" s="136"/>
      <c r="BY198" s="136"/>
      <c r="BZ198" s="136"/>
      <c r="CA198" s="136"/>
      <c r="CB198" s="136"/>
      <c r="CC198" s="136"/>
      <c r="CD198" s="136"/>
      <c r="CE198" s="136"/>
      <c r="CF198" s="136"/>
      <c r="CG198" s="136"/>
      <c r="CH198" s="136"/>
      <c r="CI198" s="136"/>
      <c r="CJ198" s="136"/>
      <c r="CK198" s="136"/>
      <c r="CL198" s="136"/>
      <c r="CM198" s="136"/>
      <c r="CN198" s="136"/>
      <c r="CO198" s="136"/>
      <c r="CP198" s="136"/>
      <c r="CQ198" s="136"/>
      <c r="CR198" s="136"/>
      <c r="CS198" s="136"/>
      <c r="CT198" s="136"/>
      <c r="CU198" s="136"/>
      <c r="CV198" s="136"/>
      <c r="CW198" s="136"/>
      <c r="CX198" s="136"/>
      <c r="CY198" s="136"/>
    </row>
    <row r="199" spans="1:103" ht="25.75" customHeight="1">
      <c r="A199" s="138"/>
      <c r="B199" s="136"/>
      <c r="C199" s="136"/>
      <c r="D199" s="136"/>
      <c r="E199" s="138"/>
      <c r="F199" s="136"/>
      <c r="G199" s="138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s="136"/>
      <c r="AV199" s="136"/>
      <c r="AW199" s="136"/>
      <c r="AX199" s="136"/>
      <c r="AY199" s="136"/>
      <c r="AZ199" s="136"/>
      <c r="BA199" s="136"/>
      <c r="BB199" s="136"/>
      <c r="BC199" s="136"/>
      <c r="BD199" s="136"/>
      <c r="BE199" s="136"/>
      <c r="BF199" s="136"/>
      <c r="BG199" s="136"/>
      <c r="BH199" s="136"/>
      <c r="BI199" s="136"/>
      <c r="BJ199" s="136"/>
      <c r="BK199" s="136"/>
      <c r="BL199" s="136"/>
      <c r="BM199" s="136"/>
      <c r="BN199" s="136"/>
      <c r="BO199" s="136"/>
      <c r="BP199" s="136"/>
      <c r="BQ199" s="136"/>
      <c r="BR199" s="136"/>
      <c r="BS199" s="136"/>
      <c r="BT199" s="136"/>
      <c r="BU199" s="136"/>
      <c r="BV199" s="136"/>
      <c r="BW199" s="136"/>
      <c r="BX199" s="136"/>
      <c r="BY199" s="136"/>
      <c r="BZ199" s="136"/>
      <c r="CA199" s="136"/>
      <c r="CB199" s="136"/>
      <c r="CC199" s="136"/>
      <c r="CD199" s="136"/>
      <c r="CE199" s="136"/>
      <c r="CF199" s="136"/>
      <c r="CG199" s="136"/>
      <c r="CH199" s="136"/>
      <c r="CI199" s="136"/>
      <c r="CJ199" s="136"/>
      <c r="CK199" s="136"/>
      <c r="CL199" s="136"/>
      <c r="CM199" s="136"/>
      <c r="CN199" s="136"/>
      <c r="CO199" s="136"/>
      <c r="CP199" s="136"/>
      <c r="CQ199" s="136"/>
      <c r="CR199" s="136"/>
      <c r="CS199" s="136"/>
      <c r="CT199" s="136"/>
      <c r="CU199" s="136"/>
      <c r="CV199" s="136"/>
      <c r="CW199" s="136"/>
      <c r="CX199" s="136"/>
      <c r="CY199" s="136"/>
    </row>
    <row r="200" spans="1:103" ht="25.75" customHeight="1">
      <c r="A200" s="138"/>
      <c r="B200" s="136"/>
      <c r="C200" s="136"/>
      <c r="D200" s="136"/>
      <c r="E200" s="138"/>
      <c r="F200" s="136"/>
      <c r="G200" s="138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136"/>
      <c r="AV200" s="136"/>
      <c r="AW200" s="136"/>
      <c r="AX200" s="136"/>
      <c r="AY200" s="136"/>
      <c r="AZ200" s="136"/>
      <c r="BA200" s="136"/>
      <c r="BB200" s="136"/>
      <c r="BC200" s="136"/>
      <c r="BD200" s="136"/>
      <c r="BE200" s="136"/>
      <c r="BF200" s="136"/>
      <c r="BG200" s="136"/>
      <c r="BH200" s="136"/>
      <c r="BI200" s="136"/>
      <c r="BJ200" s="136"/>
      <c r="BK200" s="136"/>
      <c r="BL200" s="136"/>
      <c r="BM200" s="136"/>
      <c r="BN200" s="136"/>
      <c r="BO200" s="136"/>
      <c r="BP200" s="136"/>
      <c r="BQ200" s="136"/>
      <c r="BR200" s="136"/>
      <c r="BS200" s="136"/>
      <c r="BT200" s="136"/>
      <c r="BU200" s="136"/>
      <c r="BV200" s="136"/>
      <c r="BW200" s="136"/>
      <c r="BX200" s="136"/>
      <c r="BY200" s="136"/>
      <c r="BZ200" s="136"/>
      <c r="CA200" s="136"/>
      <c r="CB200" s="136"/>
      <c r="CC200" s="136"/>
      <c r="CD200" s="136"/>
      <c r="CE200" s="136"/>
      <c r="CF200" s="136"/>
      <c r="CG200" s="136"/>
      <c r="CH200" s="136"/>
      <c r="CI200" s="136"/>
      <c r="CJ200" s="136"/>
      <c r="CK200" s="136"/>
      <c r="CL200" s="136"/>
      <c r="CM200" s="136"/>
      <c r="CN200" s="136"/>
      <c r="CO200" s="136"/>
      <c r="CP200" s="136"/>
      <c r="CQ200" s="136"/>
      <c r="CR200" s="136"/>
      <c r="CS200" s="136"/>
      <c r="CT200" s="136"/>
      <c r="CU200" s="136"/>
      <c r="CV200" s="136"/>
      <c r="CW200" s="136"/>
      <c r="CX200" s="136"/>
      <c r="CY200" s="136"/>
    </row>
    <row r="201" spans="1:103" ht="25.75" customHeight="1">
      <c r="A201" s="138"/>
      <c r="B201" s="136"/>
      <c r="C201" s="136"/>
      <c r="D201" s="136"/>
      <c r="E201" s="138"/>
      <c r="F201" s="136"/>
      <c r="G201" s="138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136"/>
      <c r="BD201" s="136"/>
      <c r="BE201" s="136"/>
      <c r="BF201" s="136"/>
      <c r="BG201" s="136"/>
      <c r="BH201" s="136"/>
      <c r="BI201" s="136"/>
      <c r="BJ201" s="136"/>
      <c r="BK201" s="136"/>
      <c r="BL201" s="136"/>
      <c r="BM201" s="136"/>
      <c r="BN201" s="136"/>
      <c r="BO201" s="136"/>
      <c r="BP201" s="136"/>
      <c r="BQ201" s="136"/>
      <c r="BR201" s="136"/>
      <c r="BS201" s="136"/>
      <c r="BT201" s="136"/>
      <c r="BU201" s="136"/>
      <c r="BV201" s="136"/>
      <c r="BW201" s="136"/>
      <c r="BX201" s="136"/>
      <c r="BY201" s="136"/>
      <c r="BZ201" s="136"/>
      <c r="CA201" s="136"/>
      <c r="CB201" s="136"/>
      <c r="CC201" s="136"/>
      <c r="CD201" s="136"/>
      <c r="CE201" s="136"/>
      <c r="CF201" s="136"/>
      <c r="CG201" s="136"/>
      <c r="CH201" s="136"/>
      <c r="CI201" s="136"/>
      <c r="CJ201" s="136"/>
      <c r="CK201" s="136"/>
      <c r="CL201" s="136"/>
      <c r="CM201" s="136"/>
      <c r="CN201" s="136"/>
      <c r="CO201" s="136"/>
      <c r="CP201" s="136"/>
      <c r="CQ201" s="136"/>
      <c r="CR201" s="136"/>
      <c r="CS201" s="136"/>
      <c r="CT201" s="136"/>
      <c r="CU201" s="136"/>
      <c r="CV201" s="136"/>
      <c r="CW201" s="136"/>
      <c r="CX201" s="136"/>
      <c r="CY201" s="136"/>
    </row>
    <row r="202" spans="1:103" ht="25.75" customHeight="1">
      <c r="A202" s="138"/>
      <c r="B202" s="136"/>
      <c r="C202" s="136"/>
      <c r="D202" s="136"/>
      <c r="E202" s="138"/>
      <c r="F202" s="136"/>
      <c r="G202" s="138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  <c r="AS202" s="136"/>
      <c r="AT202" s="136"/>
      <c r="AU202" s="136"/>
      <c r="AV202" s="136"/>
      <c r="AW202" s="136"/>
      <c r="AX202" s="136"/>
      <c r="AY202" s="136"/>
      <c r="AZ202" s="136"/>
      <c r="BA202" s="136"/>
      <c r="BB202" s="136"/>
      <c r="BC202" s="136"/>
      <c r="BD202" s="136"/>
      <c r="BE202" s="136"/>
      <c r="BF202" s="136"/>
      <c r="BG202" s="136"/>
      <c r="BH202" s="136"/>
      <c r="BI202" s="136"/>
      <c r="BJ202" s="136"/>
      <c r="BK202" s="136"/>
      <c r="BL202" s="136"/>
      <c r="BM202" s="136"/>
      <c r="BN202" s="136"/>
      <c r="BO202" s="136"/>
      <c r="BP202" s="136"/>
      <c r="BQ202" s="136"/>
      <c r="BR202" s="136"/>
      <c r="BS202" s="136"/>
      <c r="BT202" s="136"/>
      <c r="BU202" s="136"/>
      <c r="BV202" s="136"/>
      <c r="BW202" s="136"/>
      <c r="BX202" s="136"/>
      <c r="BY202" s="136"/>
      <c r="BZ202" s="136"/>
      <c r="CA202" s="136"/>
      <c r="CB202" s="136"/>
      <c r="CC202" s="136"/>
      <c r="CD202" s="136"/>
      <c r="CE202" s="136"/>
      <c r="CF202" s="136"/>
      <c r="CG202" s="136"/>
      <c r="CH202" s="136"/>
      <c r="CI202" s="136"/>
      <c r="CJ202" s="136"/>
      <c r="CK202" s="136"/>
      <c r="CL202" s="136"/>
      <c r="CM202" s="136"/>
      <c r="CN202" s="136"/>
      <c r="CO202" s="136"/>
      <c r="CP202" s="136"/>
      <c r="CQ202" s="136"/>
      <c r="CR202" s="136"/>
      <c r="CS202" s="136"/>
      <c r="CT202" s="136"/>
      <c r="CU202" s="136"/>
      <c r="CV202" s="136"/>
      <c r="CW202" s="136"/>
      <c r="CX202" s="136"/>
      <c r="CY202" s="136"/>
    </row>
    <row r="203" spans="1:103" ht="25.75" customHeight="1">
      <c r="A203" s="138"/>
      <c r="B203" s="136"/>
      <c r="C203" s="136"/>
      <c r="D203" s="136"/>
      <c r="E203" s="138"/>
      <c r="F203" s="136"/>
      <c r="G203" s="138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136"/>
      <c r="BD203" s="136"/>
      <c r="BE203" s="136"/>
      <c r="BF203" s="136"/>
      <c r="BG203" s="136"/>
      <c r="BH203" s="136"/>
      <c r="BI203" s="136"/>
      <c r="BJ203" s="136"/>
      <c r="BK203" s="136"/>
      <c r="BL203" s="136"/>
      <c r="BM203" s="136"/>
      <c r="BN203" s="136"/>
      <c r="BO203" s="136"/>
      <c r="BP203" s="136"/>
      <c r="BQ203" s="136"/>
      <c r="BR203" s="136"/>
      <c r="BS203" s="136"/>
      <c r="BT203" s="136"/>
      <c r="BU203" s="136"/>
      <c r="BV203" s="136"/>
      <c r="BW203" s="136"/>
      <c r="BX203" s="136"/>
      <c r="BY203" s="136"/>
      <c r="BZ203" s="136"/>
      <c r="CA203" s="136"/>
      <c r="CB203" s="136"/>
      <c r="CC203" s="136"/>
      <c r="CD203" s="136"/>
      <c r="CE203" s="136"/>
      <c r="CF203" s="136"/>
      <c r="CG203" s="136"/>
      <c r="CH203" s="136"/>
      <c r="CI203" s="136"/>
      <c r="CJ203" s="136"/>
      <c r="CK203" s="136"/>
      <c r="CL203" s="136"/>
      <c r="CM203" s="136"/>
      <c r="CN203" s="136"/>
      <c r="CO203" s="136"/>
      <c r="CP203" s="136"/>
      <c r="CQ203" s="136"/>
      <c r="CR203" s="136"/>
      <c r="CS203" s="136"/>
      <c r="CT203" s="136"/>
      <c r="CU203" s="136"/>
      <c r="CV203" s="136"/>
      <c r="CW203" s="136"/>
      <c r="CX203" s="136"/>
      <c r="CY203" s="136"/>
    </row>
    <row r="204" spans="1:103" ht="25.75" customHeight="1">
      <c r="A204" s="138"/>
      <c r="B204" s="136"/>
      <c r="C204" s="136"/>
      <c r="D204" s="136"/>
      <c r="E204" s="138"/>
      <c r="F204" s="136"/>
      <c r="G204" s="138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136"/>
      <c r="BH204" s="136"/>
      <c r="BI204" s="136"/>
      <c r="BJ204" s="136"/>
      <c r="BK204" s="136"/>
      <c r="BL204" s="136"/>
      <c r="BM204" s="136"/>
      <c r="BN204" s="136"/>
      <c r="BO204" s="136"/>
      <c r="BP204" s="136"/>
      <c r="BQ204" s="136"/>
      <c r="BR204" s="136"/>
      <c r="BS204" s="136"/>
      <c r="BT204" s="136"/>
      <c r="BU204" s="136"/>
      <c r="BV204" s="136"/>
      <c r="BW204" s="136"/>
      <c r="BX204" s="136"/>
      <c r="BY204" s="136"/>
      <c r="BZ204" s="136"/>
      <c r="CA204" s="136"/>
      <c r="CB204" s="136"/>
      <c r="CC204" s="136"/>
      <c r="CD204" s="136"/>
      <c r="CE204" s="136"/>
      <c r="CF204" s="136"/>
      <c r="CG204" s="136"/>
      <c r="CH204" s="136"/>
      <c r="CI204" s="136"/>
      <c r="CJ204" s="136"/>
      <c r="CK204" s="136"/>
      <c r="CL204" s="136"/>
      <c r="CM204" s="136"/>
      <c r="CN204" s="136"/>
      <c r="CO204" s="136"/>
      <c r="CP204" s="136"/>
      <c r="CQ204" s="136"/>
      <c r="CR204" s="136"/>
      <c r="CS204" s="136"/>
      <c r="CT204" s="136"/>
      <c r="CU204" s="136"/>
      <c r="CV204" s="136"/>
      <c r="CW204" s="136"/>
      <c r="CX204" s="136"/>
      <c r="CY204" s="136"/>
    </row>
    <row r="205" spans="1:103" ht="25.75" customHeight="1">
      <c r="A205" s="138"/>
      <c r="B205" s="136"/>
      <c r="C205" s="136"/>
      <c r="D205" s="136"/>
      <c r="E205" s="138"/>
      <c r="F205" s="136"/>
      <c r="G205" s="138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136"/>
      <c r="BD205" s="136"/>
      <c r="BE205" s="136"/>
      <c r="BF205" s="136"/>
      <c r="BG205" s="136"/>
      <c r="BH205" s="136"/>
      <c r="BI205" s="136"/>
      <c r="BJ205" s="136"/>
      <c r="BK205" s="136"/>
      <c r="BL205" s="136"/>
      <c r="BM205" s="136"/>
      <c r="BN205" s="136"/>
      <c r="BO205" s="136"/>
      <c r="BP205" s="136"/>
      <c r="BQ205" s="136"/>
      <c r="BR205" s="136"/>
      <c r="BS205" s="136"/>
      <c r="BT205" s="136"/>
      <c r="BU205" s="136"/>
      <c r="BV205" s="136"/>
      <c r="BW205" s="136"/>
      <c r="BX205" s="136"/>
      <c r="BY205" s="136"/>
      <c r="BZ205" s="136"/>
      <c r="CA205" s="136"/>
      <c r="CB205" s="136"/>
      <c r="CC205" s="136"/>
      <c r="CD205" s="136"/>
      <c r="CE205" s="136"/>
      <c r="CF205" s="136"/>
      <c r="CG205" s="136"/>
      <c r="CH205" s="136"/>
      <c r="CI205" s="136"/>
      <c r="CJ205" s="136"/>
      <c r="CK205" s="136"/>
      <c r="CL205" s="136"/>
      <c r="CM205" s="136"/>
      <c r="CN205" s="136"/>
      <c r="CO205" s="136"/>
      <c r="CP205" s="136"/>
      <c r="CQ205" s="136"/>
      <c r="CR205" s="136"/>
      <c r="CS205" s="136"/>
      <c r="CT205" s="136"/>
      <c r="CU205" s="136"/>
      <c r="CV205" s="136"/>
      <c r="CW205" s="136"/>
      <c r="CX205" s="136"/>
      <c r="CY205" s="136"/>
    </row>
    <row r="206" spans="1:103" ht="25.75" customHeight="1">
      <c r="A206" s="138"/>
      <c r="B206" s="136"/>
      <c r="C206" s="136"/>
      <c r="D206" s="136"/>
      <c r="E206" s="138"/>
      <c r="F206" s="136"/>
      <c r="G206" s="138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  <c r="AS206" s="136"/>
      <c r="AT206" s="136"/>
      <c r="AU206" s="136"/>
      <c r="AV206" s="136"/>
      <c r="AW206" s="136"/>
      <c r="AX206" s="136"/>
      <c r="AY206" s="136"/>
      <c r="AZ206" s="136"/>
      <c r="BA206" s="136"/>
      <c r="BB206" s="136"/>
      <c r="BC206" s="136"/>
      <c r="BD206" s="136"/>
      <c r="BE206" s="136"/>
      <c r="BF206" s="136"/>
      <c r="BG206" s="136"/>
      <c r="BH206" s="136"/>
      <c r="BI206" s="136"/>
      <c r="BJ206" s="136"/>
      <c r="BK206" s="136"/>
      <c r="BL206" s="136"/>
      <c r="BM206" s="136"/>
      <c r="BN206" s="136"/>
      <c r="BO206" s="136"/>
      <c r="BP206" s="136"/>
      <c r="BQ206" s="136"/>
      <c r="BR206" s="136"/>
      <c r="BS206" s="136"/>
      <c r="BT206" s="136"/>
      <c r="BU206" s="136"/>
      <c r="BV206" s="136"/>
      <c r="BW206" s="136"/>
      <c r="BX206" s="136"/>
      <c r="BY206" s="136"/>
      <c r="BZ206" s="136"/>
      <c r="CA206" s="136"/>
      <c r="CB206" s="136"/>
      <c r="CC206" s="136"/>
      <c r="CD206" s="136"/>
      <c r="CE206" s="136"/>
      <c r="CF206" s="136"/>
      <c r="CG206" s="136"/>
      <c r="CH206" s="136"/>
      <c r="CI206" s="136"/>
      <c r="CJ206" s="136"/>
      <c r="CK206" s="136"/>
      <c r="CL206" s="136"/>
      <c r="CM206" s="136"/>
      <c r="CN206" s="136"/>
      <c r="CO206" s="136"/>
      <c r="CP206" s="136"/>
      <c r="CQ206" s="136"/>
      <c r="CR206" s="136"/>
      <c r="CS206" s="136"/>
      <c r="CT206" s="136"/>
      <c r="CU206" s="136"/>
      <c r="CV206" s="136"/>
      <c r="CW206" s="136"/>
      <c r="CX206" s="136"/>
      <c r="CY206" s="136"/>
    </row>
    <row r="207" spans="1:103" ht="25.75" customHeight="1">
      <c r="A207" s="138"/>
      <c r="B207" s="136"/>
      <c r="C207" s="136"/>
      <c r="D207" s="136"/>
      <c r="E207" s="138"/>
      <c r="F207" s="136"/>
      <c r="G207" s="138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  <c r="BI207" s="136"/>
      <c r="BJ207" s="136"/>
      <c r="BK207" s="136"/>
      <c r="BL207" s="136"/>
      <c r="BM207" s="136"/>
      <c r="BN207" s="136"/>
      <c r="BO207" s="136"/>
      <c r="BP207" s="136"/>
      <c r="BQ207" s="136"/>
      <c r="BR207" s="136"/>
      <c r="BS207" s="136"/>
      <c r="BT207" s="136"/>
      <c r="BU207" s="136"/>
      <c r="BV207" s="136"/>
      <c r="BW207" s="136"/>
      <c r="BX207" s="136"/>
      <c r="BY207" s="136"/>
      <c r="BZ207" s="136"/>
      <c r="CA207" s="136"/>
      <c r="CB207" s="136"/>
      <c r="CC207" s="136"/>
      <c r="CD207" s="136"/>
      <c r="CE207" s="136"/>
      <c r="CF207" s="136"/>
      <c r="CG207" s="136"/>
      <c r="CH207" s="136"/>
      <c r="CI207" s="136"/>
      <c r="CJ207" s="136"/>
      <c r="CK207" s="136"/>
      <c r="CL207" s="136"/>
      <c r="CM207" s="136"/>
      <c r="CN207" s="136"/>
      <c r="CO207" s="136"/>
      <c r="CP207" s="136"/>
      <c r="CQ207" s="136"/>
      <c r="CR207" s="136"/>
      <c r="CS207" s="136"/>
      <c r="CT207" s="136"/>
      <c r="CU207" s="136"/>
      <c r="CV207" s="136"/>
      <c r="CW207" s="136"/>
      <c r="CX207" s="136"/>
      <c r="CY207" s="136"/>
    </row>
    <row r="208" spans="1:103" ht="25.75" customHeight="1">
      <c r="A208" s="138"/>
      <c r="B208" s="136"/>
      <c r="C208" s="136"/>
      <c r="D208" s="136"/>
      <c r="E208" s="138"/>
      <c r="F208" s="136"/>
      <c r="G208" s="138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136"/>
      <c r="AV208" s="136"/>
      <c r="AW208" s="136"/>
      <c r="AX208" s="136"/>
      <c r="AY208" s="136"/>
      <c r="AZ208" s="136"/>
      <c r="BA208" s="136"/>
      <c r="BB208" s="136"/>
      <c r="BC208" s="136"/>
      <c r="BD208" s="136"/>
      <c r="BE208" s="136"/>
      <c r="BF208" s="136"/>
      <c r="BG208" s="136"/>
      <c r="BH208" s="136"/>
      <c r="BI208" s="136"/>
      <c r="BJ208" s="136"/>
      <c r="BK208" s="136"/>
      <c r="BL208" s="136"/>
      <c r="BM208" s="136"/>
      <c r="BN208" s="136"/>
      <c r="BO208" s="136"/>
      <c r="BP208" s="136"/>
      <c r="BQ208" s="136"/>
      <c r="BR208" s="136"/>
      <c r="BS208" s="136"/>
      <c r="BT208" s="136"/>
      <c r="BU208" s="136"/>
      <c r="BV208" s="136"/>
      <c r="BW208" s="136"/>
      <c r="BX208" s="136"/>
      <c r="BY208" s="136"/>
      <c r="BZ208" s="136"/>
      <c r="CA208" s="136"/>
      <c r="CB208" s="136"/>
      <c r="CC208" s="136"/>
      <c r="CD208" s="136"/>
      <c r="CE208" s="136"/>
      <c r="CF208" s="136"/>
      <c r="CG208" s="136"/>
      <c r="CH208" s="136"/>
      <c r="CI208" s="136"/>
      <c r="CJ208" s="136"/>
      <c r="CK208" s="136"/>
      <c r="CL208" s="136"/>
      <c r="CM208" s="136"/>
      <c r="CN208" s="136"/>
      <c r="CO208" s="136"/>
      <c r="CP208" s="136"/>
      <c r="CQ208" s="136"/>
      <c r="CR208" s="136"/>
      <c r="CS208" s="136"/>
      <c r="CT208" s="136"/>
      <c r="CU208" s="136"/>
      <c r="CV208" s="136"/>
      <c r="CW208" s="136"/>
      <c r="CX208" s="136"/>
      <c r="CY208" s="136"/>
    </row>
    <row r="209" spans="1:103" ht="25.75" customHeight="1">
      <c r="A209" s="138"/>
      <c r="B209" s="136"/>
      <c r="C209" s="136"/>
      <c r="D209" s="136"/>
      <c r="E209" s="138"/>
      <c r="F209" s="136"/>
      <c r="G209" s="138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136"/>
      <c r="BD209" s="136"/>
      <c r="BE209" s="136"/>
      <c r="BF209" s="136"/>
      <c r="BG209" s="136"/>
      <c r="BH209" s="136"/>
      <c r="BI209" s="136"/>
      <c r="BJ209" s="136"/>
      <c r="BK209" s="136"/>
      <c r="BL209" s="136"/>
      <c r="BM209" s="136"/>
      <c r="BN209" s="136"/>
      <c r="BO209" s="136"/>
      <c r="BP209" s="136"/>
      <c r="BQ209" s="136"/>
      <c r="BR209" s="136"/>
      <c r="BS209" s="136"/>
      <c r="BT209" s="136"/>
      <c r="BU209" s="136"/>
      <c r="BV209" s="136"/>
      <c r="BW209" s="136"/>
      <c r="BX209" s="136"/>
      <c r="BY209" s="136"/>
      <c r="BZ209" s="136"/>
      <c r="CA209" s="136"/>
      <c r="CB209" s="136"/>
      <c r="CC209" s="136"/>
      <c r="CD209" s="136"/>
      <c r="CE209" s="136"/>
      <c r="CF209" s="136"/>
      <c r="CG209" s="136"/>
      <c r="CH209" s="136"/>
      <c r="CI209" s="136"/>
      <c r="CJ209" s="136"/>
      <c r="CK209" s="136"/>
      <c r="CL209" s="136"/>
      <c r="CM209" s="136"/>
      <c r="CN209" s="136"/>
      <c r="CO209" s="136"/>
      <c r="CP209" s="136"/>
      <c r="CQ209" s="136"/>
      <c r="CR209" s="136"/>
      <c r="CS209" s="136"/>
      <c r="CT209" s="136"/>
      <c r="CU209" s="136"/>
      <c r="CV209" s="136"/>
      <c r="CW209" s="136"/>
      <c r="CX209" s="136"/>
      <c r="CY209" s="136"/>
    </row>
    <row r="210" spans="1:103" ht="25.75" customHeight="1">
      <c r="A210" s="138"/>
      <c r="B210" s="136"/>
      <c r="C210" s="136"/>
      <c r="D210" s="136"/>
      <c r="E210" s="138"/>
      <c r="F210" s="136"/>
      <c r="G210" s="138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  <c r="AS210" s="136"/>
      <c r="AT210" s="136"/>
      <c r="AU210" s="136"/>
      <c r="AV210" s="136"/>
      <c r="AW210" s="136"/>
      <c r="AX210" s="136"/>
      <c r="AY210" s="136"/>
      <c r="AZ210" s="136"/>
      <c r="BA210" s="136"/>
      <c r="BB210" s="136"/>
      <c r="BC210" s="136"/>
      <c r="BD210" s="136"/>
      <c r="BE210" s="136"/>
      <c r="BF210" s="136"/>
      <c r="BG210" s="136"/>
      <c r="BH210" s="136"/>
      <c r="BI210" s="136"/>
      <c r="BJ210" s="136"/>
      <c r="BK210" s="136"/>
      <c r="BL210" s="136"/>
      <c r="BM210" s="136"/>
      <c r="BN210" s="136"/>
      <c r="BO210" s="136"/>
      <c r="BP210" s="136"/>
      <c r="BQ210" s="136"/>
      <c r="BR210" s="136"/>
      <c r="BS210" s="136"/>
      <c r="BT210" s="136"/>
      <c r="BU210" s="136"/>
      <c r="BV210" s="136"/>
      <c r="BW210" s="136"/>
      <c r="BX210" s="136"/>
      <c r="BY210" s="136"/>
      <c r="BZ210" s="136"/>
      <c r="CA210" s="136"/>
      <c r="CB210" s="136"/>
      <c r="CC210" s="136"/>
      <c r="CD210" s="136"/>
      <c r="CE210" s="136"/>
      <c r="CF210" s="136"/>
      <c r="CG210" s="136"/>
      <c r="CH210" s="136"/>
      <c r="CI210" s="136"/>
      <c r="CJ210" s="136"/>
      <c r="CK210" s="136"/>
      <c r="CL210" s="136"/>
      <c r="CM210" s="136"/>
      <c r="CN210" s="136"/>
      <c r="CO210" s="136"/>
      <c r="CP210" s="136"/>
      <c r="CQ210" s="136"/>
      <c r="CR210" s="136"/>
      <c r="CS210" s="136"/>
      <c r="CT210" s="136"/>
      <c r="CU210" s="136"/>
      <c r="CV210" s="136"/>
      <c r="CW210" s="136"/>
      <c r="CX210" s="136"/>
      <c r="CY210" s="136"/>
    </row>
    <row r="211" spans="1:103" ht="25.75" customHeight="1">
      <c r="A211" s="138"/>
      <c r="B211" s="136"/>
      <c r="C211" s="136"/>
      <c r="D211" s="136"/>
      <c r="E211" s="138"/>
      <c r="F211" s="136"/>
      <c r="G211" s="138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  <c r="BI211" s="136"/>
      <c r="BJ211" s="136"/>
      <c r="BK211" s="136"/>
      <c r="BL211" s="136"/>
      <c r="BM211" s="136"/>
      <c r="BN211" s="136"/>
      <c r="BO211" s="136"/>
      <c r="BP211" s="136"/>
      <c r="BQ211" s="136"/>
      <c r="BR211" s="136"/>
      <c r="BS211" s="136"/>
      <c r="BT211" s="136"/>
      <c r="BU211" s="136"/>
      <c r="BV211" s="136"/>
      <c r="BW211" s="136"/>
      <c r="BX211" s="136"/>
      <c r="BY211" s="136"/>
      <c r="BZ211" s="136"/>
      <c r="CA211" s="136"/>
      <c r="CB211" s="136"/>
      <c r="CC211" s="136"/>
      <c r="CD211" s="136"/>
      <c r="CE211" s="136"/>
      <c r="CF211" s="136"/>
      <c r="CG211" s="136"/>
      <c r="CH211" s="136"/>
      <c r="CI211" s="136"/>
      <c r="CJ211" s="136"/>
      <c r="CK211" s="136"/>
      <c r="CL211" s="136"/>
      <c r="CM211" s="136"/>
      <c r="CN211" s="136"/>
      <c r="CO211" s="136"/>
      <c r="CP211" s="136"/>
      <c r="CQ211" s="136"/>
      <c r="CR211" s="136"/>
      <c r="CS211" s="136"/>
      <c r="CT211" s="136"/>
      <c r="CU211" s="136"/>
      <c r="CV211" s="136"/>
      <c r="CW211" s="136"/>
      <c r="CX211" s="136"/>
      <c r="CY211" s="136"/>
    </row>
    <row r="212" spans="1:103" ht="25.75" customHeight="1">
      <c r="A212" s="138"/>
      <c r="B212" s="136"/>
      <c r="C212" s="136"/>
      <c r="D212" s="136"/>
      <c r="E212" s="138"/>
      <c r="F212" s="136"/>
      <c r="G212" s="138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  <c r="BC212" s="136"/>
      <c r="BD212" s="136"/>
      <c r="BE212" s="136"/>
      <c r="BF212" s="136"/>
      <c r="BG212" s="136"/>
      <c r="BH212" s="136"/>
      <c r="BI212" s="136"/>
      <c r="BJ212" s="136"/>
      <c r="BK212" s="136"/>
      <c r="BL212" s="136"/>
      <c r="BM212" s="136"/>
      <c r="BN212" s="136"/>
      <c r="BO212" s="136"/>
      <c r="BP212" s="136"/>
      <c r="BQ212" s="136"/>
      <c r="BR212" s="136"/>
      <c r="BS212" s="136"/>
      <c r="BT212" s="136"/>
      <c r="BU212" s="136"/>
      <c r="BV212" s="136"/>
      <c r="BW212" s="136"/>
      <c r="BX212" s="136"/>
      <c r="BY212" s="136"/>
      <c r="BZ212" s="136"/>
      <c r="CA212" s="136"/>
      <c r="CB212" s="136"/>
      <c r="CC212" s="136"/>
      <c r="CD212" s="136"/>
      <c r="CE212" s="136"/>
      <c r="CF212" s="136"/>
      <c r="CG212" s="136"/>
      <c r="CH212" s="136"/>
      <c r="CI212" s="136"/>
      <c r="CJ212" s="136"/>
      <c r="CK212" s="136"/>
      <c r="CL212" s="136"/>
      <c r="CM212" s="136"/>
      <c r="CN212" s="136"/>
      <c r="CO212" s="136"/>
      <c r="CP212" s="136"/>
      <c r="CQ212" s="136"/>
      <c r="CR212" s="136"/>
      <c r="CS212" s="136"/>
      <c r="CT212" s="136"/>
      <c r="CU212" s="136"/>
      <c r="CV212" s="136"/>
      <c r="CW212" s="136"/>
      <c r="CX212" s="136"/>
      <c r="CY212" s="136"/>
    </row>
    <row r="213" spans="1:103" ht="25.75" customHeight="1">
      <c r="A213" s="138"/>
      <c r="B213" s="136"/>
      <c r="C213" s="136"/>
      <c r="D213" s="136"/>
      <c r="E213" s="138"/>
      <c r="F213" s="136"/>
      <c r="G213" s="138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136"/>
      <c r="BE213" s="136"/>
      <c r="BF213" s="136"/>
      <c r="BG213" s="136"/>
      <c r="BH213" s="136"/>
      <c r="BI213" s="136"/>
      <c r="BJ213" s="136"/>
      <c r="BK213" s="136"/>
      <c r="BL213" s="136"/>
      <c r="BM213" s="136"/>
      <c r="BN213" s="136"/>
      <c r="BO213" s="136"/>
      <c r="BP213" s="136"/>
      <c r="BQ213" s="136"/>
      <c r="BR213" s="136"/>
      <c r="BS213" s="136"/>
      <c r="BT213" s="136"/>
      <c r="BU213" s="136"/>
      <c r="BV213" s="136"/>
      <c r="BW213" s="136"/>
      <c r="BX213" s="136"/>
      <c r="BY213" s="136"/>
      <c r="BZ213" s="136"/>
      <c r="CA213" s="136"/>
      <c r="CB213" s="136"/>
      <c r="CC213" s="136"/>
      <c r="CD213" s="136"/>
      <c r="CE213" s="136"/>
      <c r="CF213" s="136"/>
      <c r="CG213" s="136"/>
      <c r="CH213" s="136"/>
      <c r="CI213" s="136"/>
      <c r="CJ213" s="136"/>
      <c r="CK213" s="136"/>
      <c r="CL213" s="136"/>
      <c r="CM213" s="136"/>
      <c r="CN213" s="136"/>
      <c r="CO213" s="136"/>
      <c r="CP213" s="136"/>
      <c r="CQ213" s="136"/>
      <c r="CR213" s="136"/>
      <c r="CS213" s="136"/>
      <c r="CT213" s="136"/>
      <c r="CU213" s="136"/>
      <c r="CV213" s="136"/>
      <c r="CW213" s="136"/>
      <c r="CX213" s="136"/>
      <c r="CY213" s="136"/>
    </row>
    <row r="214" spans="1:103" ht="25.75" customHeight="1">
      <c r="A214" s="138"/>
      <c r="B214" s="136"/>
      <c r="C214" s="136"/>
      <c r="D214" s="136"/>
      <c r="E214" s="138"/>
      <c r="F214" s="136"/>
      <c r="G214" s="138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  <c r="BC214" s="136"/>
      <c r="BD214" s="136"/>
      <c r="BE214" s="136"/>
      <c r="BF214" s="136"/>
      <c r="BG214" s="136"/>
      <c r="BH214" s="136"/>
      <c r="BI214" s="136"/>
      <c r="BJ214" s="136"/>
      <c r="BK214" s="136"/>
      <c r="BL214" s="136"/>
      <c r="BM214" s="136"/>
      <c r="BN214" s="136"/>
      <c r="BO214" s="136"/>
      <c r="BP214" s="136"/>
      <c r="BQ214" s="136"/>
      <c r="BR214" s="136"/>
      <c r="BS214" s="136"/>
      <c r="BT214" s="136"/>
      <c r="BU214" s="136"/>
      <c r="BV214" s="136"/>
      <c r="BW214" s="136"/>
      <c r="BX214" s="136"/>
      <c r="BY214" s="136"/>
      <c r="BZ214" s="136"/>
      <c r="CA214" s="136"/>
      <c r="CB214" s="136"/>
      <c r="CC214" s="136"/>
      <c r="CD214" s="136"/>
      <c r="CE214" s="136"/>
      <c r="CF214" s="136"/>
      <c r="CG214" s="136"/>
      <c r="CH214" s="136"/>
      <c r="CI214" s="136"/>
      <c r="CJ214" s="136"/>
      <c r="CK214" s="136"/>
      <c r="CL214" s="136"/>
      <c r="CM214" s="136"/>
      <c r="CN214" s="136"/>
      <c r="CO214" s="136"/>
      <c r="CP214" s="136"/>
      <c r="CQ214" s="136"/>
      <c r="CR214" s="136"/>
      <c r="CS214" s="136"/>
      <c r="CT214" s="136"/>
      <c r="CU214" s="136"/>
      <c r="CV214" s="136"/>
      <c r="CW214" s="136"/>
      <c r="CX214" s="136"/>
      <c r="CY214" s="136"/>
    </row>
    <row r="215" spans="1:103" ht="25.75" customHeight="1">
      <c r="A215" s="138"/>
      <c r="B215" s="136"/>
      <c r="C215" s="136"/>
      <c r="D215" s="136"/>
      <c r="E215" s="138"/>
      <c r="F215" s="136"/>
      <c r="G215" s="138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  <c r="BI215" s="136"/>
      <c r="BJ215" s="136"/>
      <c r="BK215" s="136"/>
      <c r="BL215" s="136"/>
      <c r="BM215" s="136"/>
      <c r="BN215" s="136"/>
      <c r="BO215" s="136"/>
      <c r="BP215" s="136"/>
      <c r="BQ215" s="136"/>
      <c r="BR215" s="136"/>
      <c r="BS215" s="136"/>
      <c r="BT215" s="136"/>
      <c r="BU215" s="136"/>
      <c r="BV215" s="136"/>
      <c r="BW215" s="136"/>
      <c r="BX215" s="136"/>
      <c r="BY215" s="136"/>
      <c r="BZ215" s="136"/>
      <c r="CA215" s="136"/>
      <c r="CB215" s="136"/>
      <c r="CC215" s="136"/>
      <c r="CD215" s="136"/>
      <c r="CE215" s="136"/>
      <c r="CF215" s="136"/>
      <c r="CG215" s="136"/>
      <c r="CH215" s="136"/>
      <c r="CI215" s="136"/>
      <c r="CJ215" s="136"/>
      <c r="CK215" s="136"/>
      <c r="CL215" s="136"/>
      <c r="CM215" s="136"/>
      <c r="CN215" s="136"/>
      <c r="CO215" s="136"/>
      <c r="CP215" s="136"/>
      <c r="CQ215" s="136"/>
      <c r="CR215" s="136"/>
      <c r="CS215" s="136"/>
      <c r="CT215" s="136"/>
      <c r="CU215" s="136"/>
      <c r="CV215" s="136"/>
      <c r="CW215" s="136"/>
      <c r="CX215" s="136"/>
      <c r="CY215" s="136"/>
    </row>
    <row r="216" spans="1:103" ht="25.75" customHeight="1">
      <c r="A216" s="138"/>
      <c r="B216" s="136"/>
      <c r="C216" s="136"/>
      <c r="D216" s="136"/>
      <c r="E216" s="138"/>
      <c r="F216" s="136"/>
      <c r="G216" s="138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  <c r="AS216" s="136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136"/>
      <c r="BD216" s="136"/>
      <c r="BE216" s="136"/>
      <c r="BF216" s="136"/>
      <c r="BG216" s="136"/>
      <c r="BH216" s="136"/>
      <c r="BI216" s="136"/>
      <c r="BJ216" s="136"/>
      <c r="BK216" s="136"/>
      <c r="BL216" s="136"/>
      <c r="BM216" s="136"/>
      <c r="BN216" s="136"/>
      <c r="BO216" s="136"/>
      <c r="BP216" s="136"/>
      <c r="BQ216" s="136"/>
      <c r="BR216" s="136"/>
      <c r="BS216" s="136"/>
      <c r="BT216" s="136"/>
      <c r="BU216" s="136"/>
      <c r="BV216" s="136"/>
      <c r="BW216" s="136"/>
      <c r="BX216" s="136"/>
      <c r="BY216" s="136"/>
      <c r="BZ216" s="136"/>
      <c r="CA216" s="136"/>
      <c r="CB216" s="136"/>
      <c r="CC216" s="136"/>
      <c r="CD216" s="136"/>
      <c r="CE216" s="136"/>
      <c r="CF216" s="136"/>
      <c r="CG216" s="136"/>
      <c r="CH216" s="136"/>
      <c r="CI216" s="136"/>
      <c r="CJ216" s="136"/>
      <c r="CK216" s="136"/>
      <c r="CL216" s="136"/>
      <c r="CM216" s="136"/>
      <c r="CN216" s="136"/>
      <c r="CO216" s="136"/>
      <c r="CP216" s="136"/>
      <c r="CQ216" s="136"/>
      <c r="CR216" s="136"/>
      <c r="CS216" s="136"/>
      <c r="CT216" s="136"/>
      <c r="CU216" s="136"/>
      <c r="CV216" s="136"/>
      <c r="CW216" s="136"/>
      <c r="CX216" s="136"/>
      <c r="CY216" s="136"/>
    </row>
    <row r="217" spans="1:103" ht="25.75" customHeight="1">
      <c r="A217" s="138"/>
      <c r="B217" s="136"/>
      <c r="C217" s="136"/>
      <c r="D217" s="136"/>
      <c r="E217" s="138"/>
      <c r="F217" s="136"/>
      <c r="G217" s="138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136"/>
      <c r="BD217" s="136"/>
      <c r="BE217" s="136"/>
      <c r="BF217" s="136"/>
      <c r="BG217" s="136"/>
      <c r="BH217" s="136"/>
      <c r="BI217" s="136"/>
      <c r="BJ217" s="136"/>
      <c r="BK217" s="136"/>
      <c r="BL217" s="136"/>
      <c r="BM217" s="136"/>
      <c r="BN217" s="136"/>
      <c r="BO217" s="136"/>
      <c r="BP217" s="136"/>
      <c r="BQ217" s="136"/>
      <c r="BR217" s="136"/>
      <c r="BS217" s="136"/>
      <c r="BT217" s="136"/>
      <c r="BU217" s="136"/>
      <c r="BV217" s="136"/>
      <c r="BW217" s="136"/>
      <c r="BX217" s="136"/>
      <c r="BY217" s="136"/>
      <c r="BZ217" s="136"/>
      <c r="CA217" s="136"/>
      <c r="CB217" s="136"/>
      <c r="CC217" s="136"/>
      <c r="CD217" s="136"/>
      <c r="CE217" s="136"/>
      <c r="CF217" s="136"/>
      <c r="CG217" s="136"/>
      <c r="CH217" s="136"/>
      <c r="CI217" s="136"/>
      <c r="CJ217" s="136"/>
      <c r="CK217" s="136"/>
      <c r="CL217" s="136"/>
      <c r="CM217" s="136"/>
      <c r="CN217" s="136"/>
      <c r="CO217" s="136"/>
      <c r="CP217" s="136"/>
      <c r="CQ217" s="136"/>
      <c r="CR217" s="136"/>
      <c r="CS217" s="136"/>
      <c r="CT217" s="136"/>
      <c r="CU217" s="136"/>
      <c r="CV217" s="136"/>
      <c r="CW217" s="136"/>
      <c r="CX217" s="136"/>
      <c r="CY217" s="136"/>
    </row>
    <row r="218" spans="1:103" ht="25.75" customHeight="1">
      <c r="A218" s="138"/>
      <c r="B218" s="136"/>
      <c r="C218" s="136"/>
      <c r="D218" s="136"/>
      <c r="E218" s="138"/>
      <c r="F218" s="136"/>
      <c r="G218" s="138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  <c r="AS218" s="136"/>
      <c r="AT218" s="136"/>
      <c r="AU218" s="136"/>
      <c r="AV218" s="136"/>
      <c r="AW218" s="136"/>
      <c r="AX218" s="136"/>
      <c r="AY218" s="136"/>
      <c r="AZ218" s="136"/>
      <c r="BA218" s="136"/>
      <c r="BB218" s="136"/>
      <c r="BC218" s="136"/>
      <c r="BD218" s="136"/>
      <c r="BE218" s="136"/>
      <c r="BF218" s="136"/>
      <c r="BG218" s="136"/>
      <c r="BH218" s="136"/>
      <c r="BI218" s="136"/>
      <c r="BJ218" s="136"/>
      <c r="BK218" s="136"/>
      <c r="BL218" s="136"/>
      <c r="BM218" s="136"/>
      <c r="BN218" s="136"/>
      <c r="BO218" s="136"/>
      <c r="BP218" s="136"/>
      <c r="BQ218" s="136"/>
      <c r="BR218" s="136"/>
      <c r="BS218" s="136"/>
      <c r="BT218" s="136"/>
      <c r="BU218" s="136"/>
      <c r="BV218" s="136"/>
      <c r="BW218" s="136"/>
      <c r="BX218" s="136"/>
      <c r="BY218" s="136"/>
      <c r="BZ218" s="136"/>
      <c r="CA218" s="136"/>
      <c r="CB218" s="136"/>
      <c r="CC218" s="136"/>
      <c r="CD218" s="136"/>
      <c r="CE218" s="136"/>
      <c r="CF218" s="136"/>
      <c r="CG218" s="136"/>
      <c r="CH218" s="136"/>
      <c r="CI218" s="136"/>
      <c r="CJ218" s="136"/>
      <c r="CK218" s="136"/>
      <c r="CL218" s="136"/>
      <c r="CM218" s="136"/>
      <c r="CN218" s="136"/>
      <c r="CO218" s="136"/>
      <c r="CP218" s="136"/>
      <c r="CQ218" s="136"/>
      <c r="CR218" s="136"/>
      <c r="CS218" s="136"/>
      <c r="CT218" s="136"/>
      <c r="CU218" s="136"/>
      <c r="CV218" s="136"/>
      <c r="CW218" s="136"/>
      <c r="CX218" s="136"/>
      <c r="CY218" s="136"/>
    </row>
    <row r="219" spans="1:103" ht="25.75" customHeight="1">
      <c r="A219" s="138"/>
      <c r="B219" s="136"/>
      <c r="C219" s="136"/>
      <c r="D219" s="136"/>
      <c r="E219" s="138"/>
      <c r="F219" s="136"/>
      <c r="G219" s="138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  <c r="BJ219" s="136"/>
      <c r="BK219" s="136"/>
      <c r="BL219" s="136"/>
      <c r="BM219" s="136"/>
      <c r="BN219" s="136"/>
      <c r="BO219" s="136"/>
      <c r="BP219" s="136"/>
      <c r="BQ219" s="136"/>
      <c r="BR219" s="136"/>
      <c r="BS219" s="136"/>
      <c r="BT219" s="136"/>
      <c r="BU219" s="136"/>
      <c r="BV219" s="136"/>
      <c r="BW219" s="136"/>
      <c r="BX219" s="136"/>
      <c r="BY219" s="136"/>
      <c r="BZ219" s="136"/>
      <c r="CA219" s="136"/>
      <c r="CB219" s="136"/>
      <c r="CC219" s="136"/>
      <c r="CD219" s="136"/>
      <c r="CE219" s="136"/>
      <c r="CF219" s="136"/>
      <c r="CG219" s="136"/>
      <c r="CH219" s="136"/>
      <c r="CI219" s="136"/>
      <c r="CJ219" s="136"/>
      <c r="CK219" s="136"/>
      <c r="CL219" s="136"/>
      <c r="CM219" s="136"/>
      <c r="CN219" s="136"/>
      <c r="CO219" s="136"/>
      <c r="CP219" s="136"/>
      <c r="CQ219" s="136"/>
      <c r="CR219" s="136"/>
      <c r="CS219" s="136"/>
      <c r="CT219" s="136"/>
      <c r="CU219" s="136"/>
      <c r="CV219" s="136"/>
      <c r="CW219" s="136"/>
      <c r="CX219" s="136"/>
      <c r="CY219" s="136"/>
    </row>
    <row r="220" spans="1:103" ht="25.75" customHeight="1">
      <c r="A220" s="138"/>
      <c r="B220" s="136"/>
      <c r="C220" s="136"/>
      <c r="D220" s="136"/>
      <c r="E220" s="138"/>
      <c r="F220" s="136"/>
      <c r="G220" s="138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  <c r="BI220" s="136"/>
      <c r="BJ220" s="136"/>
      <c r="BK220" s="136"/>
      <c r="BL220" s="136"/>
      <c r="BM220" s="136"/>
      <c r="BN220" s="136"/>
      <c r="BO220" s="136"/>
      <c r="BP220" s="136"/>
      <c r="BQ220" s="136"/>
      <c r="BR220" s="136"/>
      <c r="BS220" s="136"/>
      <c r="BT220" s="136"/>
      <c r="BU220" s="136"/>
      <c r="BV220" s="136"/>
      <c r="BW220" s="136"/>
      <c r="BX220" s="136"/>
      <c r="BY220" s="136"/>
      <c r="BZ220" s="136"/>
      <c r="CA220" s="136"/>
      <c r="CB220" s="136"/>
      <c r="CC220" s="136"/>
      <c r="CD220" s="136"/>
      <c r="CE220" s="136"/>
      <c r="CF220" s="136"/>
      <c r="CG220" s="136"/>
      <c r="CH220" s="136"/>
      <c r="CI220" s="136"/>
      <c r="CJ220" s="136"/>
      <c r="CK220" s="136"/>
      <c r="CL220" s="136"/>
      <c r="CM220" s="136"/>
      <c r="CN220" s="136"/>
      <c r="CO220" s="136"/>
      <c r="CP220" s="136"/>
      <c r="CQ220" s="136"/>
      <c r="CR220" s="136"/>
      <c r="CS220" s="136"/>
      <c r="CT220" s="136"/>
      <c r="CU220" s="136"/>
      <c r="CV220" s="136"/>
      <c r="CW220" s="136"/>
      <c r="CX220" s="136"/>
      <c r="CY220" s="136"/>
    </row>
    <row r="221" spans="1:103" ht="25.75" customHeight="1">
      <c r="A221" s="138"/>
      <c r="B221" s="136"/>
      <c r="C221" s="136"/>
      <c r="D221" s="136"/>
      <c r="E221" s="138"/>
      <c r="F221" s="136"/>
      <c r="G221" s="138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136"/>
      <c r="BF221" s="136"/>
      <c r="BG221" s="136"/>
      <c r="BH221" s="136"/>
      <c r="BI221" s="136"/>
      <c r="BJ221" s="136"/>
      <c r="BK221" s="136"/>
      <c r="BL221" s="136"/>
      <c r="BM221" s="136"/>
      <c r="BN221" s="136"/>
      <c r="BO221" s="136"/>
      <c r="BP221" s="136"/>
      <c r="BQ221" s="136"/>
      <c r="BR221" s="136"/>
      <c r="BS221" s="136"/>
      <c r="BT221" s="136"/>
      <c r="BU221" s="136"/>
      <c r="BV221" s="136"/>
      <c r="BW221" s="136"/>
      <c r="BX221" s="136"/>
      <c r="BY221" s="136"/>
      <c r="BZ221" s="136"/>
      <c r="CA221" s="136"/>
      <c r="CB221" s="136"/>
      <c r="CC221" s="136"/>
      <c r="CD221" s="136"/>
      <c r="CE221" s="136"/>
      <c r="CF221" s="136"/>
      <c r="CG221" s="136"/>
      <c r="CH221" s="136"/>
      <c r="CI221" s="136"/>
      <c r="CJ221" s="136"/>
      <c r="CK221" s="136"/>
      <c r="CL221" s="136"/>
      <c r="CM221" s="136"/>
      <c r="CN221" s="136"/>
      <c r="CO221" s="136"/>
      <c r="CP221" s="136"/>
      <c r="CQ221" s="136"/>
      <c r="CR221" s="136"/>
      <c r="CS221" s="136"/>
      <c r="CT221" s="136"/>
      <c r="CU221" s="136"/>
      <c r="CV221" s="136"/>
      <c r="CW221" s="136"/>
      <c r="CX221" s="136"/>
      <c r="CY221" s="136"/>
    </row>
    <row r="222" spans="1:103" ht="25.75" customHeight="1">
      <c r="A222" s="138"/>
      <c r="B222" s="136"/>
      <c r="C222" s="136"/>
      <c r="D222" s="136"/>
      <c r="E222" s="138"/>
      <c r="F222" s="136"/>
      <c r="G222" s="138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136"/>
      <c r="BD222" s="136"/>
      <c r="BE222" s="136"/>
      <c r="BF222" s="136"/>
      <c r="BG222" s="136"/>
      <c r="BH222" s="136"/>
      <c r="BI222" s="136"/>
      <c r="BJ222" s="136"/>
      <c r="BK222" s="136"/>
      <c r="BL222" s="136"/>
      <c r="BM222" s="136"/>
      <c r="BN222" s="136"/>
      <c r="BO222" s="136"/>
      <c r="BP222" s="136"/>
      <c r="BQ222" s="136"/>
      <c r="BR222" s="136"/>
      <c r="BS222" s="136"/>
      <c r="BT222" s="136"/>
      <c r="BU222" s="136"/>
      <c r="BV222" s="136"/>
      <c r="BW222" s="136"/>
      <c r="BX222" s="136"/>
      <c r="BY222" s="136"/>
      <c r="BZ222" s="136"/>
      <c r="CA222" s="136"/>
      <c r="CB222" s="136"/>
      <c r="CC222" s="136"/>
      <c r="CD222" s="136"/>
      <c r="CE222" s="136"/>
      <c r="CF222" s="136"/>
      <c r="CG222" s="136"/>
      <c r="CH222" s="136"/>
      <c r="CI222" s="136"/>
      <c r="CJ222" s="136"/>
      <c r="CK222" s="136"/>
      <c r="CL222" s="136"/>
      <c r="CM222" s="136"/>
      <c r="CN222" s="136"/>
      <c r="CO222" s="136"/>
      <c r="CP222" s="136"/>
      <c r="CQ222" s="136"/>
      <c r="CR222" s="136"/>
      <c r="CS222" s="136"/>
      <c r="CT222" s="136"/>
      <c r="CU222" s="136"/>
      <c r="CV222" s="136"/>
      <c r="CW222" s="136"/>
      <c r="CX222" s="136"/>
      <c r="CY222" s="136"/>
    </row>
    <row r="223" spans="1:103" ht="25.75" customHeight="1">
      <c r="A223" s="138"/>
      <c r="B223" s="136"/>
      <c r="C223" s="136"/>
      <c r="D223" s="136"/>
      <c r="E223" s="138"/>
      <c r="F223" s="136"/>
      <c r="G223" s="138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  <c r="BI223" s="136"/>
      <c r="BJ223" s="136"/>
      <c r="BK223" s="136"/>
      <c r="BL223" s="136"/>
      <c r="BM223" s="136"/>
      <c r="BN223" s="136"/>
      <c r="BO223" s="136"/>
      <c r="BP223" s="136"/>
      <c r="BQ223" s="136"/>
      <c r="BR223" s="136"/>
      <c r="BS223" s="136"/>
      <c r="BT223" s="136"/>
      <c r="BU223" s="136"/>
      <c r="BV223" s="136"/>
      <c r="BW223" s="136"/>
      <c r="BX223" s="136"/>
      <c r="BY223" s="136"/>
      <c r="BZ223" s="136"/>
      <c r="CA223" s="136"/>
      <c r="CB223" s="136"/>
      <c r="CC223" s="136"/>
      <c r="CD223" s="136"/>
      <c r="CE223" s="136"/>
      <c r="CF223" s="136"/>
      <c r="CG223" s="136"/>
      <c r="CH223" s="136"/>
      <c r="CI223" s="136"/>
      <c r="CJ223" s="136"/>
      <c r="CK223" s="136"/>
      <c r="CL223" s="136"/>
      <c r="CM223" s="136"/>
      <c r="CN223" s="136"/>
      <c r="CO223" s="136"/>
      <c r="CP223" s="136"/>
      <c r="CQ223" s="136"/>
      <c r="CR223" s="136"/>
      <c r="CS223" s="136"/>
      <c r="CT223" s="136"/>
      <c r="CU223" s="136"/>
      <c r="CV223" s="136"/>
      <c r="CW223" s="136"/>
      <c r="CX223" s="136"/>
      <c r="CY223" s="136"/>
    </row>
    <row r="224" spans="1:103" ht="25.75" customHeight="1">
      <c r="A224" s="138"/>
      <c r="B224" s="136"/>
      <c r="C224" s="136"/>
      <c r="D224" s="136"/>
      <c r="E224" s="138"/>
      <c r="F224" s="136"/>
      <c r="G224" s="138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136"/>
      <c r="BD224" s="136"/>
      <c r="BE224" s="136"/>
      <c r="BF224" s="136"/>
      <c r="BG224" s="136"/>
      <c r="BH224" s="136"/>
      <c r="BI224" s="136"/>
      <c r="BJ224" s="136"/>
      <c r="BK224" s="136"/>
      <c r="BL224" s="136"/>
      <c r="BM224" s="136"/>
      <c r="BN224" s="136"/>
      <c r="BO224" s="136"/>
      <c r="BP224" s="136"/>
      <c r="BQ224" s="136"/>
      <c r="BR224" s="136"/>
      <c r="BS224" s="136"/>
      <c r="BT224" s="136"/>
      <c r="BU224" s="136"/>
      <c r="BV224" s="136"/>
      <c r="BW224" s="136"/>
      <c r="BX224" s="136"/>
      <c r="BY224" s="136"/>
      <c r="BZ224" s="136"/>
      <c r="CA224" s="136"/>
      <c r="CB224" s="136"/>
      <c r="CC224" s="136"/>
      <c r="CD224" s="136"/>
      <c r="CE224" s="136"/>
      <c r="CF224" s="136"/>
      <c r="CG224" s="136"/>
      <c r="CH224" s="136"/>
      <c r="CI224" s="136"/>
      <c r="CJ224" s="136"/>
      <c r="CK224" s="136"/>
      <c r="CL224" s="136"/>
      <c r="CM224" s="136"/>
      <c r="CN224" s="136"/>
      <c r="CO224" s="136"/>
      <c r="CP224" s="136"/>
      <c r="CQ224" s="136"/>
      <c r="CR224" s="136"/>
      <c r="CS224" s="136"/>
      <c r="CT224" s="136"/>
      <c r="CU224" s="136"/>
      <c r="CV224" s="136"/>
      <c r="CW224" s="136"/>
      <c r="CX224" s="136"/>
      <c r="CY224" s="136"/>
    </row>
    <row r="225" spans="1:103" ht="25.75" customHeight="1">
      <c r="A225" s="138"/>
      <c r="B225" s="136"/>
      <c r="C225" s="136"/>
      <c r="D225" s="136"/>
      <c r="E225" s="138"/>
      <c r="F225" s="136"/>
      <c r="G225" s="138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136"/>
      <c r="BH225" s="136"/>
      <c r="BI225" s="136"/>
      <c r="BJ225" s="136"/>
      <c r="BK225" s="136"/>
      <c r="BL225" s="136"/>
      <c r="BM225" s="136"/>
      <c r="BN225" s="136"/>
      <c r="BO225" s="136"/>
      <c r="BP225" s="136"/>
      <c r="BQ225" s="136"/>
      <c r="BR225" s="136"/>
      <c r="BS225" s="136"/>
      <c r="BT225" s="136"/>
      <c r="BU225" s="136"/>
      <c r="BV225" s="136"/>
      <c r="BW225" s="136"/>
      <c r="BX225" s="136"/>
      <c r="BY225" s="136"/>
      <c r="BZ225" s="136"/>
      <c r="CA225" s="136"/>
      <c r="CB225" s="136"/>
      <c r="CC225" s="136"/>
      <c r="CD225" s="136"/>
      <c r="CE225" s="136"/>
      <c r="CF225" s="136"/>
      <c r="CG225" s="136"/>
      <c r="CH225" s="136"/>
      <c r="CI225" s="136"/>
      <c r="CJ225" s="136"/>
      <c r="CK225" s="136"/>
      <c r="CL225" s="136"/>
      <c r="CM225" s="136"/>
      <c r="CN225" s="136"/>
      <c r="CO225" s="136"/>
      <c r="CP225" s="136"/>
      <c r="CQ225" s="136"/>
      <c r="CR225" s="136"/>
      <c r="CS225" s="136"/>
      <c r="CT225" s="136"/>
      <c r="CU225" s="136"/>
      <c r="CV225" s="136"/>
      <c r="CW225" s="136"/>
      <c r="CX225" s="136"/>
      <c r="CY225" s="136"/>
    </row>
    <row r="226" spans="1:103" ht="25.75" customHeight="1">
      <c r="A226" s="138"/>
      <c r="B226" s="136"/>
      <c r="C226" s="136"/>
      <c r="D226" s="136"/>
      <c r="E226" s="138"/>
      <c r="F226" s="136"/>
      <c r="G226" s="138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  <c r="BF226" s="136"/>
      <c r="BG226" s="136"/>
      <c r="BH226" s="136"/>
      <c r="BI226" s="136"/>
      <c r="BJ226" s="136"/>
      <c r="BK226" s="136"/>
      <c r="BL226" s="136"/>
      <c r="BM226" s="136"/>
      <c r="BN226" s="136"/>
      <c r="BO226" s="136"/>
      <c r="BP226" s="136"/>
      <c r="BQ226" s="136"/>
      <c r="BR226" s="136"/>
      <c r="BS226" s="136"/>
      <c r="BT226" s="136"/>
      <c r="BU226" s="136"/>
      <c r="BV226" s="136"/>
      <c r="BW226" s="136"/>
      <c r="BX226" s="136"/>
      <c r="BY226" s="136"/>
      <c r="BZ226" s="136"/>
      <c r="CA226" s="136"/>
      <c r="CB226" s="136"/>
      <c r="CC226" s="136"/>
      <c r="CD226" s="136"/>
      <c r="CE226" s="136"/>
      <c r="CF226" s="136"/>
      <c r="CG226" s="136"/>
      <c r="CH226" s="136"/>
      <c r="CI226" s="136"/>
      <c r="CJ226" s="136"/>
      <c r="CK226" s="136"/>
      <c r="CL226" s="136"/>
      <c r="CM226" s="136"/>
      <c r="CN226" s="136"/>
      <c r="CO226" s="136"/>
      <c r="CP226" s="136"/>
      <c r="CQ226" s="136"/>
      <c r="CR226" s="136"/>
      <c r="CS226" s="136"/>
      <c r="CT226" s="136"/>
      <c r="CU226" s="136"/>
      <c r="CV226" s="136"/>
      <c r="CW226" s="136"/>
      <c r="CX226" s="136"/>
      <c r="CY226" s="136"/>
    </row>
    <row r="227" spans="1:103" ht="25.75" customHeight="1">
      <c r="A227" s="138"/>
      <c r="B227" s="136"/>
      <c r="C227" s="136"/>
      <c r="D227" s="136"/>
      <c r="E227" s="138"/>
      <c r="F227" s="136"/>
      <c r="G227" s="138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  <c r="BI227" s="136"/>
      <c r="BJ227" s="136"/>
      <c r="BK227" s="136"/>
      <c r="BL227" s="136"/>
      <c r="BM227" s="136"/>
      <c r="BN227" s="136"/>
      <c r="BO227" s="136"/>
      <c r="BP227" s="136"/>
      <c r="BQ227" s="136"/>
      <c r="BR227" s="136"/>
      <c r="BS227" s="136"/>
      <c r="BT227" s="136"/>
      <c r="BU227" s="136"/>
      <c r="BV227" s="136"/>
      <c r="BW227" s="136"/>
      <c r="BX227" s="136"/>
      <c r="BY227" s="136"/>
      <c r="BZ227" s="136"/>
      <c r="CA227" s="136"/>
      <c r="CB227" s="136"/>
      <c r="CC227" s="136"/>
      <c r="CD227" s="136"/>
      <c r="CE227" s="136"/>
      <c r="CF227" s="136"/>
      <c r="CG227" s="136"/>
      <c r="CH227" s="136"/>
      <c r="CI227" s="136"/>
      <c r="CJ227" s="136"/>
      <c r="CK227" s="136"/>
      <c r="CL227" s="136"/>
      <c r="CM227" s="136"/>
      <c r="CN227" s="136"/>
      <c r="CO227" s="136"/>
      <c r="CP227" s="136"/>
      <c r="CQ227" s="136"/>
      <c r="CR227" s="136"/>
      <c r="CS227" s="136"/>
      <c r="CT227" s="136"/>
      <c r="CU227" s="136"/>
      <c r="CV227" s="136"/>
      <c r="CW227" s="136"/>
      <c r="CX227" s="136"/>
      <c r="CY227" s="136"/>
    </row>
    <row r="228" spans="1:103" ht="25.75" customHeight="1">
      <c r="A228" s="138"/>
      <c r="B228" s="136"/>
      <c r="C228" s="136"/>
      <c r="D228" s="136"/>
      <c r="E228" s="138"/>
      <c r="F228" s="136"/>
      <c r="G228" s="138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  <c r="AS228" s="136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136"/>
      <c r="BD228" s="136"/>
      <c r="BE228" s="136"/>
      <c r="BF228" s="136"/>
      <c r="BG228" s="136"/>
      <c r="BH228" s="136"/>
      <c r="BI228" s="136"/>
      <c r="BJ228" s="136"/>
      <c r="BK228" s="136"/>
      <c r="BL228" s="136"/>
      <c r="BM228" s="136"/>
      <c r="BN228" s="136"/>
      <c r="BO228" s="136"/>
      <c r="BP228" s="136"/>
      <c r="BQ228" s="136"/>
      <c r="BR228" s="136"/>
      <c r="BS228" s="136"/>
      <c r="BT228" s="136"/>
      <c r="BU228" s="136"/>
      <c r="BV228" s="136"/>
      <c r="BW228" s="136"/>
      <c r="BX228" s="136"/>
      <c r="BY228" s="136"/>
      <c r="BZ228" s="136"/>
      <c r="CA228" s="136"/>
      <c r="CB228" s="136"/>
      <c r="CC228" s="136"/>
      <c r="CD228" s="136"/>
      <c r="CE228" s="136"/>
      <c r="CF228" s="136"/>
      <c r="CG228" s="136"/>
      <c r="CH228" s="136"/>
      <c r="CI228" s="136"/>
      <c r="CJ228" s="136"/>
      <c r="CK228" s="136"/>
      <c r="CL228" s="136"/>
      <c r="CM228" s="136"/>
      <c r="CN228" s="136"/>
      <c r="CO228" s="136"/>
      <c r="CP228" s="136"/>
      <c r="CQ228" s="136"/>
      <c r="CR228" s="136"/>
      <c r="CS228" s="136"/>
      <c r="CT228" s="136"/>
      <c r="CU228" s="136"/>
      <c r="CV228" s="136"/>
      <c r="CW228" s="136"/>
      <c r="CX228" s="136"/>
      <c r="CY228" s="136"/>
    </row>
    <row r="229" spans="1:103" ht="25.75" customHeight="1">
      <c r="A229" s="138"/>
      <c r="B229" s="136"/>
      <c r="C229" s="136"/>
      <c r="D229" s="136"/>
      <c r="E229" s="138"/>
      <c r="F229" s="136"/>
      <c r="G229" s="138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136"/>
      <c r="BC229" s="136"/>
      <c r="BD229" s="136"/>
      <c r="BE229" s="136"/>
      <c r="BF229" s="136"/>
      <c r="BG229" s="136"/>
      <c r="BH229" s="136"/>
      <c r="BI229" s="136"/>
      <c r="BJ229" s="136"/>
      <c r="BK229" s="136"/>
      <c r="BL229" s="136"/>
      <c r="BM229" s="136"/>
      <c r="BN229" s="136"/>
      <c r="BO229" s="136"/>
      <c r="BP229" s="136"/>
      <c r="BQ229" s="136"/>
      <c r="BR229" s="136"/>
      <c r="BS229" s="136"/>
      <c r="BT229" s="136"/>
      <c r="BU229" s="136"/>
      <c r="BV229" s="136"/>
      <c r="BW229" s="136"/>
      <c r="BX229" s="136"/>
      <c r="BY229" s="136"/>
      <c r="BZ229" s="136"/>
      <c r="CA229" s="136"/>
      <c r="CB229" s="136"/>
      <c r="CC229" s="136"/>
      <c r="CD229" s="136"/>
      <c r="CE229" s="136"/>
      <c r="CF229" s="136"/>
      <c r="CG229" s="136"/>
      <c r="CH229" s="136"/>
      <c r="CI229" s="136"/>
      <c r="CJ229" s="136"/>
      <c r="CK229" s="136"/>
      <c r="CL229" s="136"/>
      <c r="CM229" s="136"/>
      <c r="CN229" s="136"/>
      <c r="CO229" s="136"/>
      <c r="CP229" s="136"/>
      <c r="CQ229" s="136"/>
      <c r="CR229" s="136"/>
      <c r="CS229" s="136"/>
      <c r="CT229" s="136"/>
      <c r="CU229" s="136"/>
      <c r="CV229" s="136"/>
      <c r="CW229" s="136"/>
      <c r="CX229" s="136"/>
      <c r="CY229" s="136"/>
    </row>
    <row r="230" spans="1:103" ht="25.75" customHeight="1">
      <c r="A230" s="138"/>
      <c r="B230" s="136"/>
      <c r="C230" s="136"/>
      <c r="D230" s="136"/>
      <c r="E230" s="138"/>
      <c r="F230" s="136"/>
      <c r="G230" s="138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136"/>
      <c r="BD230" s="136"/>
      <c r="BE230" s="136"/>
      <c r="BF230" s="136"/>
      <c r="BG230" s="136"/>
      <c r="BH230" s="136"/>
      <c r="BI230" s="136"/>
      <c r="BJ230" s="136"/>
      <c r="BK230" s="136"/>
      <c r="BL230" s="136"/>
      <c r="BM230" s="136"/>
      <c r="BN230" s="136"/>
      <c r="BO230" s="136"/>
      <c r="BP230" s="136"/>
      <c r="BQ230" s="136"/>
      <c r="BR230" s="136"/>
      <c r="BS230" s="136"/>
      <c r="BT230" s="136"/>
      <c r="BU230" s="136"/>
      <c r="BV230" s="136"/>
      <c r="BW230" s="136"/>
      <c r="BX230" s="136"/>
      <c r="BY230" s="136"/>
      <c r="BZ230" s="136"/>
      <c r="CA230" s="136"/>
      <c r="CB230" s="136"/>
      <c r="CC230" s="136"/>
      <c r="CD230" s="136"/>
      <c r="CE230" s="136"/>
      <c r="CF230" s="136"/>
      <c r="CG230" s="136"/>
      <c r="CH230" s="136"/>
      <c r="CI230" s="136"/>
      <c r="CJ230" s="136"/>
      <c r="CK230" s="136"/>
      <c r="CL230" s="136"/>
      <c r="CM230" s="136"/>
      <c r="CN230" s="136"/>
      <c r="CO230" s="136"/>
      <c r="CP230" s="136"/>
      <c r="CQ230" s="136"/>
      <c r="CR230" s="136"/>
      <c r="CS230" s="136"/>
      <c r="CT230" s="136"/>
      <c r="CU230" s="136"/>
      <c r="CV230" s="136"/>
      <c r="CW230" s="136"/>
      <c r="CX230" s="136"/>
      <c r="CY230" s="136"/>
    </row>
    <row r="231" spans="1:103" ht="25.75" customHeight="1">
      <c r="A231" s="138"/>
      <c r="B231" s="136"/>
      <c r="C231" s="136"/>
      <c r="D231" s="136"/>
      <c r="E231" s="138"/>
      <c r="F231" s="136"/>
      <c r="G231" s="138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  <c r="AS231" s="136"/>
      <c r="AT231" s="136"/>
      <c r="AU231" s="136"/>
      <c r="AV231" s="136"/>
      <c r="AW231" s="136"/>
      <c r="AX231" s="136"/>
      <c r="AY231" s="136"/>
      <c r="AZ231" s="136"/>
      <c r="BA231" s="136"/>
      <c r="BB231" s="136"/>
      <c r="BC231" s="136"/>
      <c r="BD231" s="136"/>
      <c r="BE231" s="136"/>
      <c r="BF231" s="136"/>
      <c r="BG231" s="136"/>
      <c r="BH231" s="136"/>
      <c r="BI231" s="136"/>
      <c r="BJ231" s="136"/>
      <c r="BK231" s="136"/>
      <c r="BL231" s="136"/>
      <c r="BM231" s="136"/>
      <c r="BN231" s="136"/>
      <c r="BO231" s="136"/>
      <c r="BP231" s="136"/>
      <c r="BQ231" s="136"/>
      <c r="BR231" s="136"/>
      <c r="BS231" s="136"/>
      <c r="BT231" s="136"/>
      <c r="BU231" s="136"/>
      <c r="BV231" s="136"/>
      <c r="BW231" s="136"/>
      <c r="BX231" s="136"/>
      <c r="BY231" s="136"/>
      <c r="BZ231" s="136"/>
      <c r="CA231" s="136"/>
      <c r="CB231" s="136"/>
      <c r="CC231" s="136"/>
      <c r="CD231" s="136"/>
      <c r="CE231" s="136"/>
      <c r="CF231" s="136"/>
      <c r="CG231" s="136"/>
      <c r="CH231" s="136"/>
      <c r="CI231" s="136"/>
      <c r="CJ231" s="136"/>
      <c r="CK231" s="136"/>
      <c r="CL231" s="136"/>
      <c r="CM231" s="136"/>
      <c r="CN231" s="136"/>
      <c r="CO231" s="136"/>
      <c r="CP231" s="136"/>
      <c r="CQ231" s="136"/>
      <c r="CR231" s="136"/>
      <c r="CS231" s="136"/>
      <c r="CT231" s="136"/>
      <c r="CU231" s="136"/>
      <c r="CV231" s="136"/>
      <c r="CW231" s="136"/>
      <c r="CX231" s="136"/>
      <c r="CY231" s="136"/>
    </row>
    <row r="232" spans="1:103" ht="25.75" customHeight="1">
      <c r="A232" s="138"/>
      <c r="B232" s="136"/>
      <c r="C232" s="136"/>
      <c r="D232" s="136"/>
      <c r="E232" s="138"/>
      <c r="F232" s="136"/>
      <c r="G232" s="138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136"/>
      <c r="BD232" s="136"/>
      <c r="BE232" s="136"/>
      <c r="BF232" s="136"/>
      <c r="BG232" s="136"/>
      <c r="BH232" s="136"/>
      <c r="BI232" s="136"/>
      <c r="BJ232" s="136"/>
      <c r="BK232" s="136"/>
      <c r="BL232" s="136"/>
      <c r="BM232" s="136"/>
      <c r="BN232" s="136"/>
      <c r="BO232" s="136"/>
      <c r="BP232" s="136"/>
      <c r="BQ232" s="136"/>
      <c r="BR232" s="136"/>
      <c r="BS232" s="136"/>
      <c r="BT232" s="136"/>
      <c r="BU232" s="136"/>
      <c r="BV232" s="136"/>
      <c r="BW232" s="136"/>
      <c r="BX232" s="136"/>
      <c r="BY232" s="136"/>
      <c r="BZ232" s="136"/>
      <c r="CA232" s="136"/>
      <c r="CB232" s="136"/>
      <c r="CC232" s="136"/>
      <c r="CD232" s="136"/>
      <c r="CE232" s="136"/>
      <c r="CF232" s="136"/>
      <c r="CG232" s="136"/>
      <c r="CH232" s="136"/>
      <c r="CI232" s="136"/>
      <c r="CJ232" s="136"/>
      <c r="CK232" s="136"/>
      <c r="CL232" s="136"/>
      <c r="CM232" s="136"/>
      <c r="CN232" s="136"/>
      <c r="CO232" s="136"/>
      <c r="CP232" s="136"/>
      <c r="CQ232" s="136"/>
      <c r="CR232" s="136"/>
      <c r="CS232" s="136"/>
      <c r="CT232" s="136"/>
      <c r="CU232" s="136"/>
      <c r="CV232" s="136"/>
      <c r="CW232" s="136"/>
      <c r="CX232" s="136"/>
      <c r="CY232" s="136"/>
    </row>
    <row r="233" spans="1:103" ht="25.75" customHeight="1">
      <c r="A233" s="138"/>
      <c r="B233" s="136"/>
      <c r="C233" s="136"/>
      <c r="D233" s="136"/>
      <c r="E233" s="138"/>
      <c r="F233" s="136"/>
      <c r="G233" s="138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136"/>
      <c r="BD233" s="136"/>
      <c r="BE233" s="136"/>
      <c r="BF233" s="136"/>
      <c r="BG233" s="136"/>
      <c r="BH233" s="136"/>
      <c r="BI233" s="136"/>
      <c r="BJ233" s="136"/>
      <c r="BK233" s="136"/>
      <c r="BL233" s="136"/>
      <c r="BM233" s="136"/>
      <c r="BN233" s="136"/>
      <c r="BO233" s="136"/>
      <c r="BP233" s="136"/>
      <c r="BQ233" s="136"/>
      <c r="BR233" s="136"/>
      <c r="BS233" s="136"/>
      <c r="BT233" s="136"/>
      <c r="BU233" s="136"/>
      <c r="BV233" s="136"/>
      <c r="BW233" s="136"/>
      <c r="BX233" s="136"/>
      <c r="BY233" s="136"/>
      <c r="BZ233" s="136"/>
      <c r="CA233" s="136"/>
      <c r="CB233" s="136"/>
      <c r="CC233" s="136"/>
      <c r="CD233" s="136"/>
      <c r="CE233" s="136"/>
      <c r="CF233" s="136"/>
      <c r="CG233" s="136"/>
      <c r="CH233" s="136"/>
      <c r="CI233" s="136"/>
      <c r="CJ233" s="136"/>
      <c r="CK233" s="136"/>
      <c r="CL233" s="136"/>
      <c r="CM233" s="136"/>
      <c r="CN233" s="136"/>
      <c r="CO233" s="136"/>
      <c r="CP233" s="136"/>
      <c r="CQ233" s="136"/>
      <c r="CR233" s="136"/>
      <c r="CS233" s="136"/>
      <c r="CT233" s="136"/>
      <c r="CU233" s="136"/>
      <c r="CV233" s="136"/>
      <c r="CW233" s="136"/>
      <c r="CX233" s="136"/>
      <c r="CY233" s="136"/>
    </row>
    <row r="234" spans="1:103" ht="25.75" customHeight="1">
      <c r="A234" s="138"/>
      <c r="B234" s="136"/>
      <c r="C234" s="136"/>
      <c r="D234" s="136"/>
      <c r="E234" s="138"/>
      <c r="F234" s="136"/>
      <c r="G234" s="138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  <c r="AS234" s="136"/>
      <c r="AT234" s="136"/>
      <c r="AU234" s="136"/>
      <c r="AV234" s="136"/>
      <c r="AW234" s="136"/>
      <c r="AX234" s="136"/>
      <c r="AY234" s="136"/>
      <c r="AZ234" s="136"/>
      <c r="BA234" s="136"/>
      <c r="BB234" s="136"/>
      <c r="BC234" s="136"/>
      <c r="BD234" s="136"/>
      <c r="BE234" s="136"/>
      <c r="BF234" s="136"/>
      <c r="BG234" s="136"/>
      <c r="BH234" s="136"/>
      <c r="BI234" s="136"/>
      <c r="BJ234" s="136"/>
      <c r="BK234" s="136"/>
      <c r="BL234" s="136"/>
      <c r="BM234" s="136"/>
      <c r="BN234" s="136"/>
      <c r="BO234" s="136"/>
      <c r="BP234" s="136"/>
      <c r="BQ234" s="136"/>
      <c r="BR234" s="136"/>
      <c r="BS234" s="136"/>
      <c r="BT234" s="136"/>
      <c r="BU234" s="136"/>
      <c r="BV234" s="136"/>
      <c r="BW234" s="136"/>
      <c r="BX234" s="136"/>
      <c r="BY234" s="136"/>
      <c r="BZ234" s="136"/>
      <c r="CA234" s="136"/>
      <c r="CB234" s="136"/>
      <c r="CC234" s="136"/>
      <c r="CD234" s="136"/>
      <c r="CE234" s="136"/>
      <c r="CF234" s="136"/>
      <c r="CG234" s="136"/>
      <c r="CH234" s="136"/>
      <c r="CI234" s="136"/>
      <c r="CJ234" s="136"/>
      <c r="CK234" s="136"/>
      <c r="CL234" s="136"/>
      <c r="CM234" s="136"/>
      <c r="CN234" s="136"/>
      <c r="CO234" s="136"/>
      <c r="CP234" s="136"/>
      <c r="CQ234" s="136"/>
      <c r="CR234" s="136"/>
      <c r="CS234" s="136"/>
      <c r="CT234" s="136"/>
      <c r="CU234" s="136"/>
      <c r="CV234" s="136"/>
      <c r="CW234" s="136"/>
      <c r="CX234" s="136"/>
      <c r="CY234" s="136"/>
    </row>
    <row r="235" spans="1:103" ht="25.75" customHeight="1">
      <c r="A235" s="138"/>
      <c r="B235" s="136"/>
      <c r="C235" s="136"/>
      <c r="D235" s="136"/>
      <c r="E235" s="138"/>
      <c r="F235" s="136"/>
      <c r="G235" s="138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  <c r="BC235" s="136"/>
      <c r="BD235" s="136"/>
      <c r="BE235" s="136"/>
      <c r="BF235" s="136"/>
      <c r="BG235" s="136"/>
      <c r="BH235" s="136"/>
      <c r="BI235" s="136"/>
      <c r="BJ235" s="136"/>
      <c r="BK235" s="136"/>
      <c r="BL235" s="136"/>
      <c r="BM235" s="136"/>
      <c r="BN235" s="136"/>
      <c r="BO235" s="136"/>
      <c r="BP235" s="136"/>
      <c r="BQ235" s="136"/>
      <c r="BR235" s="136"/>
      <c r="BS235" s="136"/>
      <c r="BT235" s="136"/>
      <c r="BU235" s="136"/>
      <c r="BV235" s="136"/>
      <c r="BW235" s="136"/>
      <c r="BX235" s="136"/>
      <c r="BY235" s="136"/>
      <c r="BZ235" s="136"/>
      <c r="CA235" s="136"/>
      <c r="CB235" s="136"/>
      <c r="CC235" s="136"/>
      <c r="CD235" s="136"/>
      <c r="CE235" s="136"/>
      <c r="CF235" s="136"/>
      <c r="CG235" s="136"/>
      <c r="CH235" s="136"/>
      <c r="CI235" s="136"/>
      <c r="CJ235" s="136"/>
      <c r="CK235" s="136"/>
      <c r="CL235" s="136"/>
      <c r="CM235" s="136"/>
      <c r="CN235" s="136"/>
      <c r="CO235" s="136"/>
      <c r="CP235" s="136"/>
      <c r="CQ235" s="136"/>
      <c r="CR235" s="136"/>
      <c r="CS235" s="136"/>
      <c r="CT235" s="136"/>
      <c r="CU235" s="136"/>
      <c r="CV235" s="136"/>
      <c r="CW235" s="136"/>
      <c r="CX235" s="136"/>
      <c r="CY235" s="136"/>
    </row>
    <row r="236" spans="1:103" ht="25.75" customHeight="1">
      <c r="A236" s="138"/>
      <c r="B236" s="136"/>
      <c r="C236" s="136"/>
      <c r="D236" s="136"/>
      <c r="E236" s="138"/>
      <c r="F236" s="136"/>
      <c r="G236" s="138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136"/>
      <c r="BC236" s="136"/>
      <c r="BD236" s="136"/>
      <c r="BE236" s="136"/>
      <c r="BF236" s="136"/>
      <c r="BG236" s="136"/>
      <c r="BH236" s="136"/>
      <c r="BI236" s="136"/>
      <c r="BJ236" s="136"/>
      <c r="BK236" s="136"/>
      <c r="BL236" s="136"/>
      <c r="BM236" s="136"/>
      <c r="BN236" s="136"/>
      <c r="BO236" s="136"/>
      <c r="BP236" s="136"/>
      <c r="BQ236" s="136"/>
      <c r="BR236" s="136"/>
      <c r="BS236" s="136"/>
      <c r="BT236" s="136"/>
      <c r="BU236" s="136"/>
      <c r="BV236" s="136"/>
      <c r="BW236" s="136"/>
      <c r="BX236" s="136"/>
      <c r="BY236" s="136"/>
      <c r="BZ236" s="136"/>
      <c r="CA236" s="136"/>
      <c r="CB236" s="136"/>
      <c r="CC236" s="136"/>
      <c r="CD236" s="136"/>
      <c r="CE236" s="136"/>
      <c r="CF236" s="136"/>
      <c r="CG236" s="136"/>
      <c r="CH236" s="136"/>
      <c r="CI236" s="136"/>
      <c r="CJ236" s="136"/>
      <c r="CK236" s="136"/>
      <c r="CL236" s="136"/>
      <c r="CM236" s="136"/>
      <c r="CN236" s="136"/>
      <c r="CO236" s="136"/>
      <c r="CP236" s="136"/>
      <c r="CQ236" s="136"/>
      <c r="CR236" s="136"/>
      <c r="CS236" s="136"/>
      <c r="CT236" s="136"/>
      <c r="CU236" s="136"/>
      <c r="CV236" s="136"/>
      <c r="CW236" s="136"/>
      <c r="CX236" s="136"/>
      <c r="CY236" s="136"/>
    </row>
    <row r="237" spans="1:103" ht="25.75" customHeight="1">
      <c r="A237" s="138"/>
      <c r="B237" s="136"/>
      <c r="C237" s="136"/>
      <c r="D237" s="136"/>
      <c r="E237" s="138"/>
      <c r="F237" s="136"/>
      <c r="G237" s="138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136"/>
      <c r="BC237" s="136"/>
      <c r="BD237" s="136"/>
      <c r="BE237" s="136"/>
      <c r="BF237" s="136"/>
      <c r="BG237" s="136"/>
      <c r="BH237" s="136"/>
      <c r="BI237" s="136"/>
      <c r="BJ237" s="136"/>
      <c r="BK237" s="136"/>
      <c r="BL237" s="136"/>
      <c r="BM237" s="136"/>
      <c r="BN237" s="136"/>
      <c r="BO237" s="136"/>
      <c r="BP237" s="136"/>
      <c r="BQ237" s="136"/>
      <c r="BR237" s="136"/>
      <c r="BS237" s="136"/>
      <c r="BT237" s="136"/>
      <c r="BU237" s="136"/>
      <c r="BV237" s="136"/>
      <c r="BW237" s="136"/>
      <c r="BX237" s="136"/>
      <c r="BY237" s="136"/>
      <c r="BZ237" s="136"/>
      <c r="CA237" s="136"/>
      <c r="CB237" s="136"/>
      <c r="CC237" s="136"/>
      <c r="CD237" s="136"/>
      <c r="CE237" s="136"/>
      <c r="CF237" s="136"/>
      <c r="CG237" s="136"/>
      <c r="CH237" s="136"/>
      <c r="CI237" s="136"/>
      <c r="CJ237" s="136"/>
      <c r="CK237" s="136"/>
      <c r="CL237" s="136"/>
      <c r="CM237" s="136"/>
      <c r="CN237" s="136"/>
      <c r="CO237" s="136"/>
      <c r="CP237" s="136"/>
      <c r="CQ237" s="136"/>
      <c r="CR237" s="136"/>
      <c r="CS237" s="136"/>
      <c r="CT237" s="136"/>
      <c r="CU237" s="136"/>
      <c r="CV237" s="136"/>
      <c r="CW237" s="136"/>
      <c r="CX237" s="136"/>
      <c r="CY237" s="136"/>
    </row>
    <row r="238" spans="1:103" ht="25.75" customHeight="1">
      <c r="A238" s="138"/>
      <c r="B238" s="136"/>
      <c r="C238" s="136"/>
      <c r="D238" s="136"/>
      <c r="E238" s="138"/>
      <c r="F238" s="136"/>
      <c r="G238" s="138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  <c r="AS238" s="136"/>
      <c r="AT238" s="136"/>
      <c r="AU238" s="136"/>
      <c r="AV238" s="136"/>
      <c r="AW238" s="136"/>
      <c r="AX238" s="136"/>
      <c r="AY238" s="136"/>
      <c r="AZ238" s="136"/>
      <c r="BA238" s="136"/>
      <c r="BB238" s="136"/>
      <c r="BC238" s="136"/>
      <c r="BD238" s="136"/>
      <c r="BE238" s="136"/>
      <c r="BF238" s="136"/>
      <c r="BG238" s="136"/>
      <c r="BH238" s="136"/>
      <c r="BI238" s="136"/>
      <c r="BJ238" s="136"/>
      <c r="BK238" s="136"/>
      <c r="BL238" s="136"/>
      <c r="BM238" s="136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</row>
    <row r="239" spans="1:103" ht="25.75" customHeight="1">
      <c r="A239" s="138"/>
      <c r="B239" s="136"/>
      <c r="C239" s="136"/>
      <c r="D239" s="136"/>
      <c r="E239" s="138"/>
      <c r="F239" s="136"/>
      <c r="G239" s="138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  <c r="AS239" s="136"/>
      <c r="AT239" s="136"/>
      <c r="AU239" s="136"/>
      <c r="AV239" s="136"/>
      <c r="AW239" s="136"/>
      <c r="AX239" s="136"/>
      <c r="AY239" s="136"/>
      <c r="AZ239" s="136"/>
      <c r="BA239" s="136"/>
      <c r="BB239" s="136"/>
      <c r="BC239" s="136"/>
      <c r="BD239" s="136"/>
      <c r="BE239" s="136"/>
      <c r="BF239" s="136"/>
      <c r="BG239" s="136"/>
      <c r="BH239" s="136"/>
      <c r="BI239" s="136"/>
      <c r="BJ239" s="136"/>
      <c r="BK239" s="136"/>
      <c r="BL239" s="136"/>
      <c r="BM239" s="136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</row>
    <row r="240" spans="1:103" ht="25.75" customHeight="1">
      <c r="A240" s="138"/>
      <c r="B240" s="136"/>
      <c r="C240" s="136"/>
      <c r="D240" s="136"/>
      <c r="E240" s="138"/>
      <c r="F240" s="136"/>
      <c r="G240" s="138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  <c r="AS240" s="136"/>
      <c r="AT240" s="136"/>
      <c r="AU240" s="136"/>
      <c r="AV240" s="136"/>
      <c r="AW240" s="136"/>
      <c r="AX240" s="136"/>
      <c r="AY240" s="136"/>
      <c r="AZ240" s="136"/>
      <c r="BA240" s="136"/>
      <c r="BB240" s="136"/>
      <c r="BC240" s="136"/>
      <c r="BD240" s="136"/>
      <c r="BE240" s="136"/>
      <c r="BF240" s="136"/>
      <c r="BG240" s="136"/>
      <c r="BH240" s="136"/>
      <c r="BI240" s="136"/>
      <c r="BJ240" s="136"/>
      <c r="BK240" s="136"/>
      <c r="BL240" s="136"/>
      <c r="BM240" s="136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</row>
    <row r="241" spans="1:103" ht="25.75" customHeight="1">
      <c r="A241" s="138"/>
      <c r="B241" s="136"/>
      <c r="C241" s="136"/>
      <c r="D241" s="136"/>
      <c r="E241" s="138"/>
      <c r="F241" s="136"/>
      <c r="G241" s="138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136"/>
      <c r="BD241" s="136"/>
      <c r="BE241" s="136"/>
      <c r="BF241" s="136"/>
      <c r="BG241" s="136"/>
      <c r="BH241" s="136"/>
      <c r="BI241" s="136"/>
      <c r="BJ241" s="136"/>
      <c r="BK241" s="136"/>
      <c r="BL241" s="136"/>
      <c r="BM241" s="136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</row>
    <row r="242" spans="1:103" ht="25.75" customHeight="1">
      <c r="A242" s="138"/>
      <c r="B242" s="136"/>
      <c r="C242" s="136"/>
      <c r="D242" s="136"/>
      <c r="E242" s="138"/>
      <c r="F242" s="136"/>
      <c r="G242" s="138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  <c r="AS242" s="136"/>
      <c r="AT242" s="136"/>
      <c r="AU242" s="136"/>
      <c r="AV242" s="136"/>
      <c r="AW242" s="136"/>
      <c r="AX242" s="136"/>
      <c r="AY242" s="136"/>
      <c r="AZ242" s="136"/>
      <c r="BA242" s="136"/>
      <c r="BB242" s="136"/>
      <c r="BC242" s="136"/>
      <c r="BD242" s="136"/>
      <c r="BE242" s="136"/>
      <c r="BF242" s="136"/>
      <c r="BG242" s="136"/>
      <c r="BH242" s="136"/>
      <c r="BI242" s="136"/>
      <c r="BJ242" s="136"/>
      <c r="BK242" s="136"/>
      <c r="BL242" s="136"/>
      <c r="BM242" s="136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</row>
    <row r="243" spans="1:103" ht="25.75" customHeight="1">
      <c r="A243" s="138"/>
      <c r="B243" s="136"/>
      <c r="C243" s="136"/>
      <c r="D243" s="136"/>
      <c r="E243" s="138"/>
      <c r="F243" s="136"/>
      <c r="G243" s="138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  <c r="AS243" s="136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136"/>
      <c r="BD243" s="136"/>
      <c r="BE243" s="136"/>
      <c r="BF243" s="136"/>
      <c r="BG243" s="136"/>
      <c r="BH243" s="136"/>
      <c r="BI243" s="136"/>
      <c r="BJ243" s="136"/>
      <c r="BK243" s="136"/>
      <c r="BL243" s="136"/>
      <c r="BM243" s="136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</row>
    <row r="244" spans="1:103" ht="25.75" customHeight="1">
      <c r="A244" s="138"/>
      <c r="B244" s="136"/>
      <c r="C244" s="136"/>
      <c r="D244" s="136"/>
      <c r="E244" s="138"/>
      <c r="F244" s="136"/>
      <c r="G244" s="138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136"/>
      <c r="BD244" s="136"/>
      <c r="BE244" s="136"/>
      <c r="BF244" s="136"/>
      <c r="BG244" s="136"/>
      <c r="BH244" s="136"/>
      <c r="BI244" s="136"/>
      <c r="BJ244" s="136"/>
      <c r="BK244" s="136"/>
      <c r="BL244" s="136"/>
      <c r="BM244" s="136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</row>
    <row r="245" spans="1:103" ht="25.75" customHeight="1">
      <c r="A245" s="138"/>
      <c r="B245" s="136"/>
      <c r="C245" s="136"/>
      <c r="D245" s="136"/>
      <c r="E245" s="138"/>
      <c r="F245" s="136"/>
      <c r="G245" s="138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136"/>
      <c r="BD245" s="136"/>
      <c r="BE245" s="136"/>
      <c r="BF245" s="136"/>
      <c r="BG245" s="136"/>
      <c r="BH245" s="136"/>
      <c r="BI245" s="136"/>
      <c r="BJ245" s="136"/>
      <c r="BK245" s="136"/>
      <c r="BL245" s="136"/>
      <c r="BM245" s="136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</row>
    <row r="246" spans="1:103" ht="25.75" customHeight="1">
      <c r="A246" s="138"/>
      <c r="B246" s="136"/>
      <c r="C246" s="136"/>
      <c r="D246" s="136"/>
      <c r="E246" s="138"/>
      <c r="F246" s="136"/>
      <c r="G246" s="138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  <c r="AS246" s="136"/>
      <c r="AT246" s="136"/>
      <c r="AU246" s="136"/>
      <c r="AV246" s="136"/>
      <c r="AW246" s="136"/>
      <c r="AX246" s="136"/>
      <c r="AY246" s="136"/>
      <c r="AZ246" s="136"/>
      <c r="BA246" s="136"/>
      <c r="BB246" s="136"/>
      <c r="BC246" s="136"/>
      <c r="BD246" s="136"/>
      <c r="BE246" s="136"/>
      <c r="BF246" s="136"/>
      <c r="BG246" s="136"/>
      <c r="BH246" s="136"/>
      <c r="BI246" s="136"/>
      <c r="BJ246" s="136"/>
      <c r="BK246" s="136"/>
      <c r="BL246" s="136"/>
      <c r="BM246" s="136"/>
      <c r="BN246" s="136"/>
      <c r="BO246" s="136"/>
      <c r="BP246" s="136"/>
      <c r="BQ246" s="136"/>
      <c r="BR246" s="136"/>
      <c r="BS246" s="136"/>
      <c r="BT246" s="136"/>
      <c r="BU246" s="136"/>
      <c r="BV246" s="136"/>
      <c r="BW246" s="136"/>
      <c r="BX246" s="136"/>
      <c r="BY246" s="136"/>
      <c r="BZ246" s="136"/>
      <c r="CA246" s="136"/>
      <c r="CB246" s="136"/>
      <c r="CC246" s="136"/>
      <c r="CD246" s="136"/>
      <c r="CE246" s="136"/>
      <c r="CF246" s="136"/>
      <c r="CG246" s="136"/>
      <c r="CH246" s="136"/>
      <c r="CI246" s="136"/>
      <c r="CJ246" s="136"/>
      <c r="CK246" s="136"/>
      <c r="CL246" s="136"/>
      <c r="CM246" s="136"/>
      <c r="CN246" s="136"/>
      <c r="CO246" s="136"/>
      <c r="CP246" s="136"/>
      <c r="CQ246" s="136"/>
      <c r="CR246" s="136"/>
      <c r="CS246" s="136"/>
      <c r="CT246" s="136"/>
      <c r="CU246" s="136"/>
      <c r="CV246" s="136"/>
      <c r="CW246" s="136"/>
      <c r="CX246" s="136"/>
      <c r="CY246" s="136"/>
    </row>
    <row r="247" spans="1:103" ht="25.75" customHeight="1">
      <c r="A247" s="138"/>
      <c r="B247" s="136"/>
      <c r="C247" s="136"/>
      <c r="D247" s="136"/>
      <c r="E247" s="138"/>
      <c r="F247" s="136"/>
      <c r="G247" s="138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  <c r="BC247" s="136"/>
      <c r="BD247" s="136"/>
      <c r="BE247" s="136"/>
      <c r="BF247" s="136"/>
      <c r="BG247" s="136"/>
      <c r="BH247" s="136"/>
      <c r="BI247" s="136"/>
      <c r="BJ247" s="136"/>
      <c r="BK247" s="136"/>
      <c r="BL247" s="136"/>
      <c r="BM247" s="136"/>
      <c r="BN247" s="136"/>
      <c r="BO247" s="136"/>
      <c r="BP247" s="136"/>
      <c r="BQ247" s="136"/>
      <c r="BR247" s="136"/>
      <c r="BS247" s="136"/>
      <c r="BT247" s="136"/>
      <c r="BU247" s="136"/>
      <c r="BV247" s="136"/>
      <c r="BW247" s="136"/>
      <c r="BX247" s="136"/>
      <c r="BY247" s="136"/>
      <c r="BZ247" s="136"/>
      <c r="CA247" s="136"/>
      <c r="CB247" s="136"/>
      <c r="CC247" s="136"/>
      <c r="CD247" s="136"/>
      <c r="CE247" s="136"/>
      <c r="CF247" s="136"/>
      <c r="CG247" s="136"/>
      <c r="CH247" s="136"/>
      <c r="CI247" s="136"/>
      <c r="CJ247" s="136"/>
      <c r="CK247" s="136"/>
      <c r="CL247" s="136"/>
      <c r="CM247" s="136"/>
      <c r="CN247" s="136"/>
      <c r="CO247" s="136"/>
      <c r="CP247" s="136"/>
      <c r="CQ247" s="136"/>
      <c r="CR247" s="136"/>
      <c r="CS247" s="136"/>
      <c r="CT247" s="136"/>
      <c r="CU247" s="136"/>
      <c r="CV247" s="136"/>
      <c r="CW247" s="136"/>
      <c r="CX247" s="136"/>
      <c r="CY247" s="136"/>
    </row>
    <row r="248" spans="1:103" ht="25.75" customHeight="1">
      <c r="A248" s="138"/>
      <c r="B248" s="136"/>
      <c r="C248" s="136"/>
      <c r="D248" s="136"/>
      <c r="E248" s="138"/>
      <c r="F248" s="136"/>
      <c r="G248" s="138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  <c r="AS248" s="136"/>
      <c r="AT248" s="136"/>
      <c r="AU248" s="136"/>
      <c r="AV248" s="136"/>
      <c r="AW248" s="136"/>
      <c r="AX248" s="136"/>
      <c r="AY248" s="136"/>
      <c r="AZ248" s="136"/>
      <c r="BA248" s="136"/>
      <c r="BB248" s="136"/>
      <c r="BC248" s="136"/>
      <c r="BD248" s="136"/>
      <c r="BE248" s="136"/>
      <c r="BF248" s="136"/>
      <c r="BG248" s="136"/>
      <c r="BH248" s="136"/>
      <c r="BI248" s="136"/>
      <c r="BJ248" s="136"/>
      <c r="BK248" s="136"/>
      <c r="BL248" s="136"/>
      <c r="BM248" s="136"/>
      <c r="BN248" s="136"/>
      <c r="BO248" s="136"/>
      <c r="BP248" s="136"/>
      <c r="BQ248" s="136"/>
      <c r="BR248" s="136"/>
      <c r="BS248" s="136"/>
      <c r="BT248" s="136"/>
      <c r="BU248" s="136"/>
      <c r="BV248" s="136"/>
      <c r="BW248" s="136"/>
      <c r="BX248" s="136"/>
      <c r="BY248" s="136"/>
      <c r="BZ248" s="136"/>
      <c r="CA248" s="136"/>
      <c r="CB248" s="136"/>
      <c r="CC248" s="136"/>
      <c r="CD248" s="136"/>
      <c r="CE248" s="136"/>
      <c r="CF248" s="136"/>
      <c r="CG248" s="136"/>
      <c r="CH248" s="136"/>
      <c r="CI248" s="136"/>
      <c r="CJ248" s="136"/>
      <c r="CK248" s="136"/>
      <c r="CL248" s="136"/>
      <c r="CM248" s="136"/>
      <c r="CN248" s="136"/>
      <c r="CO248" s="136"/>
      <c r="CP248" s="136"/>
      <c r="CQ248" s="136"/>
      <c r="CR248" s="136"/>
      <c r="CS248" s="136"/>
      <c r="CT248" s="136"/>
      <c r="CU248" s="136"/>
      <c r="CV248" s="136"/>
      <c r="CW248" s="136"/>
      <c r="CX248" s="136"/>
      <c r="CY248" s="136"/>
    </row>
    <row r="249" spans="1:103" ht="25.75" customHeight="1">
      <c r="A249" s="138"/>
      <c r="B249" s="136"/>
      <c r="C249" s="136"/>
      <c r="D249" s="136"/>
      <c r="E249" s="138"/>
      <c r="F249" s="136"/>
      <c r="G249" s="138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  <c r="AS249" s="136"/>
      <c r="AT249" s="136"/>
      <c r="AU249" s="136"/>
      <c r="AV249" s="136"/>
      <c r="AW249" s="136"/>
      <c r="AX249" s="136"/>
      <c r="AY249" s="136"/>
      <c r="AZ249" s="136"/>
      <c r="BA249" s="136"/>
      <c r="BB249" s="136"/>
      <c r="BC249" s="136"/>
      <c r="BD249" s="136"/>
      <c r="BE249" s="136"/>
      <c r="BF249" s="136"/>
      <c r="BG249" s="136"/>
      <c r="BH249" s="136"/>
      <c r="BI249" s="136"/>
      <c r="BJ249" s="136"/>
      <c r="BK249" s="136"/>
      <c r="BL249" s="136"/>
      <c r="BM249" s="136"/>
      <c r="BN249" s="136"/>
      <c r="BO249" s="136"/>
      <c r="BP249" s="136"/>
      <c r="BQ249" s="136"/>
      <c r="BR249" s="136"/>
      <c r="BS249" s="136"/>
      <c r="BT249" s="136"/>
      <c r="BU249" s="136"/>
      <c r="BV249" s="136"/>
      <c r="BW249" s="136"/>
      <c r="BX249" s="136"/>
      <c r="BY249" s="136"/>
      <c r="BZ249" s="136"/>
      <c r="CA249" s="136"/>
      <c r="CB249" s="136"/>
      <c r="CC249" s="136"/>
      <c r="CD249" s="136"/>
      <c r="CE249" s="136"/>
      <c r="CF249" s="136"/>
      <c r="CG249" s="136"/>
      <c r="CH249" s="136"/>
      <c r="CI249" s="136"/>
      <c r="CJ249" s="136"/>
      <c r="CK249" s="136"/>
      <c r="CL249" s="136"/>
      <c r="CM249" s="136"/>
      <c r="CN249" s="136"/>
      <c r="CO249" s="136"/>
      <c r="CP249" s="136"/>
      <c r="CQ249" s="136"/>
      <c r="CR249" s="136"/>
      <c r="CS249" s="136"/>
      <c r="CT249" s="136"/>
      <c r="CU249" s="136"/>
      <c r="CV249" s="136"/>
      <c r="CW249" s="136"/>
      <c r="CX249" s="136"/>
      <c r="CY249" s="136"/>
    </row>
    <row r="250" spans="1:103" ht="25.75" customHeight="1">
      <c r="A250" s="138"/>
      <c r="B250" s="136"/>
      <c r="C250" s="136"/>
      <c r="D250" s="136"/>
      <c r="E250" s="138"/>
      <c r="F250" s="136"/>
      <c r="G250" s="138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  <c r="AS250" s="136"/>
      <c r="AT250" s="136"/>
      <c r="AU250" s="136"/>
      <c r="AV250" s="136"/>
      <c r="AW250" s="136"/>
      <c r="AX250" s="136"/>
      <c r="AY250" s="136"/>
      <c r="AZ250" s="136"/>
      <c r="BA250" s="136"/>
      <c r="BB250" s="136"/>
      <c r="BC250" s="136"/>
      <c r="BD250" s="136"/>
      <c r="BE250" s="136"/>
      <c r="BF250" s="136"/>
      <c r="BG250" s="136"/>
      <c r="BH250" s="136"/>
      <c r="BI250" s="136"/>
      <c r="BJ250" s="136"/>
      <c r="BK250" s="136"/>
      <c r="BL250" s="136"/>
      <c r="BM250" s="136"/>
      <c r="BN250" s="136"/>
      <c r="BO250" s="136"/>
      <c r="BP250" s="136"/>
      <c r="BQ250" s="136"/>
      <c r="BR250" s="136"/>
      <c r="BS250" s="136"/>
      <c r="BT250" s="136"/>
      <c r="BU250" s="136"/>
      <c r="BV250" s="136"/>
      <c r="BW250" s="136"/>
      <c r="BX250" s="136"/>
      <c r="BY250" s="136"/>
      <c r="BZ250" s="136"/>
      <c r="CA250" s="136"/>
      <c r="CB250" s="136"/>
      <c r="CC250" s="136"/>
      <c r="CD250" s="136"/>
      <c r="CE250" s="136"/>
      <c r="CF250" s="136"/>
      <c r="CG250" s="136"/>
      <c r="CH250" s="136"/>
      <c r="CI250" s="136"/>
      <c r="CJ250" s="136"/>
      <c r="CK250" s="136"/>
      <c r="CL250" s="136"/>
      <c r="CM250" s="136"/>
      <c r="CN250" s="136"/>
      <c r="CO250" s="136"/>
      <c r="CP250" s="136"/>
      <c r="CQ250" s="136"/>
      <c r="CR250" s="136"/>
      <c r="CS250" s="136"/>
      <c r="CT250" s="136"/>
      <c r="CU250" s="136"/>
      <c r="CV250" s="136"/>
      <c r="CW250" s="136"/>
      <c r="CX250" s="136"/>
      <c r="CY250" s="136"/>
    </row>
    <row r="251" spans="1:103" ht="25.75" customHeight="1">
      <c r="A251" s="138"/>
      <c r="B251" s="136"/>
      <c r="C251" s="136"/>
      <c r="D251" s="136"/>
      <c r="E251" s="138"/>
      <c r="F251" s="136"/>
      <c r="G251" s="138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  <c r="AS251" s="136"/>
      <c r="AT251" s="136"/>
      <c r="AU251" s="136"/>
      <c r="AV251" s="136"/>
      <c r="AW251" s="136"/>
      <c r="AX251" s="136"/>
      <c r="AY251" s="136"/>
      <c r="AZ251" s="136"/>
      <c r="BA251" s="136"/>
      <c r="BB251" s="136"/>
      <c r="BC251" s="136"/>
      <c r="BD251" s="136"/>
      <c r="BE251" s="136"/>
      <c r="BF251" s="136"/>
      <c r="BG251" s="136"/>
      <c r="BH251" s="136"/>
      <c r="BI251" s="136"/>
      <c r="BJ251" s="136"/>
      <c r="BK251" s="136"/>
      <c r="BL251" s="136"/>
      <c r="BM251" s="136"/>
      <c r="BN251" s="136"/>
      <c r="BO251" s="136"/>
      <c r="BP251" s="136"/>
      <c r="BQ251" s="136"/>
      <c r="BR251" s="136"/>
      <c r="BS251" s="136"/>
      <c r="BT251" s="136"/>
      <c r="BU251" s="136"/>
      <c r="BV251" s="136"/>
      <c r="BW251" s="136"/>
      <c r="BX251" s="136"/>
      <c r="BY251" s="136"/>
      <c r="BZ251" s="136"/>
      <c r="CA251" s="136"/>
      <c r="CB251" s="136"/>
      <c r="CC251" s="136"/>
      <c r="CD251" s="136"/>
      <c r="CE251" s="136"/>
      <c r="CF251" s="136"/>
      <c r="CG251" s="136"/>
      <c r="CH251" s="136"/>
      <c r="CI251" s="136"/>
      <c r="CJ251" s="136"/>
      <c r="CK251" s="136"/>
      <c r="CL251" s="136"/>
      <c r="CM251" s="136"/>
      <c r="CN251" s="136"/>
      <c r="CO251" s="136"/>
      <c r="CP251" s="136"/>
      <c r="CQ251" s="136"/>
      <c r="CR251" s="136"/>
      <c r="CS251" s="136"/>
      <c r="CT251" s="136"/>
      <c r="CU251" s="136"/>
      <c r="CV251" s="136"/>
      <c r="CW251" s="136"/>
      <c r="CX251" s="136"/>
      <c r="CY251" s="136"/>
    </row>
    <row r="252" spans="1:103" ht="25.75" customHeight="1">
      <c r="A252" s="138"/>
      <c r="B252" s="136"/>
      <c r="C252" s="136"/>
      <c r="D252" s="136"/>
      <c r="E252" s="138"/>
      <c r="F252" s="136"/>
      <c r="G252" s="138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  <c r="AS252" s="136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136"/>
      <c r="BD252" s="136"/>
      <c r="BE252" s="136"/>
      <c r="BF252" s="136"/>
      <c r="BG252" s="136"/>
      <c r="BH252" s="136"/>
      <c r="BI252" s="136"/>
      <c r="BJ252" s="136"/>
      <c r="BK252" s="136"/>
      <c r="BL252" s="136"/>
      <c r="BM252" s="136"/>
      <c r="BN252" s="136"/>
      <c r="BO252" s="136"/>
      <c r="BP252" s="136"/>
      <c r="BQ252" s="136"/>
      <c r="BR252" s="136"/>
      <c r="BS252" s="136"/>
      <c r="BT252" s="136"/>
      <c r="BU252" s="136"/>
      <c r="BV252" s="136"/>
      <c r="BW252" s="136"/>
      <c r="BX252" s="136"/>
      <c r="BY252" s="136"/>
      <c r="BZ252" s="136"/>
      <c r="CA252" s="136"/>
      <c r="CB252" s="136"/>
      <c r="CC252" s="136"/>
      <c r="CD252" s="136"/>
      <c r="CE252" s="136"/>
      <c r="CF252" s="136"/>
      <c r="CG252" s="136"/>
      <c r="CH252" s="136"/>
      <c r="CI252" s="136"/>
      <c r="CJ252" s="136"/>
      <c r="CK252" s="136"/>
      <c r="CL252" s="136"/>
      <c r="CM252" s="136"/>
      <c r="CN252" s="136"/>
      <c r="CO252" s="136"/>
      <c r="CP252" s="136"/>
      <c r="CQ252" s="136"/>
      <c r="CR252" s="136"/>
      <c r="CS252" s="136"/>
      <c r="CT252" s="136"/>
      <c r="CU252" s="136"/>
      <c r="CV252" s="136"/>
      <c r="CW252" s="136"/>
      <c r="CX252" s="136"/>
      <c r="CY252" s="136"/>
    </row>
    <row r="253" spans="1:103" ht="25.75" customHeight="1">
      <c r="A253" s="138"/>
      <c r="B253" s="136"/>
      <c r="C253" s="136"/>
      <c r="D253" s="136"/>
      <c r="E253" s="138"/>
      <c r="F253" s="136"/>
      <c r="G253" s="138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  <c r="BC253" s="136"/>
      <c r="BD253" s="136"/>
      <c r="BE253" s="136"/>
      <c r="BF253" s="136"/>
      <c r="BG253" s="136"/>
      <c r="BH253" s="136"/>
      <c r="BI253" s="136"/>
      <c r="BJ253" s="136"/>
      <c r="BK253" s="136"/>
      <c r="BL253" s="136"/>
      <c r="BM253" s="136"/>
      <c r="BN253" s="136"/>
      <c r="BO253" s="136"/>
      <c r="BP253" s="136"/>
      <c r="BQ253" s="136"/>
      <c r="BR253" s="136"/>
      <c r="BS253" s="136"/>
      <c r="BT253" s="136"/>
      <c r="BU253" s="136"/>
      <c r="BV253" s="136"/>
      <c r="BW253" s="136"/>
      <c r="BX253" s="136"/>
      <c r="BY253" s="136"/>
      <c r="BZ253" s="136"/>
      <c r="CA253" s="136"/>
      <c r="CB253" s="136"/>
      <c r="CC253" s="136"/>
      <c r="CD253" s="136"/>
      <c r="CE253" s="136"/>
      <c r="CF253" s="136"/>
      <c r="CG253" s="136"/>
      <c r="CH253" s="136"/>
      <c r="CI253" s="136"/>
      <c r="CJ253" s="136"/>
      <c r="CK253" s="136"/>
      <c r="CL253" s="136"/>
      <c r="CM253" s="136"/>
      <c r="CN253" s="136"/>
      <c r="CO253" s="136"/>
      <c r="CP253" s="136"/>
      <c r="CQ253" s="136"/>
      <c r="CR253" s="136"/>
      <c r="CS253" s="136"/>
      <c r="CT253" s="136"/>
      <c r="CU253" s="136"/>
      <c r="CV253" s="136"/>
      <c r="CW253" s="136"/>
      <c r="CX253" s="136"/>
      <c r="CY253" s="136"/>
    </row>
    <row r="254" spans="1:103" ht="25.75" customHeight="1">
      <c r="A254" s="138"/>
      <c r="B254" s="136"/>
      <c r="C254" s="136"/>
      <c r="D254" s="136"/>
      <c r="E254" s="138"/>
      <c r="F254" s="136"/>
      <c r="G254" s="138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136"/>
      <c r="AU254" s="136"/>
      <c r="AV254" s="136"/>
      <c r="AW254" s="136"/>
      <c r="AX254" s="136"/>
      <c r="AY254" s="136"/>
      <c r="AZ254" s="136"/>
      <c r="BA254" s="136"/>
      <c r="BB254" s="136"/>
      <c r="BC254" s="136"/>
      <c r="BD254" s="136"/>
      <c r="BE254" s="136"/>
      <c r="BF254" s="136"/>
      <c r="BG254" s="136"/>
      <c r="BH254" s="136"/>
      <c r="BI254" s="136"/>
      <c r="BJ254" s="136"/>
      <c r="BK254" s="136"/>
      <c r="BL254" s="136"/>
      <c r="BM254" s="136"/>
      <c r="BN254" s="136"/>
      <c r="BO254" s="136"/>
      <c r="BP254" s="136"/>
      <c r="BQ254" s="136"/>
      <c r="BR254" s="136"/>
      <c r="BS254" s="136"/>
      <c r="BT254" s="136"/>
      <c r="BU254" s="136"/>
      <c r="BV254" s="136"/>
      <c r="BW254" s="136"/>
      <c r="BX254" s="136"/>
      <c r="BY254" s="136"/>
      <c r="BZ254" s="136"/>
      <c r="CA254" s="136"/>
      <c r="CB254" s="136"/>
      <c r="CC254" s="136"/>
      <c r="CD254" s="136"/>
      <c r="CE254" s="136"/>
      <c r="CF254" s="136"/>
      <c r="CG254" s="136"/>
      <c r="CH254" s="136"/>
      <c r="CI254" s="136"/>
      <c r="CJ254" s="136"/>
      <c r="CK254" s="136"/>
      <c r="CL254" s="136"/>
      <c r="CM254" s="136"/>
      <c r="CN254" s="136"/>
      <c r="CO254" s="136"/>
      <c r="CP254" s="136"/>
      <c r="CQ254" s="136"/>
      <c r="CR254" s="136"/>
      <c r="CS254" s="136"/>
      <c r="CT254" s="136"/>
      <c r="CU254" s="136"/>
      <c r="CV254" s="136"/>
      <c r="CW254" s="136"/>
      <c r="CX254" s="136"/>
      <c r="CY254" s="136"/>
    </row>
    <row r="255" spans="1:103" ht="25.75" customHeight="1">
      <c r="A255" s="138"/>
      <c r="B255" s="136"/>
      <c r="C255" s="136"/>
      <c r="D255" s="136"/>
      <c r="E255" s="138"/>
      <c r="F255" s="136"/>
      <c r="G255" s="138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  <c r="AS255" s="136"/>
      <c r="AT255" s="136"/>
      <c r="AU255" s="136"/>
      <c r="AV255" s="136"/>
      <c r="AW255" s="136"/>
      <c r="AX255" s="136"/>
      <c r="AY255" s="136"/>
      <c r="AZ255" s="136"/>
      <c r="BA255" s="136"/>
      <c r="BB255" s="136"/>
      <c r="BC255" s="136"/>
      <c r="BD255" s="136"/>
      <c r="BE255" s="136"/>
      <c r="BF255" s="136"/>
      <c r="BG255" s="136"/>
      <c r="BH255" s="136"/>
      <c r="BI255" s="136"/>
      <c r="BJ255" s="136"/>
      <c r="BK255" s="136"/>
      <c r="BL255" s="136"/>
      <c r="BM255" s="136"/>
      <c r="BN255" s="136"/>
      <c r="BO255" s="136"/>
      <c r="BP255" s="136"/>
      <c r="BQ255" s="136"/>
      <c r="BR255" s="136"/>
      <c r="BS255" s="136"/>
      <c r="BT255" s="136"/>
      <c r="BU255" s="136"/>
      <c r="BV255" s="136"/>
      <c r="BW255" s="136"/>
      <c r="BX255" s="136"/>
      <c r="BY255" s="136"/>
      <c r="BZ255" s="136"/>
      <c r="CA255" s="136"/>
      <c r="CB255" s="136"/>
      <c r="CC255" s="136"/>
      <c r="CD255" s="136"/>
      <c r="CE255" s="136"/>
      <c r="CF255" s="136"/>
      <c r="CG255" s="136"/>
      <c r="CH255" s="136"/>
      <c r="CI255" s="136"/>
      <c r="CJ255" s="136"/>
      <c r="CK255" s="136"/>
      <c r="CL255" s="136"/>
      <c r="CM255" s="136"/>
      <c r="CN255" s="136"/>
      <c r="CO255" s="136"/>
      <c r="CP255" s="136"/>
      <c r="CQ255" s="136"/>
      <c r="CR255" s="136"/>
      <c r="CS255" s="136"/>
      <c r="CT255" s="136"/>
      <c r="CU255" s="136"/>
      <c r="CV255" s="136"/>
      <c r="CW255" s="136"/>
      <c r="CX255" s="136"/>
      <c r="CY255" s="136"/>
    </row>
    <row r="256" spans="1:103" ht="25.75" customHeight="1">
      <c r="A256" s="138"/>
      <c r="B256" s="136"/>
      <c r="C256" s="136"/>
      <c r="D256" s="136"/>
      <c r="E256" s="138"/>
      <c r="F256" s="136"/>
      <c r="G256" s="138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36"/>
      <c r="AU256" s="136"/>
      <c r="AV256" s="136"/>
      <c r="AW256" s="136"/>
      <c r="AX256" s="136"/>
      <c r="AY256" s="136"/>
      <c r="AZ256" s="136"/>
      <c r="BA256" s="136"/>
      <c r="BB256" s="136"/>
      <c r="BC256" s="136"/>
      <c r="BD256" s="136"/>
      <c r="BE256" s="136"/>
      <c r="BF256" s="136"/>
      <c r="BG256" s="136"/>
      <c r="BH256" s="136"/>
      <c r="BI256" s="136"/>
      <c r="BJ256" s="136"/>
      <c r="BK256" s="136"/>
      <c r="BL256" s="136"/>
      <c r="BM256" s="136"/>
      <c r="BN256" s="136"/>
      <c r="BO256" s="136"/>
      <c r="BP256" s="136"/>
      <c r="BQ256" s="136"/>
      <c r="BR256" s="136"/>
      <c r="BS256" s="136"/>
      <c r="BT256" s="136"/>
      <c r="BU256" s="136"/>
      <c r="BV256" s="136"/>
      <c r="BW256" s="136"/>
      <c r="BX256" s="136"/>
      <c r="BY256" s="136"/>
      <c r="BZ256" s="136"/>
      <c r="CA256" s="136"/>
      <c r="CB256" s="136"/>
      <c r="CC256" s="136"/>
      <c r="CD256" s="136"/>
      <c r="CE256" s="136"/>
      <c r="CF256" s="136"/>
      <c r="CG256" s="136"/>
      <c r="CH256" s="136"/>
      <c r="CI256" s="136"/>
      <c r="CJ256" s="136"/>
      <c r="CK256" s="136"/>
      <c r="CL256" s="136"/>
      <c r="CM256" s="136"/>
      <c r="CN256" s="136"/>
      <c r="CO256" s="136"/>
      <c r="CP256" s="136"/>
      <c r="CQ256" s="136"/>
      <c r="CR256" s="136"/>
      <c r="CS256" s="136"/>
      <c r="CT256" s="136"/>
      <c r="CU256" s="136"/>
      <c r="CV256" s="136"/>
      <c r="CW256" s="136"/>
      <c r="CX256" s="136"/>
      <c r="CY256" s="136"/>
    </row>
    <row r="257" spans="1:103" ht="25.75" customHeight="1">
      <c r="A257" s="138"/>
      <c r="B257" s="136"/>
      <c r="C257" s="136"/>
      <c r="D257" s="136"/>
      <c r="E257" s="138"/>
      <c r="F257" s="136"/>
      <c r="G257" s="138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  <c r="AS257" s="136"/>
      <c r="AT257" s="136"/>
      <c r="AU257" s="136"/>
      <c r="AV257" s="136"/>
      <c r="AW257" s="136"/>
      <c r="AX257" s="136"/>
      <c r="AY257" s="136"/>
      <c r="AZ257" s="136"/>
      <c r="BA257" s="136"/>
      <c r="BB257" s="136"/>
      <c r="BC257" s="136"/>
      <c r="BD257" s="136"/>
      <c r="BE257" s="136"/>
      <c r="BF257" s="136"/>
      <c r="BG257" s="136"/>
      <c r="BH257" s="136"/>
      <c r="BI257" s="136"/>
      <c r="BJ257" s="136"/>
      <c r="BK257" s="136"/>
      <c r="BL257" s="136"/>
      <c r="BM257" s="136"/>
      <c r="BN257" s="136"/>
      <c r="BO257" s="136"/>
      <c r="BP257" s="136"/>
      <c r="BQ257" s="136"/>
      <c r="BR257" s="136"/>
      <c r="BS257" s="136"/>
      <c r="BT257" s="136"/>
      <c r="BU257" s="136"/>
      <c r="BV257" s="136"/>
      <c r="BW257" s="136"/>
      <c r="BX257" s="136"/>
      <c r="BY257" s="136"/>
      <c r="BZ257" s="136"/>
      <c r="CA257" s="136"/>
      <c r="CB257" s="136"/>
      <c r="CC257" s="136"/>
      <c r="CD257" s="136"/>
      <c r="CE257" s="136"/>
      <c r="CF257" s="136"/>
      <c r="CG257" s="136"/>
      <c r="CH257" s="136"/>
      <c r="CI257" s="136"/>
      <c r="CJ257" s="136"/>
      <c r="CK257" s="136"/>
      <c r="CL257" s="136"/>
      <c r="CM257" s="136"/>
      <c r="CN257" s="136"/>
      <c r="CO257" s="136"/>
      <c r="CP257" s="136"/>
      <c r="CQ257" s="136"/>
      <c r="CR257" s="136"/>
      <c r="CS257" s="136"/>
      <c r="CT257" s="136"/>
      <c r="CU257" s="136"/>
      <c r="CV257" s="136"/>
      <c r="CW257" s="136"/>
      <c r="CX257" s="136"/>
      <c r="CY257" s="136"/>
    </row>
    <row r="258" spans="1:103" ht="25.75" customHeight="1">
      <c r="A258" s="138"/>
      <c r="B258" s="136"/>
      <c r="C258" s="136"/>
      <c r="D258" s="136"/>
      <c r="E258" s="138"/>
      <c r="F258" s="136"/>
      <c r="G258" s="138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  <c r="AS258" s="136"/>
      <c r="AT258" s="136"/>
      <c r="AU258" s="136"/>
      <c r="AV258" s="136"/>
      <c r="AW258" s="136"/>
      <c r="AX258" s="136"/>
      <c r="AY258" s="136"/>
      <c r="AZ258" s="136"/>
      <c r="BA258" s="136"/>
      <c r="BB258" s="136"/>
      <c r="BC258" s="136"/>
      <c r="BD258" s="136"/>
      <c r="BE258" s="136"/>
      <c r="BF258" s="136"/>
      <c r="BG258" s="136"/>
      <c r="BH258" s="136"/>
      <c r="BI258" s="136"/>
      <c r="BJ258" s="136"/>
      <c r="BK258" s="136"/>
      <c r="BL258" s="136"/>
      <c r="BM258" s="136"/>
      <c r="BN258" s="136"/>
      <c r="BO258" s="136"/>
      <c r="BP258" s="136"/>
      <c r="BQ258" s="136"/>
      <c r="BR258" s="136"/>
      <c r="BS258" s="136"/>
      <c r="BT258" s="136"/>
      <c r="BU258" s="136"/>
      <c r="BV258" s="136"/>
      <c r="BW258" s="136"/>
      <c r="BX258" s="136"/>
      <c r="BY258" s="136"/>
      <c r="BZ258" s="136"/>
      <c r="CA258" s="136"/>
      <c r="CB258" s="136"/>
      <c r="CC258" s="136"/>
      <c r="CD258" s="136"/>
      <c r="CE258" s="136"/>
      <c r="CF258" s="136"/>
      <c r="CG258" s="136"/>
      <c r="CH258" s="136"/>
      <c r="CI258" s="136"/>
      <c r="CJ258" s="136"/>
      <c r="CK258" s="136"/>
      <c r="CL258" s="136"/>
      <c r="CM258" s="136"/>
      <c r="CN258" s="136"/>
      <c r="CO258" s="136"/>
      <c r="CP258" s="136"/>
      <c r="CQ258" s="136"/>
      <c r="CR258" s="136"/>
      <c r="CS258" s="136"/>
      <c r="CT258" s="136"/>
      <c r="CU258" s="136"/>
      <c r="CV258" s="136"/>
      <c r="CW258" s="136"/>
      <c r="CX258" s="136"/>
      <c r="CY258" s="136"/>
    </row>
    <row r="259" spans="1:103" ht="25.75" customHeight="1">
      <c r="A259" s="138"/>
      <c r="B259" s="136"/>
      <c r="C259" s="136"/>
      <c r="D259" s="136"/>
      <c r="E259" s="138"/>
      <c r="F259" s="136"/>
      <c r="G259" s="138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  <c r="AS259" s="136"/>
      <c r="AT259" s="136"/>
      <c r="AU259" s="136"/>
      <c r="AV259" s="136"/>
      <c r="AW259" s="136"/>
      <c r="AX259" s="136"/>
      <c r="AY259" s="136"/>
      <c r="AZ259" s="136"/>
      <c r="BA259" s="136"/>
      <c r="BB259" s="136"/>
      <c r="BC259" s="136"/>
      <c r="BD259" s="136"/>
      <c r="BE259" s="136"/>
      <c r="BF259" s="136"/>
      <c r="BG259" s="136"/>
      <c r="BH259" s="136"/>
      <c r="BI259" s="136"/>
      <c r="BJ259" s="136"/>
      <c r="BK259" s="136"/>
      <c r="BL259" s="136"/>
      <c r="BM259" s="136"/>
      <c r="BN259" s="136"/>
      <c r="BO259" s="136"/>
      <c r="BP259" s="136"/>
      <c r="BQ259" s="136"/>
      <c r="BR259" s="136"/>
      <c r="BS259" s="136"/>
      <c r="BT259" s="136"/>
      <c r="BU259" s="136"/>
      <c r="BV259" s="136"/>
      <c r="BW259" s="136"/>
      <c r="BX259" s="136"/>
      <c r="BY259" s="136"/>
      <c r="BZ259" s="136"/>
      <c r="CA259" s="136"/>
      <c r="CB259" s="136"/>
      <c r="CC259" s="136"/>
      <c r="CD259" s="136"/>
      <c r="CE259" s="136"/>
      <c r="CF259" s="136"/>
      <c r="CG259" s="136"/>
      <c r="CH259" s="136"/>
      <c r="CI259" s="136"/>
      <c r="CJ259" s="136"/>
      <c r="CK259" s="136"/>
      <c r="CL259" s="136"/>
      <c r="CM259" s="136"/>
      <c r="CN259" s="136"/>
      <c r="CO259" s="136"/>
      <c r="CP259" s="136"/>
      <c r="CQ259" s="136"/>
      <c r="CR259" s="136"/>
      <c r="CS259" s="136"/>
      <c r="CT259" s="136"/>
      <c r="CU259" s="136"/>
      <c r="CV259" s="136"/>
      <c r="CW259" s="136"/>
      <c r="CX259" s="136"/>
      <c r="CY259" s="136"/>
    </row>
    <row r="260" spans="1:103" ht="25.75" customHeight="1">
      <c r="A260" s="138"/>
      <c r="B260" s="136"/>
      <c r="C260" s="136"/>
      <c r="D260" s="136"/>
      <c r="E260" s="138"/>
      <c r="F260" s="136"/>
      <c r="G260" s="138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136"/>
      <c r="BD260" s="136"/>
      <c r="BE260" s="136"/>
      <c r="BF260" s="136"/>
      <c r="BG260" s="136"/>
      <c r="BH260" s="136"/>
      <c r="BI260" s="136"/>
      <c r="BJ260" s="136"/>
      <c r="BK260" s="136"/>
      <c r="BL260" s="136"/>
      <c r="BM260" s="136"/>
      <c r="BN260" s="136"/>
      <c r="BO260" s="136"/>
      <c r="BP260" s="136"/>
      <c r="BQ260" s="136"/>
      <c r="BR260" s="136"/>
      <c r="BS260" s="136"/>
      <c r="BT260" s="136"/>
      <c r="BU260" s="136"/>
      <c r="BV260" s="136"/>
      <c r="BW260" s="136"/>
      <c r="BX260" s="136"/>
      <c r="BY260" s="136"/>
      <c r="BZ260" s="136"/>
      <c r="CA260" s="136"/>
      <c r="CB260" s="136"/>
      <c r="CC260" s="136"/>
      <c r="CD260" s="136"/>
      <c r="CE260" s="136"/>
      <c r="CF260" s="136"/>
      <c r="CG260" s="136"/>
      <c r="CH260" s="136"/>
      <c r="CI260" s="136"/>
      <c r="CJ260" s="136"/>
      <c r="CK260" s="136"/>
      <c r="CL260" s="136"/>
      <c r="CM260" s="136"/>
      <c r="CN260" s="136"/>
      <c r="CO260" s="136"/>
      <c r="CP260" s="136"/>
      <c r="CQ260" s="136"/>
      <c r="CR260" s="136"/>
      <c r="CS260" s="136"/>
      <c r="CT260" s="136"/>
      <c r="CU260" s="136"/>
      <c r="CV260" s="136"/>
      <c r="CW260" s="136"/>
      <c r="CX260" s="136"/>
      <c r="CY260" s="136"/>
    </row>
    <row r="261" spans="1:103" ht="25.75" customHeight="1">
      <c r="A261" s="138"/>
      <c r="B261" s="136"/>
      <c r="C261" s="136"/>
      <c r="D261" s="136"/>
      <c r="E261" s="138"/>
      <c r="F261" s="136"/>
      <c r="G261" s="138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  <c r="AS261" s="136"/>
      <c r="AT261" s="136"/>
      <c r="AU261" s="136"/>
      <c r="AV261" s="136"/>
      <c r="AW261" s="136"/>
      <c r="AX261" s="136"/>
      <c r="AY261" s="136"/>
      <c r="AZ261" s="136"/>
      <c r="BA261" s="136"/>
      <c r="BB261" s="136"/>
      <c r="BC261" s="136"/>
      <c r="BD261" s="136"/>
      <c r="BE261" s="136"/>
      <c r="BF261" s="136"/>
      <c r="BG261" s="136"/>
      <c r="BH261" s="136"/>
      <c r="BI261" s="136"/>
      <c r="BJ261" s="136"/>
      <c r="BK261" s="136"/>
      <c r="BL261" s="136"/>
      <c r="BM261" s="136"/>
      <c r="BN261" s="136"/>
      <c r="BO261" s="136"/>
      <c r="BP261" s="136"/>
      <c r="BQ261" s="136"/>
      <c r="BR261" s="136"/>
      <c r="BS261" s="136"/>
      <c r="BT261" s="136"/>
      <c r="BU261" s="136"/>
      <c r="BV261" s="136"/>
      <c r="BW261" s="136"/>
      <c r="BX261" s="136"/>
      <c r="BY261" s="136"/>
      <c r="BZ261" s="136"/>
      <c r="CA261" s="136"/>
      <c r="CB261" s="136"/>
      <c r="CC261" s="136"/>
      <c r="CD261" s="136"/>
      <c r="CE261" s="136"/>
      <c r="CF261" s="136"/>
      <c r="CG261" s="136"/>
      <c r="CH261" s="136"/>
      <c r="CI261" s="136"/>
      <c r="CJ261" s="136"/>
      <c r="CK261" s="136"/>
      <c r="CL261" s="136"/>
      <c r="CM261" s="136"/>
      <c r="CN261" s="136"/>
      <c r="CO261" s="136"/>
      <c r="CP261" s="136"/>
      <c r="CQ261" s="136"/>
      <c r="CR261" s="136"/>
      <c r="CS261" s="136"/>
      <c r="CT261" s="136"/>
      <c r="CU261" s="136"/>
      <c r="CV261" s="136"/>
      <c r="CW261" s="136"/>
      <c r="CX261" s="136"/>
      <c r="CY261" s="136"/>
    </row>
    <row r="262" spans="1:103" ht="25.75" customHeight="1">
      <c r="A262" s="138"/>
      <c r="B262" s="136"/>
      <c r="C262" s="136"/>
      <c r="D262" s="136"/>
      <c r="E262" s="138"/>
      <c r="F262" s="136"/>
      <c r="G262" s="138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  <c r="AS262" s="136"/>
      <c r="AT262" s="136"/>
      <c r="AU262" s="136"/>
      <c r="AV262" s="136"/>
      <c r="AW262" s="136"/>
      <c r="AX262" s="136"/>
      <c r="AY262" s="136"/>
      <c r="AZ262" s="136"/>
      <c r="BA262" s="136"/>
      <c r="BB262" s="136"/>
      <c r="BC262" s="136"/>
      <c r="BD262" s="136"/>
      <c r="BE262" s="136"/>
      <c r="BF262" s="136"/>
      <c r="BG262" s="136"/>
      <c r="BH262" s="136"/>
      <c r="BI262" s="136"/>
      <c r="BJ262" s="136"/>
      <c r="BK262" s="136"/>
      <c r="BL262" s="136"/>
      <c r="BM262" s="136"/>
      <c r="BN262" s="136"/>
      <c r="BO262" s="136"/>
      <c r="BP262" s="136"/>
      <c r="BQ262" s="136"/>
      <c r="BR262" s="136"/>
      <c r="BS262" s="136"/>
      <c r="BT262" s="136"/>
      <c r="BU262" s="136"/>
      <c r="BV262" s="136"/>
      <c r="BW262" s="136"/>
      <c r="BX262" s="136"/>
      <c r="BY262" s="136"/>
      <c r="BZ262" s="136"/>
      <c r="CA262" s="136"/>
      <c r="CB262" s="136"/>
      <c r="CC262" s="136"/>
      <c r="CD262" s="136"/>
      <c r="CE262" s="136"/>
      <c r="CF262" s="136"/>
      <c r="CG262" s="136"/>
      <c r="CH262" s="136"/>
      <c r="CI262" s="136"/>
      <c r="CJ262" s="136"/>
      <c r="CK262" s="136"/>
      <c r="CL262" s="136"/>
      <c r="CM262" s="136"/>
      <c r="CN262" s="136"/>
      <c r="CO262" s="136"/>
      <c r="CP262" s="136"/>
      <c r="CQ262" s="136"/>
      <c r="CR262" s="136"/>
      <c r="CS262" s="136"/>
      <c r="CT262" s="136"/>
      <c r="CU262" s="136"/>
      <c r="CV262" s="136"/>
      <c r="CW262" s="136"/>
      <c r="CX262" s="136"/>
      <c r="CY262" s="136"/>
    </row>
    <row r="263" spans="1:103" ht="25.75" customHeight="1">
      <c r="A263" s="138"/>
      <c r="B263" s="136"/>
      <c r="C263" s="136"/>
      <c r="D263" s="136"/>
      <c r="E263" s="138"/>
      <c r="F263" s="136"/>
      <c r="G263" s="138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  <c r="BC263" s="136"/>
      <c r="BD263" s="136"/>
      <c r="BE263" s="136"/>
      <c r="BF263" s="136"/>
      <c r="BG263" s="136"/>
      <c r="BH263" s="136"/>
      <c r="BI263" s="136"/>
      <c r="BJ263" s="136"/>
      <c r="BK263" s="136"/>
      <c r="BL263" s="136"/>
      <c r="BM263" s="136"/>
      <c r="BN263" s="136"/>
      <c r="BO263" s="136"/>
      <c r="BP263" s="136"/>
      <c r="BQ263" s="136"/>
      <c r="BR263" s="136"/>
      <c r="BS263" s="136"/>
      <c r="BT263" s="136"/>
      <c r="BU263" s="136"/>
      <c r="BV263" s="136"/>
      <c r="BW263" s="136"/>
      <c r="BX263" s="136"/>
      <c r="BY263" s="136"/>
      <c r="BZ263" s="136"/>
      <c r="CA263" s="136"/>
      <c r="CB263" s="136"/>
      <c r="CC263" s="136"/>
      <c r="CD263" s="136"/>
      <c r="CE263" s="136"/>
      <c r="CF263" s="136"/>
      <c r="CG263" s="136"/>
      <c r="CH263" s="136"/>
      <c r="CI263" s="136"/>
      <c r="CJ263" s="136"/>
      <c r="CK263" s="136"/>
      <c r="CL263" s="136"/>
      <c r="CM263" s="136"/>
      <c r="CN263" s="136"/>
      <c r="CO263" s="136"/>
      <c r="CP263" s="136"/>
      <c r="CQ263" s="136"/>
      <c r="CR263" s="136"/>
      <c r="CS263" s="136"/>
      <c r="CT263" s="136"/>
      <c r="CU263" s="136"/>
      <c r="CV263" s="136"/>
      <c r="CW263" s="136"/>
      <c r="CX263" s="136"/>
      <c r="CY263" s="136"/>
    </row>
    <row r="264" spans="1:103" ht="25.75" customHeight="1">
      <c r="A264" s="138"/>
      <c r="B264" s="136"/>
      <c r="C264" s="136"/>
      <c r="D264" s="136"/>
      <c r="E264" s="138"/>
      <c r="F264" s="136"/>
      <c r="G264" s="138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  <c r="AS264" s="136"/>
      <c r="AT264" s="136"/>
      <c r="AU264" s="136"/>
      <c r="AV264" s="136"/>
      <c r="AW264" s="136"/>
      <c r="AX264" s="136"/>
      <c r="AY264" s="136"/>
      <c r="AZ264" s="136"/>
      <c r="BA264" s="136"/>
      <c r="BB264" s="136"/>
      <c r="BC264" s="136"/>
      <c r="BD264" s="136"/>
      <c r="BE264" s="136"/>
      <c r="BF264" s="136"/>
      <c r="BG264" s="136"/>
      <c r="BH264" s="136"/>
      <c r="BI264" s="136"/>
      <c r="BJ264" s="136"/>
      <c r="BK264" s="136"/>
      <c r="BL264" s="136"/>
      <c r="BM264" s="136"/>
      <c r="BN264" s="136"/>
      <c r="BO264" s="136"/>
      <c r="BP264" s="136"/>
      <c r="BQ264" s="136"/>
      <c r="BR264" s="136"/>
      <c r="BS264" s="136"/>
      <c r="BT264" s="136"/>
      <c r="BU264" s="136"/>
      <c r="BV264" s="136"/>
      <c r="BW264" s="136"/>
      <c r="BX264" s="136"/>
      <c r="BY264" s="136"/>
      <c r="BZ264" s="136"/>
      <c r="CA264" s="136"/>
      <c r="CB264" s="136"/>
      <c r="CC264" s="136"/>
      <c r="CD264" s="136"/>
      <c r="CE264" s="136"/>
      <c r="CF264" s="136"/>
      <c r="CG264" s="136"/>
      <c r="CH264" s="136"/>
      <c r="CI264" s="136"/>
      <c r="CJ264" s="136"/>
      <c r="CK264" s="136"/>
      <c r="CL264" s="136"/>
      <c r="CM264" s="136"/>
      <c r="CN264" s="136"/>
      <c r="CO264" s="136"/>
      <c r="CP264" s="136"/>
      <c r="CQ264" s="136"/>
      <c r="CR264" s="136"/>
      <c r="CS264" s="136"/>
      <c r="CT264" s="136"/>
      <c r="CU264" s="136"/>
      <c r="CV264" s="136"/>
      <c r="CW264" s="136"/>
      <c r="CX264" s="136"/>
      <c r="CY264" s="136"/>
    </row>
    <row r="265" spans="1:103" ht="25.75" customHeight="1">
      <c r="A265" s="138"/>
      <c r="B265" s="136"/>
      <c r="C265" s="136"/>
      <c r="D265" s="136"/>
      <c r="E265" s="138"/>
      <c r="F265" s="136"/>
      <c r="G265" s="138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  <c r="AS265" s="136"/>
      <c r="AT265" s="136"/>
      <c r="AU265" s="136"/>
      <c r="AV265" s="136"/>
      <c r="AW265" s="136"/>
      <c r="AX265" s="136"/>
      <c r="AY265" s="136"/>
      <c r="AZ265" s="136"/>
      <c r="BA265" s="136"/>
      <c r="BB265" s="136"/>
      <c r="BC265" s="136"/>
      <c r="BD265" s="136"/>
      <c r="BE265" s="136"/>
      <c r="BF265" s="136"/>
      <c r="BG265" s="136"/>
      <c r="BH265" s="136"/>
      <c r="BI265" s="136"/>
      <c r="BJ265" s="136"/>
      <c r="BK265" s="136"/>
      <c r="BL265" s="136"/>
      <c r="BM265" s="136"/>
      <c r="BN265" s="136"/>
      <c r="BO265" s="136"/>
      <c r="BP265" s="136"/>
      <c r="BQ265" s="136"/>
      <c r="BR265" s="136"/>
      <c r="BS265" s="136"/>
      <c r="BT265" s="136"/>
      <c r="BU265" s="136"/>
      <c r="BV265" s="136"/>
      <c r="BW265" s="136"/>
      <c r="BX265" s="136"/>
      <c r="BY265" s="136"/>
      <c r="BZ265" s="136"/>
      <c r="CA265" s="136"/>
      <c r="CB265" s="136"/>
      <c r="CC265" s="136"/>
      <c r="CD265" s="136"/>
      <c r="CE265" s="136"/>
      <c r="CF265" s="136"/>
      <c r="CG265" s="136"/>
      <c r="CH265" s="136"/>
      <c r="CI265" s="136"/>
      <c r="CJ265" s="136"/>
      <c r="CK265" s="136"/>
      <c r="CL265" s="136"/>
      <c r="CM265" s="136"/>
      <c r="CN265" s="136"/>
      <c r="CO265" s="136"/>
      <c r="CP265" s="136"/>
      <c r="CQ265" s="136"/>
      <c r="CR265" s="136"/>
      <c r="CS265" s="136"/>
      <c r="CT265" s="136"/>
      <c r="CU265" s="136"/>
      <c r="CV265" s="136"/>
      <c r="CW265" s="136"/>
      <c r="CX265" s="136"/>
      <c r="CY265" s="136"/>
    </row>
    <row r="266" spans="1:103" ht="25.75" customHeight="1">
      <c r="A266" s="138"/>
      <c r="B266" s="136"/>
      <c r="C266" s="136"/>
      <c r="D266" s="136"/>
      <c r="E266" s="138"/>
      <c r="F266" s="136"/>
      <c r="G266" s="138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  <c r="AS266" s="136"/>
      <c r="AT266" s="136"/>
      <c r="AU266" s="136"/>
      <c r="AV266" s="136"/>
      <c r="AW266" s="136"/>
      <c r="AX266" s="136"/>
      <c r="AY266" s="136"/>
      <c r="AZ266" s="136"/>
      <c r="BA266" s="136"/>
      <c r="BB266" s="136"/>
      <c r="BC266" s="136"/>
      <c r="BD266" s="136"/>
      <c r="BE266" s="136"/>
      <c r="BF266" s="136"/>
      <c r="BG266" s="136"/>
      <c r="BH266" s="136"/>
      <c r="BI266" s="136"/>
      <c r="BJ266" s="136"/>
      <c r="BK266" s="136"/>
      <c r="BL266" s="136"/>
      <c r="BM266" s="136"/>
      <c r="BN266" s="136"/>
      <c r="BO266" s="136"/>
      <c r="BP266" s="136"/>
      <c r="BQ266" s="136"/>
      <c r="BR266" s="136"/>
      <c r="BS266" s="136"/>
      <c r="BT266" s="136"/>
      <c r="BU266" s="136"/>
      <c r="BV266" s="136"/>
      <c r="BW266" s="136"/>
      <c r="BX266" s="136"/>
      <c r="BY266" s="136"/>
      <c r="BZ266" s="136"/>
      <c r="CA266" s="136"/>
      <c r="CB266" s="136"/>
      <c r="CC266" s="136"/>
      <c r="CD266" s="136"/>
      <c r="CE266" s="136"/>
      <c r="CF266" s="136"/>
      <c r="CG266" s="136"/>
      <c r="CH266" s="136"/>
      <c r="CI266" s="136"/>
      <c r="CJ266" s="136"/>
      <c r="CK266" s="136"/>
      <c r="CL266" s="136"/>
      <c r="CM266" s="136"/>
      <c r="CN266" s="136"/>
      <c r="CO266" s="136"/>
      <c r="CP266" s="136"/>
      <c r="CQ266" s="136"/>
      <c r="CR266" s="136"/>
      <c r="CS266" s="136"/>
      <c r="CT266" s="136"/>
      <c r="CU266" s="136"/>
      <c r="CV266" s="136"/>
      <c r="CW266" s="136"/>
      <c r="CX266" s="136"/>
      <c r="CY266" s="136"/>
    </row>
    <row r="267" spans="1:103" ht="25.75" customHeight="1">
      <c r="A267" s="138"/>
      <c r="B267" s="136"/>
      <c r="C267" s="136"/>
      <c r="D267" s="136"/>
      <c r="E267" s="138"/>
      <c r="F267" s="136"/>
      <c r="G267" s="138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36"/>
      <c r="AU267" s="136"/>
      <c r="AV267" s="136"/>
      <c r="AW267" s="136"/>
      <c r="AX267" s="136"/>
      <c r="AY267" s="136"/>
      <c r="AZ267" s="136"/>
      <c r="BA267" s="136"/>
      <c r="BB267" s="136"/>
      <c r="BC267" s="136"/>
      <c r="BD267" s="136"/>
      <c r="BE267" s="136"/>
      <c r="BF267" s="136"/>
      <c r="BG267" s="136"/>
      <c r="BH267" s="136"/>
      <c r="BI267" s="136"/>
      <c r="BJ267" s="136"/>
      <c r="BK267" s="136"/>
      <c r="BL267" s="136"/>
      <c r="BM267" s="136"/>
      <c r="BN267" s="136"/>
      <c r="BO267" s="136"/>
      <c r="BP267" s="136"/>
      <c r="BQ267" s="136"/>
      <c r="BR267" s="136"/>
      <c r="BS267" s="136"/>
      <c r="BT267" s="136"/>
      <c r="BU267" s="136"/>
      <c r="BV267" s="136"/>
      <c r="BW267" s="136"/>
      <c r="BX267" s="136"/>
      <c r="BY267" s="136"/>
      <c r="BZ267" s="136"/>
      <c r="CA267" s="136"/>
      <c r="CB267" s="136"/>
      <c r="CC267" s="136"/>
      <c r="CD267" s="136"/>
      <c r="CE267" s="136"/>
      <c r="CF267" s="136"/>
      <c r="CG267" s="136"/>
      <c r="CH267" s="136"/>
      <c r="CI267" s="136"/>
      <c r="CJ267" s="136"/>
      <c r="CK267" s="136"/>
      <c r="CL267" s="136"/>
      <c r="CM267" s="136"/>
      <c r="CN267" s="136"/>
      <c r="CO267" s="136"/>
      <c r="CP267" s="136"/>
      <c r="CQ267" s="136"/>
      <c r="CR267" s="136"/>
      <c r="CS267" s="136"/>
      <c r="CT267" s="136"/>
      <c r="CU267" s="136"/>
      <c r="CV267" s="136"/>
      <c r="CW267" s="136"/>
      <c r="CX267" s="136"/>
      <c r="CY267" s="136"/>
    </row>
    <row r="268" spans="1:103" ht="25.75" customHeight="1">
      <c r="A268" s="138"/>
      <c r="B268" s="136"/>
      <c r="C268" s="136"/>
      <c r="D268" s="136"/>
      <c r="E268" s="138"/>
      <c r="F268" s="136"/>
      <c r="G268" s="138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  <c r="AS268" s="136"/>
      <c r="AT268" s="136"/>
      <c r="AU268" s="136"/>
      <c r="AV268" s="136"/>
      <c r="AW268" s="136"/>
      <c r="AX268" s="136"/>
      <c r="AY268" s="136"/>
      <c r="AZ268" s="136"/>
      <c r="BA268" s="136"/>
      <c r="BB268" s="136"/>
      <c r="BC268" s="136"/>
      <c r="BD268" s="136"/>
      <c r="BE268" s="136"/>
      <c r="BF268" s="136"/>
      <c r="BG268" s="136"/>
      <c r="BH268" s="136"/>
      <c r="BI268" s="136"/>
      <c r="BJ268" s="136"/>
      <c r="BK268" s="136"/>
      <c r="BL268" s="136"/>
      <c r="BM268" s="136"/>
      <c r="BN268" s="136"/>
      <c r="BO268" s="136"/>
      <c r="BP268" s="136"/>
      <c r="BQ268" s="136"/>
      <c r="BR268" s="136"/>
      <c r="BS268" s="136"/>
      <c r="BT268" s="136"/>
      <c r="BU268" s="136"/>
      <c r="BV268" s="136"/>
      <c r="BW268" s="136"/>
      <c r="BX268" s="136"/>
      <c r="BY268" s="136"/>
      <c r="BZ268" s="136"/>
      <c r="CA268" s="136"/>
      <c r="CB268" s="136"/>
      <c r="CC268" s="136"/>
      <c r="CD268" s="136"/>
      <c r="CE268" s="136"/>
      <c r="CF268" s="136"/>
      <c r="CG268" s="136"/>
      <c r="CH268" s="136"/>
      <c r="CI268" s="136"/>
      <c r="CJ268" s="136"/>
      <c r="CK268" s="136"/>
      <c r="CL268" s="136"/>
      <c r="CM268" s="136"/>
      <c r="CN268" s="136"/>
      <c r="CO268" s="136"/>
      <c r="CP268" s="136"/>
      <c r="CQ268" s="136"/>
      <c r="CR268" s="136"/>
      <c r="CS268" s="136"/>
      <c r="CT268" s="136"/>
      <c r="CU268" s="136"/>
      <c r="CV268" s="136"/>
      <c r="CW268" s="136"/>
      <c r="CX268" s="136"/>
      <c r="CY268" s="136"/>
    </row>
    <row r="269" spans="1:103" ht="25.75" customHeight="1">
      <c r="A269" s="138"/>
      <c r="B269" s="136"/>
      <c r="C269" s="136"/>
      <c r="D269" s="136"/>
      <c r="E269" s="138"/>
      <c r="F269" s="136"/>
      <c r="G269" s="138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136"/>
      <c r="BC269" s="136"/>
      <c r="BD269" s="136"/>
      <c r="BE269" s="136"/>
      <c r="BF269" s="136"/>
      <c r="BG269" s="136"/>
      <c r="BH269" s="136"/>
      <c r="BI269" s="136"/>
      <c r="BJ269" s="136"/>
      <c r="BK269" s="136"/>
      <c r="BL269" s="136"/>
      <c r="BM269" s="136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</row>
    <row r="270" spans="1:103" ht="25.75" customHeight="1">
      <c r="A270" s="138"/>
      <c r="B270" s="136"/>
      <c r="C270" s="136"/>
      <c r="D270" s="136"/>
      <c r="E270" s="138"/>
      <c r="F270" s="136"/>
      <c r="G270" s="138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  <c r="AS270" s="136"/>
      <c r="AT270" s="136"/>
      <c r="AU270" s="136"/>
      <c r="AV270" s="136"/>
      <c r="AW270" s="136"/>
      <c r="AX270" s="136"/>
      <c r="AY270" s="136"/>
      <c r="AZ270" s="136"/>
      <c r="BA270" s="136"/>
      <c r="BB270" s="136"/>
      <c r="BC270" s="136"/>
      <c r="BD270" s="136"/>
      <c r="BE270" s="136"/>
      <c r="BF270" s="136"/>
      <c r="BG270" s="136"/>
      <c r="BH270" s="136"/>
      <c r="BI270" s="136"/>
      <c r="BJ270" s="136"/>
      <c r="BK270" s="136"/>
      <c r="BL270" s="136"/>
      <c r="BM270" s="136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</row>
    <row r="271" spans="1:103" ht="25.75" customHeight="1">
      <c r="A271" s="138"/>
      <c r="B271" s="136"/>
      <c r="C271" s="136"/>
      <c r="D271" s="136"/>
      <c r="E271" s="138"/>
      <c r="F271" s="136"/>
      <c r="G271" s="138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  <c r="AS271" s="136"/>
      <c r="AT271" s="136"/>
      <c r="AU271" s="136"/>
      <c r="AV271" s="136"/>
      <c r="AW271" s="136"/>
      <c r="AX271" s="136"/>
      <c r="AY271" s="136"/>
      <c r="AZ271" s="136"/>
      <c r="BA271" s="136"/>
      <c r="BB271" s="136"/>
      <c r="BC271" s="136"/>
      <c r="BD271" s="136"/>
      <c r="BE271" s="136"/>
      <c r="BF271" s="136"/>
      <c r="BG271" s="136"/>
      <c r="BH271" s="136"/>
      <c r="BI271" s="136"/>
      <c r="BJ271" s="136"/>
      <c r="BK271" s="136"/>
      <c r="BL271" s="136"/>
      <c r="BM271" s="136"/>
      <c r="BN271" s="136"/>
      <c r="BO271" s="136"/>
      <c r="BP271" s="136"/>
      <c r="BQ271" s="136"/>
      <c r="BR271" s="136"/>
      <c r="BS271" s="136"/>
      <c r="BT271" s="136"/>
      <c r="BU271" s="136"/>
      <c r="BV271" s="136"/>
      <c r="BW271" s="136"/>
      <c r="BX271" s="136"/>
      <c r="BY271" s="136"/>
      <c r="BZ271" s="136"/>
      <c r="CA271" s="136"/>
      <c r="CB271" s="136"/>
      <c r="CC271" s="136"/>
      <c r="CD271" s="136"/>
      <c r="CE271" s="136"/>
      <c r="CF271" s="136"/>
      <c r="CG271" s="136"/>
      <c r="CH271" s="136"/>
      <c r="CI271" s="136"/>
      <c r="CJ271" s="136"/>
      <c r="CK271" s="136"/>
      <c r="CL271" s="136"/>
      <c r="CM271" s="136"/>
      <c r="CN271" s="136"/>
      <c r="CO271" s="136"/>
      <c r="CP271" s="136"/>
      <c r="CQ271" s="136"/>
      <c r="CR271" s="136"/>
      <c r="CS271" s="136"/>
      <c r="CT271" s="136"/>
      <c r="CU271" s="136"/>
      <c r="CV271" s="136"/>
      <c r="CW271" s="136"/>
      <c r="CX271" s="136"/>
      <c r="CY271" s="136"/>
    </row>
    <row r="272" spans="1:103" ht="25.75" customHeight="1">
      <c r="A272" s="138"/>
      <c r="B272" s="136"/>
      <c r="C272" s="136"/>
      <c r="D272" s="136"/>
      <c r="E272" s="138"/>
      <c r="F272" s="136"/>
      <c r="G272" s="138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136"/>
      <c r="BD272" s="136"/>
      <c r="BE272" s="136"/>
      <c r="BF272" s="136"/>
      <c r="BG272" s="136"/>
      <c r="BH272" s="136"/>
      <c r="BI272" s="136"/>
      <c r="BJ272" s="136"/>
      <c r="BK272" s="136"/>
      <c r="BL272" s="136"/>
      <c r="BM272" s="136"/>
      <c r="BN272" s="136"/>
      <c r="BO272" s="136"/>
      <c r="BP272" s="136"/>
      <c r="BQ272" s="136"/>
      <c r="BR272" s="136"/>
      <c r="BS272" s="136"/>
      <c r="BT272" s="136"/>
      <c r="BU272" s="136"/>
      <c r="BV272" s="136"/>
      <c r="BW272" s="136"/>
      <c r="BX272" s="136"/>
      <c r="BY272" s="136"/>
      <c r="BZ272" s="136"/>
      <c r="CA272" s="136"/>
      <c r="CB272" s="136"/>
      <c r="CC272" s="136"/>
      <c r="CD272" s="136"/>
      <c r="CE272" s="136"/>
      <c r="CF272" s="136"/>
      <c r="CG272" s="136"/>
      <c r="CH272" s="136"/>
      <c r="CI272" s="136"/>
      <c r="CJ272" s="136"/>
      <c r="CK272" s="136"/>
      <c r="CL272" s="136"/>
      <c r="CM272" s="136"/>
      <c r="CN272" s="136"/>
      <c r="CO272" s="136"/>
      <c r="CP272" s="136"/>
      <c r="CQ272" s="136"/>
      <c r="CR272" s="136"/>
      <c r="CS272" s="136"/>
      <c r="CT272" s="136"/>
      <c r="CU272" s="136"/>
      <c r="CV272" s="136"/>
      <c r="CW272" s="136"/>
      <c r="CX272" s="136"/>
      <c r="CY272" s="136"/>
    </row>
    <row r="273" spans="1:103" ht="25.75" customHeight="1">
      <c r="A273" s="138"/>
      <c r="B273" s="136"/>
      <c r="C273" s="136"/>
      <c r="D273" s="136"/>
      <c r="E273" s="138"/>
      <c r="F273" s="136"/>
      <c r="G273" s="138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  <c r="AS273" s="136"/>
      <c r="AT273" s="136"/>
      <c r="AU273" s="136"/>
      <c r="AV273" s="136"/>
      <c r="AW273" s="136"/>
      <c r="AX273" s="136"/>
      <c r="AY273" s="136"/>
      <c r="AZ273" s="136"/>
      <c r="BA273" s="136"/>
      <c r="BB273" s="136"/>
      <c r="BC273" s="136"/>
      <c r="BD273" s="136"/>
      <c r="BE273" s="136"/>
      <c r="BF273" s="136"/>
      <c r="BG273" s="136"/>
      <c r="BH273" s="136"/>
      <c r="BI273" s="136"/>
      <c r="BJ273" s="136"/>
      <c r="BK273" s="136"/>
      <c r="BL273" s="136"/>
      <c r="BM273" s="136"/>
      <c r="BN273" s="136"/>
      <c r="BO273" s="136"/>
      <c r="BP273" s="136"/>
      <c r="BQ273" s="136"/>
      <c r="BR273" s="136"/>
      <c r="BS273" s="136"/>
      <c r="BT273" s="136"/>
      <c r="BU273" s="136"/>
      <c r="BV273" s="136"/>
      <c r="BW273" s="136"/>
      <c r="BX273" s="136"/>
      <c r="BY273" s="136"/>
      <c r="BZ273" s="136"/>
      <c r="CA273" s="136"/>
      <c r="CB273" s="136"/>
      <c r="CC273" s="136"/>
      <c r="CD273" s="136"/>
      <c r="CE273" s="136"/>
      <c r="CF273" s="136"/>
      <c r="CG273" s="136"/>
      <c r="CH273" s="136"/>
      <c r="CI273" s="136"/>
      <c r="CJ273" s="136"/>
      <c r="CK273" s="136"/>
      <c r="CL273" s="136"/>
      <c r="CM273" s="136"/>
      <c r="CN273" s="136"/>
      <c r="CO273" s="136"/>
      <c r="CP273" s="136"/>
      <c r="CQ273" s="136"/>
      <c r="CR273" s="136"/>
      <c r="CS273" s="136"/>
      <c r="CT273" s="136"/>
      <c r="CU273" s="136"/>
      <c r="CV273" s="136"/>
      <c r="CW273" s="136"/>
      <c r="CX273" s="136"/>
      <c r="CY273" s="136"/>
    </row>
    <row r="274" spans="1:103" ht="25.75" customHeight="1">
      <c r="A274" s="138"/>
      <c r="B274" s="136"/>
      <c r="C274" s="136"/>
      <c r="D274" s="136"/>
      <c r="E274" s="138"/>
      <c r="F274" s="136"/>
      <c r="G274" s="138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  <c r="AS274" s="136"/>
      <c r="AT274" s="136"/>
      <c r="AU274" s="136"/>
      <c r="AV274" s="136"/>
      <c r="AW274" s="136"/>
      <c r="AX274" s="136"/>
      <c r="AY274" s="136"/>
      <c r="AZ274" s="136"/>
      <c r="BA274" s="136"/>
      <c r="BB274" s="136"/>
      <c r="BC274" s="136"/>
      <c r="BD274" s="136"/>
      <c r="BE274" s="136"/>
      <c r="BF274" s="136"/>
      <c r="BG274" s="136"/>
      <c r="BH274" s="136"/>
      <c r="BI274" s="136"/>
      <c r="BJ274" s="136"/>
      <c r="BK274" s="136"/>
      <c r="BL274" s="136"/>
      <c r="BM274" s="136"/>
      <c r="BN274" s="136"/>
      <c r="BO274" s="136"/>
      <c r="BP274" s="136"/>
      <c r="BQ274" s="136"/>
      <c r="BR274" s="136"/>
      <c r="BS274" s="136"/>
      <c r="BT274" s="136"/>
      <c r="BU274" s="136"/>
      <c r="BV274" s="136"/>
      <c r="BW274" s="136"/>
      <c r="BX274" s="136"/>
      <c r="BY274" s="136"/>
      <c r="BZ274" s="136"/>
      <c r="CA274" s="136"/>
      <c r="CB274" s="136"/>
      <c r="CC274" s="136"/>
      <c r="CD274" s="136"/>
      <c r="CE274" s="136"/>
      <c r="CF274" s="136"/>
      <c r="CG274" s="136"/>
      <c r="CH274" s="136"/>
      <c r="CI274" s="136"/>
      <c r="CJ274" s="136"/>
      <c r="CK274" s="136"/>
      <c r="CL274" s="136"/>
      <c r="CM274" s="136"/>
      <c r="CN274" s="136"/>
      <c r="CO274" s="136"/>
      <c r="CP274" s="136"/>
      <c r="CQ274" s="136"/>
      <c r="CR274" s="136"/>
      <c r="CS274" s="136"/>
      <c r="CT274" s="136"/>
      <c r="CU274" s="136"/>
      <c r="CV274" s="136"/>
      <c r="CW274" s="136"/>
      <c r="CX274" s="136"/>
      <c r="CY274" s="136"/>
    </row>
    <row r="275" spans="1:103" ht="25.75" customHeight="1">
      <c r="A275" s="138"/>
      <c r="B275" s="136"/>
      <c r="C275" s="136"/>
      <c r="D275" s="136"/>
      <c r="E275" s="138"/>
      <c r="F275" s="136"/>
      <c r="G275" s="138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136"/>
      <c r="BC275" s="136"/>
      <c r="BD275" s="136"/>
      <c r="BE275" s="136"/>
      <c r="BF275" s="136"/>
      <c r="BG275" s="136"/>
      <c r="BH275" s="136"/>
      <c r="BI275" s="136"/>
      <c r="BJ275" s="136"/>
      <c r="BK275" s="136"/>
      <c r="BL275" s="136"/>
      <c r="BM275" s="136"/>
      <c r="BN275" s="136"/>
      <c r="BO275" s="136"/>
      <c r="BP275" s="136"/>
      <c r="BQ275" s="136"/>
      <c r="BR275" s="136"/>
      <c r="BS275" s="136"/>
      <c r="BT275" s="136"/>
      <c r="BU275" s="136"/>
      <c r="BV275" s="136"/>
      <c r="BW275" s="136"/>
      <c r="BX275" s="136"/>
      <c r="BY275" s="136"/>
      <c r="BZ275" s="136"/>
      <c r="CA275" s="136"/>
      <c r="CB275" s="136"/>
      <c r="CC275" s="136"/>
      <c r="CD275" s="136"/>
      <c r="CE275" s="136"/>
      <c r="CF275" s="136"/>
      <c r="CG275" s="136"/>
      <c r="CH275" s="136"/>
      <c r="CI275" s="136"/>
      <c r="CJ275" s="136"/>
      <c r="CK275" s="136"/>
      <c r="CL275" s="136"/>
      <c r="CM275" s="136"/>
      <c r="CN275" s="136"/>
      <c r="CO275" s="136"/>
      <c r="CP275" s="136"/>
      <c r="CQ275" s="136"/>
      <c r="CR275" s="136"/>
      <c r="CS275" s="136"/>
      <c r="CT275" s="136"/>
      <c r="CU275" s="136"/>
      <c r="CV275" s="136"/>
      <c r="CW275" s="136"/>
      <c r="CX275" s="136"/>
      <c r="CY275" s="136"/>
    </row>
    <row r="276" spans="1:103" ht="25.75" customHeight="1">
      <c r="A276" s="138"/>
      <c r="B276" s="136"/>
      <c r="C276" s="136"/>
      <c r="D276" s="136"/>
      <c r="E276" s="138"/>
      <c r="F276" s="136"/>
      <c r="G276" s="138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  <c r="AS276" s="136"/>
      <c r="AT276" s="136"/>
      <c r="AU276" s="136"/>
      <c r="AV276" s="136"/>
      <c r="AW276" s="136"/>
      <c r="AX276" s="136"/>
      <c r="AY276" s="136"/>
      <c r="AZ276" s="136"/>
      <c r="BA276" s="136"/>
      <c r="BB276" s="136"/>
      <c r="BC276" s="136"/>
      <c r="BD276" s="136"/>
      <c r="BE276" s="136"/>
      <c r="BF276" s="136"/>
      <c r="BG276" s="136"/>
      <c r="BH276" s="136"/>
      <c r="BI276" s="136"/>
      <c r="BJ276" s="136"/>
      <c r="BK276" s="136"/>
      <c r="BL276" s="136"/>
      <c r="BM276" s="136"/>
      <c r="BN276" s="136"/>
      <c r="BO276" s="136"/>
      <c r="BP276" s="136"/>
      <c r="BQ276" s="136"/>
      <c r="BR276" s="136"/>
      <c r="BS276" s="136"/>
      <c r="BT276" s="136"/>
      <c r="BU276" s="136"/>
      <c r="BV276" s="136"/>
      <c r="BW276" s="136"/>
      <c r="BX276" s="136"/>
      <c r="BY276" s="136"/>
      <c r="BZ276" s="136"/>
      <c r="CA276" s="136"/>
      <c r="CB276" s="136"/>
      <c r="CC276" s="136"/>
      <c r="CD276" s="136"/>
      <c r="CE276" s="136"/>
      <c r="CF276" s="136"/>
      <c r="CG276" s="136"/>
      <c r="CH276" s="136"/>
      <c r="CI276" s="136"/>
      <c r="CJ276" s="136"/>
      <c r="CK276" s="136"/>
      <c r="CL276" s="136"/>
      <c r="CM276" s="136"/>
      <c r="CN276" s="136"/>
      <c r="CO276" s="136"/>
      <c r="CP276" s="136"/>
      <c r="CQ276" s="136"/>
      <c r="CR276" s="136"/>
      <c r="CS276" s="136"/>
      <c r="CT276" s="136"/>
      <c r="CU276" s="136"/>
      <c r="CV276" s="136"/>
      <c r="CW276" s="136"/>
      <c r="CX276" s="136"/>
      <c r="CY276" s="136"/>
    </row>
    <row r="277" spans="1:103" ht="25.75" customHeight="1">
      <c r="A277" s="138"/>
      <c r="B277" s="136"/>
      <c r="C277" s="136"/>
      <c r="D277" s="136"/>
      <c r="E277" s="138"/>
      <c r="F277" s="136"/>
      <c r="G277" s="138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  <c r="AS277" s="136"/>
      <c r="AT277" s="136"/>
      <c r="AU277" s="136"/>
      <c r="AV277" s="136"/>
      <c r="AW277" s="136"/>
      <c r="AX277" s="136"/>
      <c r="AY277" s="136"/>
      <c r="AZ277" s="136"/>
      <c r="BA277" s="136"/>
      <c r="BB277" s="136"/>
      <c r="BC277" s="136"/>
      <c r="BD277" s="136"/>
      <c r="BE277" s="136"/>
      <c r="BF277" s="136"/>
      <c r="BG277" s="136"/>
      <c r="BH277" s="136"/>
      <c r="BI277" s="136"/>
      <c r="BJ277" s="136"/>
      <c r="BK277" s="136"/>
      <c r="BL277" s="136"/>
      <c r="BM277" s="136"/>
      <c r="BN277" s="136"/>
      <c r="BO277" s="136"/>
      <c r="BP277" s="136"/>
      <c r="BQ277" s="136"/>
      <c r="BR277" s="136"/>
      <c r="BS277" s="136"/>
      <c r="BT277" s="136"/>
      <c r="BU277" s="136"/>
      <c r="BV277" s="136"/>
      <c r="BW277" s="136"/>
      <c r="BX277" s="136"/>
      <c r="BY277" s="136"/>
      <c r="BZ277" s="136"/>
      <c r="CA277" s="136"/>
      <c r="CB277" s="136"/>
      <c r="CC277" s="136"/>
      <c r="CD277" s="136"/>
      <c r="CE277" s="136"/>
      <c r="CF277" s="136"/>
      <c r="CG277" s="136"/>
      <c r="CH277" s="136"/>
      <c r="CI277" s="136"/>
      <c r="CJ277" s="136"/>
      <c r="CK277" s="136"/>
      <c r="CL277" s="136"/>
      <c r="CM277" s="136"/>
      <c r="CN277" s="136"/>
      <c r="CO277" s="136"/>
      <c r="CP277" s="136"/>
      <c r="CQ277" s="136"/>
      <c r="CR277" s="136"/>
      <c r="CS277" s="136"/>
      <c r="CT277" s="136"/>
      <c r="CU277" s="136"/>
      <c r="CV277" s="136"/>
      <c r="CW277" s="136"/>
      <c r="CX277" s="136"/>
      <c r="CY277" s="136"/>
    </row>
    <row r="278" spans="1:103" ht="25.75" customHeight="1">
      <c r="A278" s="138"/>
      <c r="B278" s="136"/>
      <c r="C278" s="136"/>
      <c r="D278" s="136"/>
      <c r="E278" s="138"/>
      <c r="F278" s="136"/>
      <c r="G278" s="138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36"/>
      <c r="AU278" s="136"/>
      <c r="AV278" s="136"/>
      <c r="AW278" s="136"/>
      <c r="AX278" s="136"/>
      <c r="AY278" s="136"/>
      <c r="AZ278" s="136"/>
      <c r="BA278" s="136"/>
      <c r="BB278" s="136"/>
      <c r="BC278" s="136"/>
      <c r="BD278" s="136"/>
      <c r="BE278" s="136"/>
      <c r="BF278" s="136"/>
      <c r="BG278" s="136"/>
      <c r="BH278" s="136"/>
      <c r="BI278" s="136"/>
      <c r="BJ278" s="136"/>
      <c r="BK278" s="136"/>
      <c r="BL278" s="136"/>
      <c r="BM278" s="136"/>
      <c r="BN278" s="136"/>
      <c r="BO278" s="136"/>
      <c r="BP278" s="136"/>
      <c r="BQ278" s="136"/>
      <c r="BR278" s="136"/>
      <c r="BS278" s="136"/>
      <c r="BT278" s="136"/>
      <c r="BU278" s="136"/>
      <c r="BV278" s="136"/>
      <c r="BW278" s="136"/>
      <c r="BX278" s="136"/>
      <c r="BY278" s="136"/>
      <c r="BZ278" s="136"/>
      <c r="CA278" s="136"/>
      <c r="CB278" s="136"/>
      <c r="CC278" s="136"/>
      <c r="CD278" s="136"/>
      <c r="CE278" s="136"/>
      <c r="CF278" s="136"/>
      <c r="CG278" s="136"/>
      <c r="CH278" s="136"/>
      <c r="CI278" s="136"/>
      <c r="CJ278" s="136"/>
      <c r="CK278" s="136"/>
      <c r="CL278" s="136"/>
      <c r="CM278" s="136"/>
      <c r="CN278" s="136"/>
      <c r="CO278" s="136"/>
      <c r="CP278" s="136"/>
      <c r="CQ278" s="136"/>
      <c r="CR278" s="136"/>
      <c r="CS278" s="136"/>
      <c r="CT278" s="136"/>
      <c r="CU278" s="136"/>
      <c r="CV278" s="136"/>
      <c r="CW278" s="136"/>
      <c r="CX278" s="136"/>
      <c r="CY278" s="136"/>
    </row>
    <row r="279" spans="1:103" ht="25.75" customHeight="1">
      <c r="A279" s="138"/>
      <c r="B279" s="136"/>
      <c r="C279" s="136"/>
      <c r="D279" s="136"/>
      <c r="E279" s="138"/>
      <c r="F279" s="136"/>
      <c r="G279" s="138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  <c r="AS279" s="136"/>
      <c r="AT279" s="136"/>
      <c r="AU279" s="136"/>
      <c r="AV279" s="136"/>
      <c r="AW279" s="136"/>
      <c r="AX279" s="136"/>
      <c r="AY279" s="136"/>
      <c r="AZ279" s="136"/>
      <c r="BA279" s="136"/>
      <c r="BB279" s="136"/>
      <c r="BC279" s="136"/>
      <c r="BD279" s="136"/>
      <c r="BE279" s="136"/>
      <c r="BF279" s="136"/>
      <c r="BG279" s="136"/>
      <c r="BH279" s="136"/>
      <c r="BI279" s="136"/>
      <c r="BJ279" s="136"/>
      <c r="BK279" s="136"/>
      <c r="BL279" s="136"/>
      <c r="BM279" s="136"/>
      <c r="BN279" s="136"/>
      <c r="BO279" s="136"/>
      <c r="BP279" s="136"/>
      <c r="BQ279" s="136"/>
      <c r="BR279" s="136"/>
      <c r="BS279" s="136"/>
      <c r="BT279" s="136"/>
      <c r="BU279" s="136"/>
      <c r="BV279" s="136"/>
      <c r="BW279" s="136"/>
      <c r="BX279" s="136"/>
      <c r="BY279" s="136"/>
      <c r="BZ279" s="136"/>
      <c r="CA279" s="136"/>
      <c r="CB279" s="136"/>
      <c r="CC279" s="136"/>
      <c r="CD279" s="136"/>
      <c r="CE279" s="136"/>
      <c r="CF279" s="136"/>
      <c r="CG279" s="136"/>
      <c r="CH279" s="136"/>
      <c r="CI279" s="136"/>
      <c r="CJ279" s="136"/>
      <c r="CK279" s="136"/>
      <c r="CL279" s="136"/>
      <c r="CM279" s="136"/>
      <c r="CN279" s="136"/>
      <c r="CO279" s="136"/>
      <c r="CP279" s="136"/>
      <c r="CQ279" s="136"/>
      <c r="CR279" s="136"/>
      <c r="CS279" s="136"/>
      <c r="CT279" s="136"/>
      <c r="CU279" s="136"/>
      <c r="CV279" s="136"/>
      <c r="CW279" s="136"/>
      <c r="CX279" s="136"/>
      <c r="CY279" s="136"/>
    </row>
    <row r="280" spans="1:103" ht="25.75" customHeight="1">
      <c r="A280" s="138"/>
      <c r="B280" s="136"/>
      <c r="C280" s="136"/>
      <c r="D280" s="136"/>
      <c r="E280" s="138"/>
      <c r="F280" s="136"/>
      <c r="G280" s="138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  <c r="AS280" s="136"/>
      <c r="AT280" s="136"/>
      <c r="AU280" s="136"/>
      <c r="AV280" s="136"/>
      <c r="AW280" s="136"/>
      <c r="AX280" s="136"/>
      <c r="AY280" s="136"/>
      <c r="AZ280" s="136"/>
      <c r="BA280" s="136"/>
      <c r="BB280" s="136"/>
      <c r="BC280" s="136"/>
      <c r="BD280" s="136"/>
      <c r="BE280" s="136"/>
      <c r="BF280" s="136"/>
      <c r="BG280" s="136"/>
      <c r="BH280" s="136"/>
      <c r="BI280" s="136"/>
      <c r="BJ280" s="136"/>
      <c r="BK280" s="136"/>
      <c r="BL280" s="136"/>
      <c r="BM280" s="136"/>
      <c r="BN280" s="136"/>
      <c r="BO280" s="136"/>
      <c r="BP280" s="136"/>
      <c r="BQ280" s="136"/>
      <c r="BR280" s="136"/>
      <c r="BS280" s="136"/>
      <c r="BT280" s="136"/>
      <c r="BU280" s="136"/>
      <c r="BV280" s="136"/>
      <c r="BW280" s="136"/>
      <c r="BX280" s="136"/>
      <c r="BY280" s="136"/>
      <c r="BZ280" s="136"/>
      <c r="CA280" s="136"/>
      <c r="CB280" s="136"/>
      <c r="CC280" s="136"/>
      <c r="CD280" s="136"/>
      <c r="CE280" s="136"/>
      <c r="CF280" s="136"/>
      <c r="CG280" s="136"/>
      <c r="CH280" s="136"/>
      <c r="CI280" s="136"/>
      <c r="CJ280" s="136"/>
      <c r="CK280" s="136"/>
      <c r="CL280" s="136"/>
      <c r="CM280" s="136"/>
      <c r="CN280" s="136"/>
      <c r="CO280" s="136"/>
      <c r="CP280" s="136"/>
      <c r="CQ280" s="136"/>
      <c r="CR280" s="136"/>
      <c r="CS280" s="136"/>
      <c r="CT280" s="136"/>
      <c r="CU280" s="136"/>
      <c r="CV280" s="136"/>
      <c r="CW280" s="136"/>
      <c r="CX280" s="136"/>
      <c r="CY280" s="136"/>
    </row>
    <row r="281" spans="1:103" ht="25.75" customHeight="1">
      <c r="A281" s="138"/>
      <c r="B281" s="136"/>
      <c r="C281" s="136"/>
      <c r="D281" s="136"/>
      <c r="E281" s="138"/>
      <c r="F281" s="136"/>
      <c r="G281" s="138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136"/>
      <c r="BD281" s="136"/>
      <c r="BE281" s="136"/>
      <c r="BF281" s="136"/>
      <c r="BG281" s="136"/>
      <c r="BH281" s="136"/>
      <c r="BI281" s="136"/>
      <c r="BJ281" s="136"/>
      <c r="BK281" s="136"/>
      <c r="BL281" s="136"/>
      <c r="BM281" s="136"/>
      <c r="BN281" s="136"/>
      <c r="BO281" s="136"/>
      <c r="BP281" s="136"/>
      <c r="BQ281" s="136"/>
      <c r="BR281" s="136"/>
      <c r="BS281" s="136"/>
      <c r="BT281" s="136"/>
      <c r="BU281" s="136"/>
      <c r="BV281" s="136"/>
      <c r="BW281" s="136"/>
      <c r="BX281" s="136"/>
      <c r="BY281" s="136"/>
      <c r="BZ281" s="136"/>
      <c r="CA281" s="136"/>
      <c r="CB281" s="136"/>
      <c r="CC281" s="136"/>
      <c r="CD281" s="136"/>
      <c r="CE281" s="136"/>
      <c r="CF281" s="136"/>
      <c r="CG281" s="136"/>
      <c r="CH281" s="136"/>
      <c r="CI281" s="136"/>
      <c r="CJ281" s="136"/>
      <c r="CK281" s="136"/>
      <c r="CL281" s="136"/>
      <c r="CM281" s="136"/>
      <c r="CN281" s="136"/>
      <c r="CO281" s="136"/>
      <c r="CP281" s="136"/>
      <c r="CQ281" s="136"/>
      <c r="CR281" s="136"/>
      <c r="CS281" s="136"/>
      <c r="CT281" s="136"/>
      <c r="CU281" s="136"/>
      <c r="CV281" s="136"/>
      <c r="CW281" s="136"/>
      <c r="CX281" s="136"/>
      <c r="CY281" s="136"/>
    </row>
    <row r="282" spans="1:103" ht="25.75" customHeight="1">
      <c r="A282" s="138"/>
      <c r="B282" s="136"/>
      <c r="C282" s="136"/>
      <c r="D282" s="136"/>
      <c r="E282" s="138"/>
      <c r="F282" s="136"/>
      <c r="G282" s="138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  <c r="AS282" s="136"/>
      <c r="AT282" s="136"/>
      <c r="AU282" s="136"/>
      <c r="AV282" s="136"/>
      <c r="AW282" s="136"/>
      <c r="AX282" s="136"/>
      <c r="AY282" s="136"/>
      <c r="AZ282" s="136"/>
      <c r="BA282" s="136"/>
      <c r="BB282" s="136"/>
      <c r="BC282" s="136"/>
      <c r="BD282" s="136"/>
      <c r="BE282" s="136"/>
      <c r="BF282" s="136"/>
      <c r="BG282" s="136"/>
      <c r="BH282" s="136"/>
      <c r="BI282" s="136"/>
      <c r="BJ282" s="136"/>
      <c r="BK282" s="136"/>
      <c r="BL282" s="136"/>
      <c r="BM282" s="136"/>
      <c r="BN282" s="136"/>
      <c r="BO282" s="136"/>
      <c r="BP282" s="136"/>
      <c r="BQ282" s="136"/>
      <c r="BR282" s="136"/>
      <c r="BS282" s="136"/>
      <c r="BT282" s="136"/>
      <c r="BU282" s="136"/>
      <c r="BV282" s="136"/>
      <c r="BW282" s="136"/>
      <c r="BX282" s="136"/>
      <c r="BY282" s="136"/>
      <c r="BZ282" s="136"/>
      <c r="CA282" s="136"/>
      <c r="CB282" s="136"/>
      <c r="CC282" s="136"/>
      <c r="CD282" s="136"/>
      <c r="CE282" s="136"/>
      <c r="CF282" s="136"/>
      <c r="CG282" s="136"/>
      <c r="CH282" s="136"/>
      <c r="CI282" s="136"/>
      <c r="CJ282" s="136"/>
      <c r="CK282" s="136"/>
      <c r="CL282" s="136"/>
      <c r="CM282" s="136"/>
      <c r="CN282" s="136"/>
      <c r="CO282" s="136"/>
      <c r="CP282" s="136"/>
      <c r="CQ282" s="136"/>
      <c r="CR282" s="136"/>
      <c r="CS282" s="136"/>
      <c r="CT282" s="136"/>
      <c r="CU282" s="136"/>
      <c r="CV282" s="136"/>
      <c r="CW282" s="136"/>
      <c r="CX282" s="136"/>
      <c r="CY282" s="136"/>
    </row>
    <row r="283" spans="1:103" ht="25.75" customHeight="1">
      <c r="A283" s="138"/>
      <c r="B283" s="136"/>
      <c r="C283" s="136"/>
      <c r="D283" s="136"/>
      <c r="E283" s="138"/>
      <c r="F283" s="136"/>
      <c r="G283" s="138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136"/>
      <c r="BD283" s="136"/>
      <c r="BE283" s="136"/>
      <c r="BF283" s="136"/>
      <c r="BG283" s="136"/>
      <c r="BH283" s="136"/>
      <c r="BI283" s="136"/>
      <c r="BJ283" s="136"/>
      <c r="BK283" s="136"/>
      <c r="BL283" s="136"/>
      <c r="BM283" s="136"/>
      <c r="BN283" s="136"/>
      <c r="BO283" s="136"/>
      <c r="BP283" s="136"/>
      <c r="BQ283" s="136"/>
      <c r="BR283" s="136"/>
      <c r="BS283" s="136"/>
      <c r="BT283" s="136"/>
      <c r="BU283" s="136"/>
      <c r="BV283" s="136"/>
      <c r="BW283" s="136"/>
      <c r="BX283" s="136"/>
      <c r="BY283" s="136"/>
      <c r="BZ283" s="136"/>
      <c r="CA283" s="136"/>
      <c r="CB283" s="136"/>
      <c r="CC283" s="136"/>
      <c r="CD283" s="136"/>
      <c r="CE283" s="136"/>
      <c r="CF283" s="136"/>
      <c r="CG283" s="136"/>
      <c r="CH283" s="136"/>
      <c r="CI283" s="136"/>
      <c r="CJ283" s="136"/>
      <c r="CK283" s="136"/>
      <c r="CL283" s="136"/>
      <c r="CM283" s="136"/>
      <c r="CN283" s="136"/>
      <c r="CO283" s="136"/>
      <c r="CP283" s="136"/>
      <c r="CQ283" s="136"/>
      <c r="CR283" s="136"/>
      <c r="CS283" s="136"/>
      <c r="CT283" s="136"/>
      <c r="CU283" s="136"/>
      <c r="CV283" s="136"/>
      <c r="CW283" s="136"/>
      <c r="CX283" s="136"/>
      <c r="CY283" s="136"/>
    </row>
    <row r="284" spans="1:103" ht="25.75" customHeight="1">
      <c r="A284" s="138"/>
      <c r="B284" s="136"/>
      <c r="C284" s="136"/>
      <c r="D284" s="136"/>
      <c r="E284" s="138"/>
      <c r="F284" s="136"/>
      <c r="G284" s="138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  <c r="AS284" s="136"/>
      <c r="AT284" s="136"/>
      <c r="AU284" s="136"/>
      <c r="AV284" s="136"/>
      <c r="AW284" s="136"/>
      <c r="AX284" s="136"/>
      <c r="AY284" s="136"/>
      <c r="AZ284" s="136"/>
      <c r="BA284" s="136"/>
      <c r="BB284" s="136"/>
      <c r="BC284" s="136"/>
      <c r="BD284" s="136"/>
      <c r="BE284" s="136"/>
      <c r="BF284" s="136"/>
      <c r="BG284" s="136"/>
      <c r="BH284" s="136"/>
      <c r="BI284" s="136"/>
      <c r="BJ284" s="136"/>
      <c r="BK284" s="136"/>
      <c r="BL284" s="136"/>
      <c r="BM284" s="136"/>
      <c r="BN284" s="136"/>
      <c r="BO284" s="136"/>
      <c r="BP284" s="136"/>
      <c r="BQ284" s="136"/>
      <c r="BR284" s="136"/>
      <c r="BS284" s="136"/>
      <c r="BT284" s="136"/>
      <c r="BU284" s="136"/>
      <c r="BV284" s="136"/>
      <c r="BW284" s="136"/>
      <c r="BX284" s="136"/>
      <c r="BY284" s="136"/>
      <c r="BZ284" s="136"/>
      <c r="CA284" s="136"/>
      <c r="CB284" s="136"/>
      <c r="CC284" s="136"/>
      <c r="CD284" s="136"/>
      <c r="CE284" s="136"/>
      <c r="CF284" s="136"/>
      <c r="CG284" s="136"/>
      <c r="CH284" s="136"/>
      <c r="CI284" s="136"/>
      <c r="CJ284" s="136"/>
      <c r="CK284" s="136"/>
      <c r="CL284" s="136"/>
      <c r="CM284" s="136"/>
      <c r="CN284" s="136"/>
      <c r="CO284" s="136"/>
      <c r="CP284" s="136"/>
      <c r="CQ284" s="136"/>
      <c r="CR284" s="136"/>
      <c r="CS284" s="136"/>
      <c r="CT284" s="136"/>
      <c r="CU284" s="136"/>
      <c r="CV284" s="136"/>
      <c r="CW284" s="136"/>
      <c r="CX284" s="136"/>
      <c r="CY284" s="136"/>
    </row>
    <row r="285" spans="1:103" ht="25.75" customHeight="1">
      <c r="A285" s="138"/>
      <c r="B285" s="136"/>
      <c r="C285" s="136"/>
      <c r="D285" s="136"/>
      <c r="E285" s="138"/>
      <c r="F285" s="136"/>
      <c r="G285" s="138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  <c r="AS285" s="136"/>
      <c r="AT285" s="136"/>
      <c r="AU285" s="136"/>
      <c r="AV285" s="136"/>
      <c r="AW285" s="136"/>
      <c r="AX285" s="136"/>
      <c r="AY285" s="136"/>
      <c r="AZ285" s="136"/>
      <c r="BA285" s="136"/>
      <c r="BB285" s="136"/>
      <c r="BC285" s="136"/>
      <c r="BD285" s="136"/>
      <c r="BE285" s="136"/>
      <c r="BF285" s="136"/>
      <c r="BG285" s="136"/>
      <c r="BH285" s="136"/>
      <c r="BI285" s="136"/>
      <c r="BJ285" s="136"/>
      <c r="BK285" s="136"/>
      <c r="BL285" s="136"/>
      <c r="BM285" s="136"/>
      <c r="BN285" s="136"/>
      <c r="BO285" s="136"/>
      <c r="BP285" s="136"/>
      <c r="BQ285" s="136"/>
      <c r="BR285" s="136"/>
      <c r="BS285" s="136"/>
      <c r="BT285" s="136"/>
      <c r="BU285" s="136"/>
      <c r="BV285" s="136"/>
      <c r="BW285" s="136"/>
      <c r="BX285" s="136"/>
      <c r="BY285" s="136"/>
      <c r="BZ285" s="136"/>
      <c r="CA285" s="136"/>
      <c r="CB285" s="136"/>
      <c r="CC285" s="136"/>
      <c r="CD285" s="136"/>
      <c r="CE285" s="136"/>
      <c r="CF285" s="136"/>
      <c r="CG285" s="136"/>
      <c r="CH285" s="136"/>
      <c r="CI285" s="136"/>
      <c r="CJ285" s="136"/>
      <c r="CK285" s="136"/>
      <c r="CL285" s="136"/>
      <c r="CM285" s="136"/>
      <c r="CN285" s="136"/>
      <c r="CO285" s="136"/>
      <c r="CP285" s="136"/>
      <c r="CQ285" s="136"/>
      <c r="CR285" s="136"/>
      <c r="CS285" s="136"/>
      <c r="CT285" s="136"/>
      <c r="CU285" s="136"/>
      <c r="CV285" s="136"/>
      <c r="CW285" s="136"/>
      <c r="CX285" s="136"/>
      <c r="CY285" s="136"/>
    </row>
    <row r="286" spans="1:103" ht="25.75" customHeight="1">
      <c r="A286" s="138"/>
      <c r="B286" s="136"/>
      <c r="C286" s="136"/>
      <c r="D286" s="136"/>
      <c r="E286" s="138"/>
      <c r="F286" s="136"/>
      <c r="G286" s="138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  <c r="AS286" s="136"/>
      <c r="AT286" s="136"/>
      <c r="AU286" s="136"/>
      <c r="AV286" s="136"/>
      <c r="AW286" s="136"/>
      <c r="AX286" s="136"/>
      <c r="AY286" s="136"/>
      <c r="AZ286" s="136"/>
      <c r="BA286" s="136"/>
      <c r="BB286" s="136"/>
      <c r="BC286" s="136"/>
      <c r="BD286" s="136"/>
      <c r="BE286" s="136"/>
      <c r="BF286" s="136"/>
      <c r="BG286" s="136"/>
      <c r="BH286" s="136"/>
      <c r="BI286" s="136"/>
      <c r="BJ286" s="136"/>
      <c r="BK286" s="136"/>
      <c r="BL286" s="136"/>
      <c r="BM286" s="136"/>
      <c r="BN286" s="136"/>
      <c r="BO286" s="136"/>
      <c r="BP286" s="136"/>
      <c r="BQ286" s="136"/>
      <c r="BR286" s="136"/>
      <c r="BS286" s="136"/>
      <c r="BT286" s="136"/>
      <c r="BU286" s="136"/>
      <c r="BV286" s="136"/>
      <c r="BW286" s="136"/>
      <c r="BX286" s="136"/>
      <c r="BY286" s="136"/>
      <c r="BZ286" s="136"/>
      <c r="CA286" s="136"/>
      <c r="CB286" s="136"/>
      <c r="CC286" s="136"/>
      <c r="CD286" s="136"/>
      <c r="CE286" s="136"/>
      <c r="CF286" s="136"/>
      <c r="CG286" s="136"/>
      <c r="CH286" s="136"/>
      <c r="CI286" s="136"/>
      <c r="CJ286" s="136"/>
      <c r="CK286" s="136"/>
      <c r="CL286" s="136"/>
      <c r="CM286" s="136"/>
      <c r="CN286" s="136"/>
      <c r="CO286" s="136"/>
      <c r="CP286" s="136"/>
      <c r="CQ286" s="136"/>
      <c r="CR286" s="136"/>
      <c r="CS286" s="136"/>
      <c r="CT286" s="136"/>
      <c r="CU286" s="136"/>
      <c r="CV286" s="136"/>
      <c r="CW286" s="136"/>
      <c r="CX286" s="136"/>
      <c r="CY286" s="136"/>
    </row>
    <row r="287" spans="1:103" ht="25.75" customHeight="1">
      <c r="A287" s="138"/>
      <c r="B287" s="136"/>
      <c r="C287" s="136"/>
      <c r="D287" s="136"/>
      <c r="E287" s="138"/>
      <c r="F287" s="136"/>
      <c r="G287" s="138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  <c r="AS287" s="136"/>
      <c r="AT287" s="136"/>
      <c r="AU287" s="136"/>
      <c r="AV287" s="136"/>
      <c r="AW287" s="136"/>
      <c r="AX287" s="136"/>
      <c r="AY287" s="136"/>
      <c r="AZ287" s="136"/>
      <c r="BA287" s="136"/>
      <c r="BB287" s="136"/>
      <c r="BC287" s="136"/>
      <c r="BD287" s="136"/>
      <c r="BE287" s="136"/>
      <c r="BF287" s="136"/>
      <c r="BG287" s="136"/>
      <c r="BH287" s="136"/>
      <c r="BI287" s="136"/>
      <c r="BJ287" s="136"/>
      <c r="BK287" s="136"/>
      <c r="BL287" s="136"/>
      <c r="BM287" s="136"/>
      <c r="BN287" s="136"/>
      <c r="BO287" s="136"/>
      <c r="BP287" s="136"/>
      <c r="BQ287" s="136"/>
      <c r="BR287" s="136"/>
      <c r="BS287" s="136"/>
      <c r="BT287" s="136"/>
      <c r="BU287" s="136"/>
      <c r="BV287" s="136"/>
      <c r="BW287" s="136"/>
      <c r="BX287" s="136"/>
      <c r="BY287" s="136"/>
      <c r="BZ287" s="136"/>
      <c r="CA287" s="136"/>
      <c r="CB287" s="136"/>
      <c r="CC287" s="136"/>
      <c r="CD287" s="136"/>
      <c r="CE287" s="136"/>
      <c r="CF287" s="136"/>
      <c r="CG287" s="136"/>
      <c r="CH287" s="136"/>
      <c r="CI287" s="136"/>
      <c r="CJ287" s="136"/>
      <c r="CK287" s="136"/>
      <c r="CL287" s="136"/>
      <c r="CM287" s="136"/>
      <c r="CN287" s="136"/>
      <c r="CO287" s="136"/>
      <c r="CP287" s="136"/>
      <c r="CQ287" s="136"/>
      <c r="CR287" s="136"/>
      <c r="CS287" s="136"/>
      <c r="CT287" s="136"/>
      <c r="CU287" s="136"/>
      <c r="CV287" s="136"/>
      <c r="CW287" s="136"/>
      <c r="CX287" s="136"/>
      <c r="CY287" s="136"/>
    </row>
    <row r="288" spans="1:103" ht="25.75" customHeight="1">
      <c r="A288" s="138"/>
      <c r="B288" s="136"/>
      <c r="C288" s="136"/>
      <c r="D288" s="136"/>
      <c r="E288" s="138"/>
      <c r="F288" s="136"/>
      <c r="G288" s="138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  <c r="AS288" s="136"/>
      <c r="AT288" s="136"/>
      <c r="AU288" s="136"/>
      <c r="AV288" s="136"/>
      <c r="AW288" s="136"/>
      <c r="AX288" s="136"/>
      <c r="AY288" s="136"/>
      <c r="AZ288" s="136"/>
      <c r="BA288" s="136"/>
      <c r="BB288" s="136"/>
      <c r="BC288" s="136"/>
      <c r="BD288" s="136"/>
      <c r="BE288" s="136"/>
      <c r="BF288" s="136"/>
      <c r="BG288" s="136"/>
      <c r="BH288" s="136"/>
      <c r="BI288" s="136"/>
      <c r="BJ288" s="136"/>
      <c r="BK288" s="136"/>
      <c r="BL288" s="136"/>
      <c r="BM288" s="136"/>
      <c r="BN288" s="136"/>
      <c r="BO288" s="136"/>
      <c r="BP288" s="136"/>
      <c r="BQ288" s="136"/>
      <c r="BR288" s="136"/>
      <c r="BS288" s="136"/>
      <c r="BT288" s="136"/>
      <c r="BU288" s="136"/>
      <c r="BV288" s="136"/>
      <c r="BW288" s="136"/>
      <c r="BX288" s="136"/>
      <c r="BY288" s="136"/>
      <c r="BZ288" s="136"/>
      <c r="CA288" s="136"/>
      <c r="CB288" s="136"/>
      <c r="CC288" s="136"/>
      <c r="CD288" s="136"/>
      <c r="CE288" s="136"/>
      <c r="CF288" s="136"/>
      <c r="CG288" s="136"/>
      <c r="CH288" s="136"/>
      <c r="CI288" s="136"/>
      <c r="CJ288" s="136"/>
      <c r="CK288" s="136"/>
      <c r="CL288" s="136"/>
      <c r="CM288" s="136"/>
      <c r="CN288" s="136"/>
      <c r="CO288" s="136"/>
      <c r="CP288" s="136"/>
      <c r="CQ288" s="136"/>
      <c r="CR288" s="136"/>
      <c r="CS288" s="136"/>
      <c r="CT288" s="136"/>
      <c r="CU288" s="136"/>
      <c r="CV288" s="136"/>
      <c r="CW288" s="136"/>
      <c r="CX288" s="136"/>
      <c r="CY288" s="136"/>
    </row>
    <row r="289" spans="1:103" ht="25.75" customHeight="1">
      <c r="A289" s="138"/>
      <c r="B289" s="136"/>
      <c r="C289" s="136"/>
      <c r="D289" s="136"/>
      <c r="E289" s="138"/>
      <c r="F289" s="136"/>
      <c r="G289" s="138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  <c r="AS289" s="136"/>
      <c r="AT289" s="136"/>
      <c r="AU289" s="136"/>
      <c r="AV289" s="136"/>
      <c r="AW289" s="136"/>
      <c r="AX289" s="136"/>
      <c r="AY289" s="136"/>
      <c r="AZ289" s="136"/>
      <c r="BA289" s="136"/>
      <c r="BB289" s="136"/>
      <c r="BC289" s="136"/>
      <c r="BD289" s="136"/>
      <c r="BE289" s="136"/>
      <c r="BF289" s="136"/>
      <c r="BG289" s="136"/>
      <c r="BH289" s="136"/>
      <c r="BI289" s="136"/>
      <c r="BJ289" s="136"/>
      <c r="BK289" s="136"/>
      <c r="BL289" s="136"/>
      <c r="BM289" s="136"/>
      <c r="BN289" s="136"/>
      <c r="BO289" s="136"/>
      <c r="BP289" s="136"/>
      <c r="BQ289" s="136"/>
      <c r="BR289" s="136"/>
      <c r="BS289" s="136"/>
      <c r="BT289" s="136"/>
      <c r="BU289" s="136"/>
      <c r="BV289" s="136"/>
      <c r="BW289" s="136"/>
      <c r="BX289" s="136"/>
      <c r="BY289" s="136"/>
      <c r="BZ289" s="136"/>
      <c r="CA289" s="136"/>
      <c r="CB289" s="136"/>
      <c r="CC289" s="136"/>
      <c r="CD289" s="136"/>
      <c r="CE289" s="136"/>
      <c r="CF289" s="136"/>
      <c r="CG289" s="136"/>
      <c r="CH289" s="136"/>
      <c r="CI289" s="136"/>
      <c r="CJ289" s="136"/>
      <c r="CK289" s="136"/>
      <c r="CL289" s="136"/>
      <c r="CM289" s="136"/>
      <c r="CN289" s="136"/>
      <c r="CO289" s="136"/>
      <c r="CP289" s="136"/>
      <c r="CQ289" s="136"/>
      <c r="CR289" s="136"/>
      <c r="CS289" s="136"/>
      <c r="CT289" s="136"/>
      <c r="CU289" s="136"/>
      <c r="CV289" s="136"/>
      <c r="CW289" s="136"/>
      <c r="CX289" s="136"/>
      <c r="CY289" s="136"/>
    </row>
    <row r="290" spans="1:103" ht="25.75" customHeight="1">
      <c r="A290" s="138"/>
      <c r="B290" s="136"/>
      <c r="C290" s="136"/>
      <c r="D290" s="136"/>
      <c r="E290" s="138"/>
      <c r="F290" s="136"/>
      <c r="G290" s="138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  <c r="AS290" s="136"/>
      <c r="AT290" s="136"/>
      <c r="AU290" s="136"/>
      <c r="AV290" s="136"/>
      <c r="AW290" s="136"/>
      <c r="AX290" s="136"/>
      <c r="AY290" s="136"/>
      <c r="AZ290" s="136"/>
      <c r="BA290" s="136"/>
      <c r="BB290" s="136"/>
      <c r="BC290" s="136"/>
      <c r="BD290" s="136"/>
      <c r="BE290" s="136"/>
      <c r="BF290" s="136"/>
      <c r="BG290" s="136"/>
      <c r="BH290" s="136"/>
      <c r="BI290" s="136"/>
      <c r="BJ290" s="136"/>
      <c r="BK290" s="136"/>
      <c r="BL290" s="136"/>
      <c r="BM290" s="136"/>
      <c r="BN290" s="136"/>
      <c r="BO290" s="136"/>
      <c r="BP290" s="136"/>
      <c r="BQ290" s="136"/>
      <c r="BR290" s="136"/>
      <c r="BS290" s="136"/>
      <c r="BT290" s="136"/>
      <c r="BU290" s="136"/>
      <c r="BV290" s="136"/>
      <c r="BW290" s="136"/>
      <c r="BX290" s="136"/>
      <c r="BY290" s="136"/>
      <c r="BZ290" s="136"/>
      <c r="CA290" s="136"/>
      <c r="CB290" s="136"/>
      <c r="CC290" s="136"/>
      <c r="CD290" s="136"/>
      <c r="CE290" s="136"/>
      <c r="CF290" s="136"/>
      <c r="CG290" s="136"/>
      <c r="CH290" s="136"/>
      <c r="CI290" s="136"/>
      <c r="CJ290" s="136"/>
      <c r="CK290" s="136"/>
      <c r="CL290" s="136"/>
      <c r="CM290" s="136"/>
      <c r="CN290" s="136"/>
      <c r="CO290" s="136"/>
      <c r="CP290" s="136"/>
      <c r="CQ290" s="136"/>
      <c r="CR290" s="136"/>
      <c r="CS290" s="136"/>
      <c r="CT290" s="136"/>
      <c r="CU290" s="136"/>
      <c r="CV290" s="136"/>
      <c r="CW290" s="136"/>
      <c r="CX290" s="136"/>
      <c r="CY290" s="136"/>
    </row>
    <row r="291" spans="1:103" ht="25.75" customHeight="1">
      <c r="A291" s="138"/>
      <c r="B291" s="136"/>
      <c r="C291" s="136"/>
      <c r="D291" s="136"/>
      <c r="E291" s="138"/>
      <c r="F291" s="136"/>
      <c r="G291" s="138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  <c r="AS291" s="136"/>
      <c r="AT291" s="136"/>
      <c r="AU291" s="136"/>
      <c r="AV291" s="136"/>
      <c r="AW291" s="136"/>
      <c r="AX291" s="136"/>
      <c r="AY291" s="136"/>
      <c r="AZ291" s="136"/>
      <c r="BA291" s="136"/>
      <c r="BB291" s="136"/>
      <c r="BC291" s="136"/>
      <c r="BD291" s="136"/>
      <c r="BE291" s="136"/>
      <c r="BF291" s="136"/>
      <c r="BG291" s="136"/>
      <c r="BH291" s="136"/>
      <c r="BI291" s="136"/>
      <c r="BJ291" s="136"/>
      <c r="BK291" s="136"/>
      <c r="BL291" s="136"/>
      <c r="BM291" s="136"/>
      <c r="BN291" s="136"/>
      <c r="BO291" s="136"/>
      <c r="BP291" s="136"/>
      <c r="BQ291" s="136"/>
      <c r="BR291" s="136"/>
      <c r="BS291" s="136"/>
      <c r="BT291" s="136"/>
      <c r="BU291" s="136"/>
      <c r="BV291" s="136"/>
      <c r="BW291" s="136"/>
      <c r="BX291" s="136"/>
      <c r="BY291" s="136"/>
      <c r="BZ291" s="136"/>
      <c r="CA291" s="136"/>
      <c r="CB291" s="136"/>
      <c r="CC291" s="136"/>
      <c r="CD291" s="136"/>
      <c r="CE291" s="136"/>
      <c r="CF291" s="136"/>
      <c r="CG291" s="136"/>
      <c r="CH291" s="136"/>
      <c r="CI291" s="136"/>
      <c r="CJ291" s="136"/>
      <c r="CK291" s="136"/>
      <c r="CL291" s="136"/>
      <c r="CM291" s="136"/>
      <c r="CN291" s="136"/>
      <c r="CO291" s="136"/>
      <c r="CP291" s="136"/>
      <c r="CQ291" s="136"/>
      <c r="CR291" s="136"/>
      <c r="CS291" s="136"/>
      <c r="CT291" s="136"/>
      <c r="CU291" s="136"/>
      <c r="CV291" s="136"/>
      <c r="CW291" s="136"/>
      <c r="CX291" s="136"/>
      <c r="CY291" s="136"/>
    </row>
    <row r="292" spans="1:103" ht="25.75" customHeight="1">
      <c r="A292" s="138"/>
      <c r="B292" s="136"/>
      <c r="C292" s="136"/>
      <c r="D292" s="136"/>
      <c r="E292" s="138"/>
      <c r="F292" s="136"/>
      <c r="G292" s="138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  <c r="AS292" s="136"/>
      <c r="AT292" s="136"/>
      <c r="AU292" s="136"/>
      <c r="AV292" s="136"/>
      <c r="AW292" s="136"/>
      <c r="AX292" s="136"/>
      <c r="AY292" s="136"/>
      <c r="AZ292" s="136"/>
      <c r="BA292" s="136"/>
      <c r="BB292" s="136"/>
      <c r="BC292" s="136"/>
      <c r="BD292" s="136"/>
      <c r="BE292" s="136"/>
      <c r="BF292" s="136"/>
      <c r="BG292" s="136"/>
      <c r="BH292" s="136"/>
      <c r="BI292" s="136"/>
      <c r="BJ292" s="136"/>
      <c r="BK292" s="136"/>
      <c r="BL292" s="136"/>
      <c r="BM292" s="136"/>
      <c r="BN292" s="136"/>
      <c r="BO292" s="136"/>
      <c r="BP292" s="136"/>
      <c r="BQ292" s="136"/>
      <c r="BR292" s="136"/>
      <c r="BS292" s="136"/>
      <c r="BT292" s="136"/>
      <c r="BU292" s="136"/>
      <c r="BV292" s="136"/>
      <c r="BW292" s="136"/>
      <c r="BX292" s="136"/>
      <c r="BY292" s="136"/>
      <c r="BZ292" s="136"/>
      <c r="CA292" s="136"/>
      <c r="CB292" s="136"/>
      <c r="CC292" s="136"/>
      <c r="CD292" s="136"/>
      <c r="CE292" s="136"/>
      <c r="CF292" s="136"/>
      <c r="CG292" s="136"/>
      <c r="CH292" s="136"/>
      <c r="CI292" s="136"/>
      <c r="CJ292" s="136"/>
      <c r="CK292" s="136"/>
      <c r="CL292" s="136"/>
      <c r="CM292" s="136"/>
      <c r="CN292" s="136"/>
      <c r="CO292" s="136"/>
      <c r="CP292" s="136"/>
      <c r="CQ292" s="136"/>
      <c r="CR292" s="136"/>
      <c r="CS292" s="136"/>
      <c r="CT292" s="136"/>
      <c r="CU292" s="136"/>
      <c r="CV292" s="136"/>
      <c r="CW292" s="136"/>
      <c r="CX292" s="136"/>
      <c r="CY292" s="136"/>
    </row>
    <row r="293" spans="1:103" ht="25.75" customHeight="1">
      <c r="A293" s="138"/>
      <c r="B293" s="136"/>
      <c r="C293" s="136"/>
      <c r="D293" s="136"/>
      <c r="E293" s="138"/>
      <c r="F293" s="136"/>
      <c r="G293" s="138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  <c r="AS293" s="136"/>
      <c r="AT293" s="136"/>
      <c r="AU293" s="136"/>
      <c r="AV293" s="136"/>
      <c r="AW293" s="136"/>
      <c r="AX293" s="136"/>
      <c r="AY293" s="136"/>
      <c r="AZ293" s="136"/>
      <c r="BA293" s="136"/>
      <c r="BB293" s="136"/>
      <c r="BC293" s="136"/>
      <c r="BD293" s="136"/>
      <c r="BE293" s="136"/>
      <c r="BF293" s="136"/>
      <c r="BG293" s="136"/>
      <c r="BH293" s="136"/>
      <c r="BI293" s="136"/>
      <c r="BJ293" s="136"/>
      <c r="BK293" s="136"/>
      <c r="BL293" s="136"/>
      <c r="BM293" s="136"/>
      <c r="BN293" s="136"/>
      <c r="BO293" s="136"/>
      <c r="BP293" s="136"/>
      <c r="BQ293" s="136"/>
      <c r="BR293" s="136"/>
      <c r="BS293" s="136"/>
      <c r="BT293" s="136"/>
      <c r="BU293" s="136"/>
      <c r="BV293" s="136"/>
      <c r="BW293" s="136"/>
      <c r="BX293" s="136"/>
      <c r="BY293" s="136"/>
      <c r="BZ293" s="136"/>
      <c r="CA293" s="136"/>
      <c r="CB293" s="136"/>
      <c r="CC293" s="136"/>
      <c r="CD293" s="136"/>
      <c r="CE293" s="136"/>
      <c r="CF293" s="136"/>
      <c r="CG293" s="136"/>
      <c r="CH293" s="136"/>
      <c r="CI293" s="136"/>
      <c r="CJ293" s="136"/>
      <c r="CK293" s="136"/>
      <c r="CL293" s="136"/>
      <c r="CM293" s="136"/>
      <c r="CN293" s="136"/>
      <c r="CO293" s="136"/>
      <c r="CP293" s="136"/>
      <c r="CQ293" s="136"/>
      <c r="CR293" s="136"/>
      <c r="CS293" s="136"/>
      <c r="CT293" s="136"/>
      <c r="CU293" s="136"/>
      <c r="CV293" s="136"/>
      <c r="CW293" s="136"/>
      <c r="CX293" s="136"/>
      <c r="CY293" s="136"/>
    </row>
    <row r="294" spans="1:103" ht="25.75" customHeight="1">
      <c r="A294" s="138"/>
      <c r="B294" s="136"/>
      <c r="C294" s="136"/>
      <c r="D294" s="136"/>
      <c r="E294" s="138"/>
      <c r="F294" s="136"/>
      <c r="G294" s="138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  <c r="AS294" s="136"/>
      <c r="AT294" s="136"/>
      <c r="AU294" s="136"/>
      <c r="AV294" s="136"/>
      <c r="AW294" s="136"/>
      <c r="AX294" s="136"/>
      <c r="AY294" s="136"/>
      <c r="AZ294" s="136"/>
      <c r="BA294" s="136"/>
      <c r="BB294" s="136"/>
      <c r="BC294" s="136"/>
      <c r="BD294" s="136"/>
      <c r="BE294" s="136"/>
      <c r="BF294" s="136"/>
      <c r="BG294" s="136"/>
      <c r="BH294" s="136"/>
      <c r="BI294" s="136"/>
      <c r="BJ294" s="136"/>
      <c r="BK294" s="136"/>
      <c r="BL294" s="136"/>
      <c r="BM294" s="136"/>
      <c r="BN294" s="136"/>
      <c r="BO294" s="136"/>
      <c r="BP294" s="136"/>
      <c r="BQ294" s="136"/>
      <c r="BR294" s="136"/>
      <c r="BS294" s="136"/>
      <c r="BT294" s="136"/>
      <c r="BU294" s="136"/>
      <c r="BV294" s="136"/>
      <c r="BW294" s="136"/>
      <c r="BX294" s="136"/>
      <c r="BY294" s="136"/>
      <c r="BZ294" s="136"/>
      <c r="CA294" s="136"/>
      <c r="CB294" s="136"/>
      <c r="CC294" s="136"/>
      <c r="CD294" s="136"/>
      <c r="CE294" s="136"/>
      <c r="CF294" s="136"/>
      <c r="CG294" s="136"/>
      <c r="CH294" s="136"/>
      <c r="CI294" s="136"/>
      <c r="CJ294" s="136"/>
      <c r="CK294" s="136"/>
      <c r="CL294" s="136"/>
      <c r="CM294" s="136"/>
      <c r="CN294" s="136"/>
      <c r="CO294" s="136"/>
      <c r="CP294" s="136"/>
      <c r="CQ294" s="136"/>
      <c r="CR294" s="136"/>
      <c r="CS294" s="136"/>
      <c r="CT294" s="136"/>
      <c r="CU294" s="136"/>
      <c r="CV294" s="136"/>
      <c r="CW294" s="136"/>
      <c r="CX294" s="136"/>
      <c r="CY294" s="136"/>
    </row>
    <row r="295" spans="1:103" ht="25.75" customHeight="1">
      <c r="A295" s="138"/>
      <c r="B295" s="136"/>
      <c r="C295" s="136"/>
      <c r="D295" s="136"/>
      <c r="E295" s="138"/>
      <c r="F295" s="136"/>
      <c r="G295" s="138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  <c r="AS295" s="136"/>
      <c r="AT295" s="136"/>
      <c r="AU295" s="136"/>
      <c r="AV295" s="136"/>
      <c r="AW295" s="136"/>
      <c r="AX295" s="136"/>
      <c r="AY295" s="136"/>
      <c r="AZ295" s="136"/>
      <c r="BA295" s="136"/>
      <c r="BB295" s="136"/>
      <c r="BC295" s="136"/>
      <c r="BD295" s="136"/>
      <c r="BE295" s="136"/>
      <c r="BF295" s="136"/>
      <c r="BG295" s="136"/>
      <c r="BH295" s="136"/>
      <c r="BI295" s="136"/>
      <c r="BJ295" s="136"/>
      <c r="BK295" s="136"/>
      <c r="BL295" s="136"/>
      <c r="BM295" s="136"/>
      <c r="BN295" s="136"/>
      <c r="BO295" s="136"/>
      <c r="BP295" s="136"/>
      <c r="BQ295" s="136"/>
      <c r="BR295" s="136"/>
      <c r="BS295" s="136"/>
      <c r="BT295" s="136"/>
      <c r="BU295" s="136"/>
      <c r="BV295" s="136"/>
      <c r="BW295" s="136"/>
      <c r="BX295" s="136"/>
      <c r="BY295" s="136"/>
      <c r="BZ295" s="136"/>
      <c r="CA295" s="136"/>
      <c r="CB295" s="136"/>
      <c r="CC295" s="136"/>
      <c r="CD295" s="136"/>
      <c r="CE295" s="136"/>
      <c r="CF295" s="136"/>
      <c r="CG295" s="136"/>
      <c r="CH295" s="136"/>
      <c r="CI295" s="136"/>
      <c r="CJ295" s="136"/>
      <c r="CK295" s="136"/>
      <c r="CL295" s="136"/>
      <c r="CM295" s="136"/>
      <c r="CN295" s="136"/>
      <c r="CO295" s="136"/>
      <c r="CP295" s="136"/>
      <c r="CQ295" s="136"/>
      <c r="CR295" s="136"/>
      <c r="CS295" s="136"/>
      <c r="CT295" s="136"/>
      <c r="CU295" s="136"/>
      <c r="CV295" s="136"/>
      <c r="CW295" s="136"/>
      <c r="CX295" s="136"/>
      <c r="CY295" s="136"/>
    </row>
    <row r="296" spans="1:103" ht="25.75" customHeight="1">
      <c r="A296" s="138"/>
      <c r="B296" s="136"/>
      <c r="C296" s="136"/>
      <c r="D296" s="136"/>
      <c r="E296" s="138"/>
      <c r="F296" s="136"/>
      <c r="G296" s="138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  <c r="AS296" s="136"/>
      <c r="AT296" s="136"/>
      <c r="AU296" s="136"/>
      <c r="AV296" s="136"/>
      <c r="AW296" s="136"/>
      <c r="AX296" s="136"/>
      <c r="AY296" s="136"/>
      <c r="AZ296" s="136"/>
      <c r="BA296" s="136"/>
      <c r="BB296" s="136"/>
      <c r="BC296" s="136"/>
      <c r="BD296" s="136"/>
      <c r="BE296" s="136"/>
      <c r="BF296" s="136"/>
      <c r="BG296" s="136"/>
      <c r="BH296" s="136"/>
      <c r="BI296" s="136"/>
      <c r="BJ296" s="136"/>
      <c r="BK296" s="136"/>
      <c r="BL296" s="136"/>
      <c r="BM296" s="136"/>
      <c r="BN296" s="136"/>
      <c r="BO296" s="136"/>
      <c r="BP296" s="136"/>
      <c r="BQ296" s="136"/>
      <c r="BR296" s="136"/>
      <c r="BS296" s="136"/>
      <c r="BT296" s="136"/>
      <c r="BU296" s="136"/>
      <c r="BV296" s="136"/>
      <c r="BW296" s="136"/>
      <c r="BX296" s="136"/>
      <c r="BY296" s="136"/>
      <c r="BZ296" s="136"/>
      <c r="CA296" s="136"/>
      <c r="CB296" s="136"/>
      <c r="CC296" s="136"/>
      <c r="CD296" s="136"/>
      <c r="CE296" s="136"/>
      <c r="CF296" s="136"/>
      <c r="CG296" s="136"/>
      <c r="CH296" s="136"/>
      <c r="CI296" s="136"/>
      <c r="CJ296" s="136"/>
      <c r="CK296" s="136"/>
      <c r="CL296" s="136"/>
      <c r="CM296" s="136"/>
      <c r="CN296" s="136"/>
      <c r="CO296" s="136"/>
      <c r="CP296" s="136"/>
      <c r="CQ296" s="136"/>
      <c r="CR296" s="136"/>
      <c r="CS296" s="136"/>
      <c r="CT296" s="136"/>
      <c r="CU296" s="136"/>
      <c r="CV296" s="136"/>
      <c r="CW296" s="136"/>
      <c r="CX296" s="136"/>
      <c r="CY296" s="136"/>
    </row>
    <row r="297" spans="1:103" ht="25.75" customHeight="1">
      <c r="A297" s="138"/>
      <c r="B297" s="136"/>
      <c r="C297" s="136"/>
      <c r="D297" s="136"/>
      <c r="E297" s="138"/>
      <c r="F297" s="136"/>
      <c r="G297" s="138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  <c r="AS297" s="136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136"/>
      <c r="BD297" s="136"/>
      <c r="BE297" s="136"/>
      <c r="BF297" s="136"/>
      <c r="BG297" s="136"/>
      <c r="BH297" s="136"/>
      <c r="BI297" s="136"/>
      <c r="BJ297" s="136"/>
      <c r="BK297" s="136"/>
      <c r="BL297" s="136"/>
      <c r="BM297" s="136"/>
      <c r="BN297" s="136"/>
      <c r="BO297" s="136"/>
      <c r="BP297" s="136"/>
      <c r="BQ297" s="136"/>
      <c r="BR297" s="136"/>
      <c r="BS297" s="136"/>
      <c r="BT297" s="136"/>
      <c r="BU297" s="136"/>
      <c r="BV297" s="136"/>
      <c r="BW297" s="136"/>
      <c r="BX297" s="136"/>
      <c r="BY297" s="136"/>
      <c r="BZ297" s="136"/>
      <c r="CA297" s="136"/>
      <c r="CB297" s="136"/>
      <c r="CC297" s="136"/>
      <c r="CD297" s="136"/>
      <c r="CE297" s="136"/>
      <c r="CF297" s="136"/>
      <c r="CG297" s="136"/>
      <c r="CH297" s="136"/>
      <c r="CI297" s="136"/>
      <c r="CJ297" s="136"/>
      <c r="CK297" s="136"/>
      <c r="CL297" s="136"/>
      <c r="CM297" s="136"/>
      <c r="CN297" s="136"/>
      <c r="CO297" s="136"/>
      <c r="CP297" s="136"/>
      <c r="CQ297" s="136"/>
      <c r="CR297" s="136"/>
      <c r="CS297" s="136"/>
      <c r="CT297" s="136"/>
      <c r="CU297" s="136"/>
      <c r="CV297" s="136"/>
      <c r="CW297" s="136"/>
      <c r="CX297" s="136"/>
      <c r="CY297" s="136"/>
    </row>
    <row r="298" spans="1:103" ht="25.75" customHeight="1">
      <c r="A298" s="138"/>
      <c r="B298" s="136"/>
      <c r="C298" s="136"/>
      <c r="D298" s="136"/>
      <c r="E298" s="138"/>
      <c r="F298" s="136"/>
      <c r="G298" s="138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  <c r="AS298" s="136"/>
      <c r="AT298" s="136"/>
      <c r="AU298" s="136"/>
      <c r="AV298" s="136"/>
      <c r="AW298" s="136"/>
      <c r="AX298" s="136"/>
      <c r="AY298" s="136"/>
      <c r="AZ298" s="136"/>
      <c r="BA298" s="136"/>
      <c r="BB298" s="136"/>
      <c r="BC298" s="136"/>
      <c r="BD298" s="136"/>
      <c r="BE298" s="136"/>
      <c r="BF298" s="136"/>
      <c r="BG298" s="136"/>
      <c r="BH298" s="136"/>
      <c r="BI298" s="136"/>
      <c r="BJ298" s="136"/>
      <c r="BK298" s="136"/>
      <c r="BL298" s="136"/>
      <c r="BM298" s="136"/>
      <c r="BN298" s="136"/>
      <c r="BO298" s="136"/>
      <c r="BP298" s="136"/>
      <c r="BQ298" s="136"/>
      <c r="BR298" s="136"/>
      <c r="BS298" s="136"/>
      <c r="BT298" s="136"/>
      <c r="BU298" s="136"/>
      <c r="BV298" s="136"/>
      <c r="BW298" s="136"/>
      <c r="BX298" s="136"/>
      <c r="BY298" s="136"/>
      <c r="BZ298" s="136"/>
      <c r="CA298" s="136"/>
      <c r="CB298" s="136"/>
      <c r="CC298" s="136"/>
      <c r="CD298" s="136"/>
      <c r="CE298" s="136"/>
      <c r="CF298" s="136"/>
      <c r="CG298" s="136"/>
      <c r="CH298" s="136"/>
      <c r="CI298" s="136"/>
      <c r="CJ298" s="136"/>
      <c r="CK298" s="136"/>
      <c r="CL298" s="136"/>
      <c r="CM298" s="136"/>
      <c r="CN298" s="136"/>
      <c r="CO298" s="136"/>
      <c r="CP298" s="136"/>
      <c r="CQ298" s="136"/>
      <c r="CR298" s="136"/>
      <c r="CS298" s="136"/>
      <c r="CT298" s="136"/>
      <c r="CU298" s="136"/>
      <c r="CV298" s="136"/>
      <c r="CW298" s="136"/>
      <c r="CX298" s="136"/>
      <c r="CY298" s="136"/>
    </row>
    <row r="299" spans="1:103" ht="25.75" customHeight="1">
      <c r="A299" s="138"/>
      <c r="B299" s="136"/>
      <c r="C299" s="136"/>
      <c r="D299" s="136"/>
      <c r="E299" s="138"/>
      <c r="F299" s="136"/>
      <c r="G299" s="138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136"/>
      <c r="AQ299" s="136"/>
      <c r="AR299" s="136"/>
      <c r="AS299" s="136"/>
      <c r="AT299" s="136"/>
      <c r="AU299" s="136"/>
      <c r="AV299" s="136"/>
      <c r="AW299" s="136"/>
      <c r="AX299" s="136"/>
      <c r="AY299" s="136"/>
      <c r="AZ299" s="136"/>
      <c r="BA299" s="136"/>
      <c r="BB299" s="136"/>
      <c r="BC299" s="136"/>
      <c r="BD299" s="136"/>
      <c r="BE299" s="136"/>
      <c r="BF299" s="136"/>
      <c r="BG299" s="136"/>
      <c r="BH299" s="136"/>
      <c r="BI299" s="136"/>
      <c r="BJ299" s="136"/>
      <c r="BK299" s="136"/>
      <c r="BL299" s="136"/>
      <c r="BM299" s="136"/>
      <c r="BN299" s="136"/>
      <c r="BO299" s="136"/>
      <c r="BP299" s="136"/>
      <c r="BQ299" s="136"/>
      <c r="BR299" s="136"/>
      <c r="BS299" s="136"/>
      <c r="BT299" s="136"/>
      <c r="BU299" s="136"/>
      <c r="BV299" s="136"/>
      <c r="BW299" s="136"/>
      <c r="BX299" s="136"/>
      <c r="BY299" s="136"/>
      <c r="BZ299" s="136"/>
      <c r="CA299" s="136"/>
      <c r="CB299" s="136"/>
      <c r="CC299" s="136"/>
      <c r="CD299" s="136"/>
      <c r="CE299" s="136"/>
      <c r="CF299" s="136"/>
      <c r="CG299" s="136"/>
      <c r="CH299" s="136"/>
      <c r="CI299" s="136"/>
      <c r="CJ299" s="136"/>
      <c r="CK299" s="136"/>
      <c r="CL299" s="136"/>
      <c r="CM299" s="136"/>
      <c r="CN299" s="136"/>
      <c r="CO299" s="136"/>
      <c r="CP299" s="136"/>
      <c r="CQ299" s="136"/>
      <c r="CR299" s="136"/>
      <c r="CS299" s="136"/>
      <c r="CT299" s="136"/>
      <c r="CU299" s="136"/>
      <c r="CV299" s="136"/>
      <c r="CW299" s="136"/>
      <c r="CX299" s="136"/>
      <c r="CY299" s="136"/>
    </row>
    <row r="300" spans="1:103" ht="25.75" customHeight="1">
      <c r="A300" s="138"/>
      <c r="B300" s="136"/>
      <c r="C300" s="136"/>
      <c r="D300" s="136"/>
      <c r="E300" s="138"/>
      <c r="F300" s="136"/>
      <c r="G300" s="138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136"/>
      <c r="AS300" s="136"/>
      <c r="AT300" s="136"/>
      <c r="AU300" s="136"/>
      <c r="AV300" s="136"/>
      <c r="AW300" s="136"/>
      <c r="AX300" s="136"/>
      <c r="AY300" s="136"/>
      <c r="AZ300" s="136"/>
      <c r="BA300" s="136"/>
      <c r="BB300" s="136"/>
      <c r="BC300" s="136"/>
      <c r="BD300" s="136"/>
      <c r="BE300" s="136"/>
      <c r="BF300" s="136"/>
      <c r="BG300" s="136"/>
      <c r="BH300" s="136"/>
      <c r="BI300" s="136"/>
      <c r="BJ300" s="136"/>
      <c r="BK300" s="136"/>
      <c r="BL300" s="136"/>
      <c r="BM300" s="136"/>
      <c r="BN300" s="136"/>
      <c r="BO300" s="136"/>
      <c r="BP300" s="136"/>
      <c r="BQ300" s="136"/>
      <c r="BR300" s="136"/>
      <c r="BS300" s="136"/>
      <c r="BT300" s="136"/>
      <c r="BU300" s="136"/>
      <c r="BV300" s="136"/>
      <c r="BW300" s="136"/>
      <c r="BX300" s="136"/>
      <c r="BY300" s="136"/>
      <c r="BZ300" s="136"/>
      <c r="CA300" s="136"/>
      <c r="CB300" s="136"/>
      <c r="CC300" s="136"/>
      <c r="CD300" s="136"/>
      <c r="CE300" s="136"/>
      <c r="CF300" s="136"/>
      <c r="CG300" s="136"/>
      <c r="CH300" s="136"/>
      <c r="CI300" s="136"/>
      <c r="CJ300" s="136"/>
      <c r="CK300" s="136"/>
      <c r="CL300" s="136"/>
      <c r="CM300" s="136"/>
      <c r="CN300" s="136"/>
      <c r="CO300" s="136"/>
      <c r="CP300" s="136"/>
      <c r="CQ300" s="136"/>
      <c r="CR300" s="136"/>
      <c r="CS300" s="136"/>
      <c r="CT300" s="136"/>
      <c r="CU300" s="136"/>
      <c r="CV300" s="136"/>
      <c r="CW300" s="136"/>
      <c r="CX300" s="136"/>
      <c r="CY300" s="136"/>
    </row>
    <row r="301" spans="1:103" ht="25.75" customHeight="1">
      <c r="A301" s="138"/>
      <c r="B301" s="136"/>
      <c r="C301" s="136"/>
      <c r="D301" s="136"/>
      <c r="E301" s="138"/>
      <c r="F301" s="136"/>
      <c r="G301" s="138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136"/>
      <c r="AS301" s="136"/>
      <c r="AT301" s="136"/>
      <c r="AU301" s="136"/>
      <c r="AV301" s="136"/>
      <c r="AW301" s="136"/>
      <c r="AX301" s="136"/>
      <c r="AY301" s="136"/>
      <c r="AZ301" s="136"/>
      <c r="BA301" s="136"/>
      <c r="BB301" s="136"/>
      <c r="BC301" s="136"/>
      <c r="BD301" s="136"/>
      <c r="BE301" s="136"/>
      <c r="BF301" s="136"/>
      <c r="BG301" s="136"/>
      <c r="BH301" s="136"/>
      <c r="BI301" s="136"/>
      <c r="BJ301" s="136"/>
      <c r="BK301" s="136"/>
      <c r="BL301" s="136"/>
      <c r="BM301" s="136"/>
      <c r="BN301" s="136"/>
      <c r="BO301" s="136"/>
      <c r="BP301" s="136"/>
      <c r="BQ301" s="136"/>
      <c r="BR301" s="136"/>
      <c r="BS301" s="136"/>
      <c r="BT301" s="136"/>
      <c r="BU301" s="136"/>
      <c r="BV301" s="136"/>
      <c r="BW301" s="136"/>
      <c r="BX301" s="136"/>
      <c r="BY301" s="136"/>
      <c r="BZ301" s="136"/>
      <c r="CA301" s="136"/>
      <c r="CB301" s="136"/>
      <c r="CC301" s="136"/>
      <c r="CD301" s="136"/>
      <c r="CE301" s="136"/>
      <c r="CF301" s="136"/>
      <c r="CG301" s="136"/>
      <c r="CH301" s="136"/>
      <c r="CI301" s="136"/>
      <c r="CJ301" s="136"/>
      <c r="CK301" s="136"/>
      <c r="CL301" s="136"/>
      <c r="CM301" s="136"/>
      <c r="CN301" s="136"/>
      <c r="CO301" s="136"/>
      <c r="CP301" s="136"/>
      <c r="CQ301" s="136"/>
      <c r="CR301" s="136"/>
      <c r="CS301" s="136"/>
      <c r="CT301" s="136"/>
      <c r="CU301" s="136"/>
      <c r="CV301" s="136"/>
      <c r="CW301" s="136"/>
      <c r="CX301" s="136"/>
      <c r="CY301" s="136"/>
    </row>
    <row r="302" spans="1:103" ht="25.75" customHeight="1">
      <c r="A302" s="138"/>
      <c r="B302" s="136"/>
      <c r="C302" s="136"/>
      <c r="D302" s="136"/>
      <c r="E302" s="138"/>
      <c r="F302" s="136"/>
      <c r="G302" s="138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136"/>
      <c r="AQ302" s="136"/>
      <c r="AR302" s="136"/>
      <c r="AS302" s="136"/>
      <c r="AT302" s="136"/>
      <c r="AU302" s="136"/>
      <c r="AV302" s="136"/>
      <c r="AW302" s="136"/>
      <c r="AX302" s="136"/>
      <c r="AY302" s="136"/>
      <c r="AZ302" s="136"/>
      <c r="BA302" s="136"/>
      <c r="BB302" s="136"/>
      <c r="BC302" s="136"/>
      <c r="BD302" s="136"/>
      <c r="BE302" s="136"/>
      <c r="BF302" s="136"/>
      <c r="BG302" s="136"/>
      <c r="BH302" s="136"/>
      <c r="BI302" s="136"/>
      <c r="BJ302" s="136"/>
      <c r="BK302" s="136"/>
      <c r="BL302" s="136"/>
      <c r="BM302" s="136"/>
      <c r="BN302" s="136"/>
      <c r="BO302" s="136"/>
      <c r="BP302" s="136"/>
      <c r="BQ302" s="136"/>
      <c r="BR302" s="136"/>
      <c r="BS302" s="136"/>
      <c r="BT302" s="136"/>
      <c r="BU302" s="136"/>
      <c r="BV302" s="136"/>
      <c r="BW302" s="136"/>
      <c r="BX302" s="136"/>
      <c r="BY302" s="136"/>
      <c r="BZ302" s="136"/>
      <c r="CA302" s="136"/>
      <c r="CB302" s="136"/>
      <c r="CC302" s="136"/>
      <c r="CD302" s="136"/>
      <c r="CE302" s="136"/>
      <c r="CF302" s="136"/>
      <c r="CG302" s="136"/>
      <c r="CH302" s="136"/>
      <c r="CI302" s="136"/>
      <c r="CJ302" s="136"/>
      <c r="CK302" s="136"/>
      <c r="CL302" s="136"/>
      <c r="CM302" s="136"/>
      <c r="CN302" s="136"/>
      <c r="CO302" s="136"/>
      <c r="CP302" s="136"/>
      <c r="CQ302" s="136"/>
      <c r="CR302" s="136"/>
      <c r="CS302" s="136"/>
      <c r="CT302" s="136"/>
      <c r="CU302" s="136"/>
      <c r="CV302" s="136"/>
      <c r="CW302" s="136"/>
      <c r="CX302" s="136"/>
      <c r="CY302" s="136"/>
    </row>
    <row r="303" spans="1:103" ht="25.75" customHeight="1">
      <c r="A303" s="138"/>
      <c r="B303" s="136"/>
      <c r="C303" s="136"/>
      <c r="D303" s="136"/>
      <c r="E303" s="138"/>
      <c r="F303" s="136"/>
      <c r="G303" s="138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136"/>
      <c r="AS303" s="136"/>
      <c r="AT303" s="136"/>
      <c r="AU303" s="136"/>
      <c r="AV303" s="136"/>
      <c r="AW303" s="136"/>
      <c r="AX303" s="136"/>
      <c r="AY303" s="136"/>
      <c r="AZ303" s="136"/>
      <c r="BA303" s="136"/>
      <c r="BB303" s="136"/>
      <c r="BC303" s="136"/>
      <c r="BD303" s="136"/>
      <c r="BE303" s="136"/>
      <c r="BF303" s="136"/>
      <c r="BG303" s="136"/>
      <c r="BH303" s="136"/>
      <c r="BI303" s="136"/>
      <c r="BJ303" s="136"/>
      <c r="BK303" s="136"/>
      <c r="BL303" s="136"/>
      <c r="BM303" s="136"/>
      <c r="BN303" s="136"/>
      <c r="BO303" s="136"/>
      <c r="BP303" s="136"/>
      <c r="BQ303" s="136"/>
      <c r="BR303" s="136"/>
      <c r="BS303" s="136"/>
      <c r="BT303" s="136"/>
      <c r="BU303" s="136"/>
      <c r="BV303" s="136"/>
      <c r="BW303" s="136"/>
      <c r="BX303" s="136"/>
      <c r="BY303" s="136"/>
      <c r="BZ303" s="136"/>
      <c r="CA303" s="136"/>
      <c r="CB303" s="136"/>
      <c r="CC303" s="136"/>
      <c r="CD303" s="136"/>
      <c r="CE303" s="136"/>
      <c r="CF303" s="136"/>
      <c r="CG303" s="136"/>
      <c r="CH303" s="136"/>
      <c r="CI303" s="136"/>
      <c r="CJ303" s="136"/>
      <c r="CK303" s="136"/>
      <c r="CL303" s="136"/>
      <c r="CM303" s="136"/>
      <c r="CN303" s="136"/>
      <c r="CO303" s="136"/>
      <c r="CP303" s="136"/>
      <c r="CQ303" s="136"/>
      <c r="CR303" s="136"/>
      <c r="CS303" s="136"/>
      <c r="CT303" s="136"/>
      <c r="CU303" s="136"/>
      <c r="CV303" s="136"/>
      <c r="CW303" s="136"/>
      <c r="CX303" s="136"/>
      <c r="CY303" s="136"/>
    </row>
    <row r="304" spans="1:103" ht="25.75" customHeight="1">
      <c r="A304" s="138"/>
      <c r="B304" s="136"/>
      <c r="C304" s="136"/>
      <c r="D304" s="136"/>
      <c r="E304" s="138"/>
      <c r="F304" s="136"/>
      <c r="G304" s="138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136"/>
      <c r="AS304" s="136"/>
      <c r="AT304" s="136"/>
      <c r="AU304" s="136"/>
      <c r="AV304" s="136"/>
      <c r="AW304" s="136"/>
      <c r="AX304" s="136"/>
      <c r="AY304" s="136"/>
      <c r="AZ304" s="136"/>
      <c r="BA304" s="136"/>
      <c r="BB304" s="136"/>
      <c r="BC304" s="136"/>
      <c r="BD304" s="136"/>
      <c r="BE304" s="136"/>
      <c r="BF304" s="136"/>
      <c r="BG304" s="136"/>
      <c r="BH304" s="136"/>
      <c r="BI304" s="136"/>
      <c r="BJ304" s="136"/>
      <c r="BK304" s="136"/>
      <c r="BL304" s="136"/>
      <c r="BM304" s="136"/>
      <c r="BN304" s="136"/>
      <c r="BO304" s="136"/>
      <c r="BP304" s="136"/>
      <c r="BQ304" s="136"/>
      <c r="BR304" s="136"/>
      <c r="BS304" s="136"/>
      <c r="BT304" s="136"/>
      <c r="BU304" s="136"/>
      <c r="BV304" s="136"/>
      <c r="BW304" s="136"/>
      <c r="BX304" s="136"/>
      <c r="BY304" s="136"/>
      <c r="BZ304" s="136"/>
      <c r="CA304" s="136"/>
      <c r="CB304" s="136"/>
      <c r="CC304" s="136"/>
      <c r="CD304" s="136"/>
      <c r="CE304" s="136"/>
      <c r="CF304" s="136"/>
      <c r="CG304" s="136"/>
      <c r="CH304" s="136"/>
      <c r="CI304" s="136"/>
      <c r="CJ304" s="136"/>
      <c r="CK304" s="136"/>
      <c r="CL304" s="136"/>
      <c r="CM304" s="136"/>
      <c r="CN304" s="136"/>
      <c r="CO304" s="136"/>
      <c r="CP304" s="136"/>
      <c r="CQ304" s="136"/>
      <c r="CR304" s="136"/>
      <c r="CS304" s="136"/>
      <c r="CT304" s="136"/>
      <c r="CU304" s="136"/>
      <c r="CV304" s="136"/>
      <c r="CW304" s="136"/>
      <c r="CX304" s="136"/>
      <c r="CY304" s="136"/>
    </row>
    <row r="305" spans="1:103" ht="25.75" customHeight="1">
      <c r="A305" s="138"/>
      <c r="B305" s="136"/>
      <c r="C305" s="136"/>
      <c r="D305" s="136"/>
      <c r="E305" s="138"/>
      <c r="F305" s="136"/>
      <c r="G305" s="138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136"/>
      <c r="AS305" s="136"/>
      <c r="AT305" s="136"/>
      <c r="AU305" s="136"/>
      <c r="AV305" s="136"/>
      <c r="AW305" s="136"/>
      <c r="AX305" s="136"/>
      <c r="AY305" s="136"/>
      <c r="AZ305" s="136"/>
      <c r="BA305" s="136"/>
      <c r="BB305" s="136"/>
      <c r="BC305" s="136"/>
      <c r="BD305" s="136"/>
      <c r="BE305" s="136"/>
      <c r="BF305" s="136"/>
      <c r="BG305" s="136"/>
      <c r="BH305" s="136"/>
      <c r="BI305" s="136"/>
      <c r="BJ305" s="136"/>
      <c r="BK305" s="136"/>
      <c r="BL305" s="136"/>
      <c r="BM305" s="136"/>
      <c r="BN305" s="136"/>
      <c r="BO305" s="136"/>
      <c r="BP305" s="136"/>
      <c r="BQ305" s="136"/>
      <c r="BR305" s="136"/>
      <c r="BS305" s="136"/>
      <c r="BT305" s="136"/>
      <c r="BU305" s="136"/>
      <c r="BV305" s="136"/>
      <c r="BW305" s="136"/>
      <c r="BX305" s="136"/>
      <c r="BY305" s="136"/>
      <c r="BZ305" s="136"/>
      <c r="CA305" s="136"/>
      <c r="CB305" s="136"/>
      <c r="CC305" s="136"/>
      <c r="CD305" s="136"/>
      <c r="CE305" s="136"/>
      <c r="CF305" s="136"/>
      <c r="CG305" s="136"/>
      <c r="CH305" s="136"/>
      <c r="CI305" s="136"/>
      <c r="CJ305" s="136"/>
      <c r="CK305" s="136"/>
      <c r="CL305" s="136"/>
      <c r="CM305" s="136"/>
      <c r="CN305" s="136"/>
      <c r="CO305" s="136"/>
      <c r="CP305" s="136"/>
      <c r="CQ305" s="136"/>
      <c r="CR305" s="136"/>
      <c r="CS305" s="136"/>
      <c r="CT305" s="136"/>
      <c r="CU305" s="136"/>
      <c r="CV305" s="136"/>
      <c r="CW305" s="136"/>
      <c r="CX305" s="136"/>
      <c r="CY305" s="136"/>
    </row>
    <row r="306" spans="1:103" ht="25.75" customHeight="1">
      <c r="A306" s="138"/>
      <c r="B306" s="136"/>
      <c r="C306" s="136"/>
      <c r="D306" s="136"/>
      <c r="E306" s="138"/>
      <c r="F306" s="136"/>
      <c r="G306" s="138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136"/>
      <c r="AQ306" s="136"/>
      <c r="AR306" s="136"/>
      <c r="AS306" s="136"/>
      <c r="AT306" s="136"/>
      <c r="AU306" s="136"/>
      <c r="AV306" s="136"/>
      <c r="AW306" s="136"/>
      <c r="AX306" s="136"/>
      <c r="AY306" s="136"/>
      <c r="AZ306" s="136"/>
      <c r="BA306" s="136"/>
      <c r="BB306" s="136"/>
      <c r="BC306" s="136"/>
      <c r="BD306" s="136"/>
      <c r="BE306" s="136"/>
      <c r="BF306" s="136"/>
      <c r="BG306" s="136"/>
      <c r="BH306" s="136"/>
      <c r="BI306" s="136"/>
      <c r="BJ306" s="136"/>
      <c r="BK306" s="136"/>
      <c r="BL306" s="136"/>
      <c r="BM306" s="136"/>
      <c r="BN306" s="136"/>
      <c r="BO306" s="136"/>
      <c r="BP306" s="136"/>
      <c r="BQ306" s="136"/>
      <c r="BR306" s="136"/>
      <c r="BS306" s="136"/>
      <c r="BT306" s="136"/>
      <c r="BU306" s="136"/>
      <c r="BV306" s="136"/>
      <c r="BW306" s="136"/>
      <c r="BX306" s="136"/>
      <c r="BY306" s="136"/>
      <c r="BZ306" s="136"/>
      <c r="CA306" s="136"/>
      <c r="CB306" s="136"/>
      <c r="CC306" s="136"/>
      <c r="CD306" s="136"/>
      <c r="CE306" s="136"/>
      <c r="CF306" s="136"/>
      <c r="CG306" s="136"/>
      <c r="CH306" s="136"/>
      <c r="CI306" s="136"/>
      <c r="CJ306" s="136"/>
      <c r="CK306" s="136"/>
      <c r="CL306" s="136"/>
      <c r="CM306" s="136"/>
      <c r="CN306" s="136"/>
      <c r="CO306" s="136"/>
      <c r="CP306" s="136"/>
      <c r="CQ306" s="136"/>
      <c r="CR306" s="136"/>
      <c r="CS306" s="136"/>
      <c r="CT306" s="136"/>
      <c r="CU306" s="136"/>
      <c r="CV306" s="136"/>
      <c r="CW306" s="136"/>
      <c r="CX306" s="136"/>
      <c r="CY306" s="136"/>
    </row>
    <row r="307" spans="1:103" ht="25.75" customHeight="1">
      <c r="A307" s="138"/>
      <c r="B307" s="136"/>
      <c r="C307" s="136"/>
      <c r="D307" s="136"/>
      <c r="E307" s="138"/>
      <c r="F307" s="136"/>
      <c r="G307" s="138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136"/>
      <c r="AQ307" s="136"/>
      <c r="AR307" s="136"/>
      <c r="AS307" s="136"/>
      <c r="AT307" s="136"/>
      <c r="AU307" s="136"/>
      <c r="AV307" s="136"/>
      <c r="AW307" s="136"/>
      <c r="AX307" s="136"/>
      <c r="AY307" s="136"/>
      <c r="AZ307" s="136"/>
      <c r="BA307" s="136"/>
      <c r="BB307" s="136"/>
      <c r="BC307" s="136"/>
      <c r="BD307" s="136"/>
      <c r="BE307" s="136"/>
      <c r="BF307" s="136"/>
      <c r="BG307" s="136"/>
      <c r="BH307" s="136"/>
      <c r="BI307" s="136"/>
      <c r="BJ307" s="136"/>
      <c r="BK307" s="136"/>
      <c r="BL307" s="136"/>
      <c r="BM307" s="136"/>
      <c r="BN307" s="136"/>
      <c r="BO307" s="136"/>
      <c r="BP307" s="136"/>
      <c r="BQ307" s="136"/>
      <c r="BR307" s="136"/>
      <c r="BS307" s="136"/>
      <c r="BT307" s="136"/>
      <c r="BU307" s="136"/>
      <c r="BV307" s="136"/>
      <c r="BW307" s="136"/>
      <c r="BX307" s="136"/>
      <c r="BY307" s="136"/>
      <c r="BZ307" s="136"/>
      <c r="CA307" s="136"/>
      <c r="CB307" s="136"/>
      <c r="CC307" s="136"/>
      <c r="CD307" s="136"/>
      <c r="CE307" s="136"/>
      <c r="CF307" s="136"/>
      <c r="CG307" s="136"/>
      <c r="CH307" s="136"/>
      <c r="CI307" s="136"/>
      <c r="CJ307" s="136"/>
      <c r="CK307" s="136"/>
      <c r="CL307" s="136"/>
      <c r="CM307" s="136"/>
      <c r="CN307" s="136"/>
      <c r="CO307" s="136"/>
      <c r="CP307" s="136"/>
      <c r="CQ307" s="136"/>
      <c r="CR307" s="136"/>
      <c r="CS307" s="136"/>
      <c r="CT307" s="136"/>
      <c r="CU307" s="136"/>
      <c r="CV307" s="136"/>
      <c r="CW307" s="136"/>
      <c r="CX307" s="136"/>
      <c r="CY307" s="136"/>
    </row>
    <row r="308" spans="1:103" ht="25.75" customHeight="1">
      <c r="A308" s="138"/>
      <c r="B308" s="136"/>
      <c r="C308" s="136"/>
      <c r="D308" s="136"/>
      <c r="E308" s="138"/>
      <c r="F308" s="136"/>
      <c r="G308" s="138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136"/>
      <c r="AQ308" s="136"/>
      <c r="AR308" s="136"/>
      <c r="AS308" s="136"/>
      <c r="AT308" s="136"/>
      <c r="AU308" s="136"/>
      <c r="AV308" s="136"/>
      <c r="AW308" s="136"/>
      <c r="AX308" s="136"/>
      <c r="AY308" s="136"/>
      <c r="AZ308" s="136"/>
      <c r="BA308" s="136"/>
      <c r="BB308" s="136"/>
      <c r="BC308" s="136"/>
      <c r="BD308" s="136"/>
      <c r="BE308" s="136"/>
      <c r="BF308" s="136"/>
      <c r="BG308" s="136"/>
      <c r="BH308" s="136"/>
      <c r="BI308" s="136"/>
      <c r="BJ308" s="136"/>
      <c r="BK308" s="136"/>
      <c r="BL308" s="136"/>
      <c r="BM308" s="136"/>
      <c r="BN308" s="136"/>
      <c r="BO308" s="136"/>
      <c r="BP308" s="136"/>
      <c r="BQ308" s="136"/>
      <c r="BR308" s="136"/>
      <c r="BS308" s="136"/>
      <c r="BT308" s="136"/>
      <c r="BU308" s="136"/>
      <c r="BV308" s="136"/>
      <c r="BW308" s="136"/>
      <c r="BX308" s="136"/>
      <c r="BY308" s="136"/>
      <c r="BZ308" s="136"/>
      <c r="CA308" s="136"/>
      <c r="CB308" s="136"/>
      <c r="CC308" s="136"/>
      <c r="CD308" s="136"/>
      <c r="CE308" s="136"/>
      <c r="CF308" s="136"/>
      <c r="CG308" s="136"/>
      <c r="CH308" s="136"/>
      <c r="CI308" s="136"/>
      <c r="CJ308" s="136"/>
      <c r="CK308" s="136"/>
      <c r="CL308" s="136"/>
      <c r="CM308" s="136"/>
      <c r="CN308" s="136"/>
      <c r="CO308" s="136"/>
      <c r="CP308" s="136"/>
      <c r="CQ308" s="136"/>
      <c r="CR308" s="136"/>
      <c r="CS308" s="136"/>
      <c r="CT308" s="136"/>
      <c r="CU308" s="136"/>
      <c r="CV308" s="136"/>
      <c r="CW308" s="136"/>
      <c r="CX308" s="136"/>
      <c r="CY308" s="136"/>
    </row>
    <row r="309" spans="1:103" ht="25.75" customHeight="1">
      <c r="A309" s="138"/>
      <c r="B309" s="136"/>
      <c r="C309" s="136"/>
      <c r="D309" s="136"/>
      <c r="E309" s="138"/>
      <c r="F309" s="136"/>
      <c r="G309" s="138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136"/>
      <c r="AQ309" s="136"/>
      <c r="AR309" s="136"/>
      <c r="AS309" s="136"/>
      <c r="AT309" s="136"/>
      <c r="AU309" s="136"/>
      <c r="AV309" s="136"/>
      <c r="AW309" s="136"/>
      <c r="AX309" s="136"/>
      <c r="AY309" s="136"/>
      <c r="AZ309" s="136"/>
      <c r="BA309" s="136"/>
      <c r="BB309" s="136"/>
      <c r="BC309" s="136"/>
      <c r="BD309" s="136"/>
      <c r="BE309" s="136"/>
      <c r="BF309" s="136"/>
      <c r="BG309" s="136"/>
      <c r="BH309" s="136"/>
      <c r="BI309" s="136"/>
      <c r="BJ309" s="136"/>
      <c r="BK309" s="136"/>
      <c r="BL309" s="136"/>
      <c r="BM309" s="136"/>
      <c r="BN309" s="136"/>
      <c r="BO309" s="136"/>
      <c r="BP309" s="136"/>
      <c r="BQ309" s="136"/>
      <c r="BR309" s="136"/>
      <c r="BS309" s="136"/>
      <c r="BT309" s="136"/>
      <c r="BU309" s="136"/>
      <c r="BV309" s="136"/>
      <c r="BW309" s="136"/>
      <c r="BX309" s="136"/>
      <c r="BY309" s="136"/>
      <c r="BZ309" s="136"/>
      <c r="CA309" s="136"/>
      <c r="CB309" s="136"/>
      <c r="CC309" s="136"/>
      <c r="CD309" s="136"/>
      <c r="CE309" s="136"/>
      <c r="CF309" s="136"/>
      <c r="CG309" s="136"/>
      <c r="CH309" s="136"/>
      <c r="CI309" s="136"/>
      <c r="CJ309" s="136"/>
      <c r="CK309" s="136"/>
      <c r="CL309" s="136"/>
      <c r="CM309" s="136"/>
      <c r="CN309" s="136"/>
      <c r="CO309" s="136"/>
      <c r="CP309" s="136"/>
      <c r="CQ309" s="136"/>
      <c r="CR309" s="136"/>
      <c r="CS309" s="136"/>
      <c r="CT309" s="136"/>
      <c r="CU309" s="136"/>
      <c r="CV309" s="136"/>
      <c r="CW309" s="136"/>
      <c r="CX309" s="136"/>
      <c r="CY309" s="136"/>
    </row>
    <row r="310" spans="1:103" ht="25.75" customHeight="1">
      <c r="A310" s="138"/>
      <c r="B310" s="136"/>
      <c r="C310" s="136"/>
      <c r="D310" s="136"/>
      <c r="E310" s="138"/>
      <c r="F310" s="136"/>
      <c r="G310" s="138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136"/>
      <c r="AQ310" s="136"/>
      <c r="AR310" s="136"/>
      <c r="AS310" s="136"/>
      <c r="AT310" s="136"/>
      <c r="AU310" s="136"/>
      <c r="AV310" s="136"/>
      <c r="AW310" s="136"/>
      <c r="AX310" s="136"/>
      <c r="AY310" s="136"/>
      <c r="AZ310" s="136"/>
      <c r="BA310" s="136"/>
      <c r="BB310" s="136"/>
      <c r="BC310" s="136"/>
      <c r="BD310" s="136"/>
      <c r="BE310" s="136"/>
      <c r="BF310" s="136"/>
      <c r="BG310" s="136"/>
      <c r="BH310" s="136"/>
      <c r="BI310" s="136"/>
      <c r="BJ310" s="136"/>
      <c r="BK310" s="136"/>
      <c r="BL310" s="136"/>
      <c r="BM310" s="136"/>
      <c r="BN310" s="136"/>
      <c r="BO310" s="136"/>
      <c r="BP310" s="136"/>
      <c r="BQ310" s="136"/>
      <c r="BR310" s="136"/>
      <c r="BS310" s="136"/>
      <c r="BT310" s="136"/>
      <c r="BU310" s="136"/>
      <c r="BV310" s="136"/>
      <c r="BW310" s="136"/>
      <c r="BX310" s="136"/>
      <c r="BY310" s="136"/>
      <c r="BZ310" s="136"/>
      <c r="CA310" s="136"/>
      <c r="CB310" s="136"/>
      <c r="CC310" s="136"/>
      <c r="CD310" s="136"/>
      <c r="CE310" s="136"/>
      <c r="CF310" s="136"/>
      <c r="CG310" s="136"/>
      <c r="CH310" s="136"/>
      <c r="CI310" s="136"/>
      <c r="CJ310" s="136"/>
      <c r="CK310" s="136"/>
      <c r="CL310" s="136"/>
      <c r="CM310" s="136"/>
      <c r="CN310" s="136"/>
      <c r="CO310" s="136"/>
      <c r="CP310" s="136"/>
      <c r="CQ310" s="136"/>
      <c r="CR310" s="136"/>
      <c r="CS310" s="136"/>
      <c r="CT310" s="136"/>
      <c r="CU310" s="136"/>
      <c r="CV310" s="136"/>
      <c r="CW310" s="136"/>
      <c r="CX310" s="136"/>
      <c r="CY310" s="136"/>
    </row>
    <row r="311" spans="1:103" ht="25.75" customHeight="1">
      <c r="A311" s="138"/>
      <c r="B311" s="136"/>
      <c r="C311" s="136"/>
      <c r="D311" s="136"/>
      <c r="E311" s="138"/>
      <c r="F311" s="136"/>
      <c r="G311" s="138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136"/>
      <c r="AQ311" s="136"/>
      <c r="AR311" s="136"/>
      <c r="AS311" s="136"/>
      <c r="AT311" s="136"/>
      <c r="AU311" s="136"/>
      <c r="AV311" s="136"/>
      <c r="AW311" s="136"/>
      <c r="AX311" s="136"/>
      <c r="AY311" s="136"/>
      <c r="AZ311" s="136"/>
      <c r="BA311" s="136"/>
      <c r="BB311" s="136"/>
      <c r="BC311" s="136"/>
      <c r="BD311" s="136"/>
      <c r="BE311" s="136"/>
      <c r="BF311" s="136"/>
      <c r="BG311" s="136"/>
      <c r="BH311" s="136"/>
      <c r="BI311" s="136"/>
      <c r="BJ311" s="136"/>
      <c r="BK311" s="136"/>
      <c r="BL311" s="136"/>
      <c r="BM311" s="136"/>
      <c r="BN311" s="136"/>
      <c r="BO311" s="136"/>
      <c r="BP311" s="136"/>
      <c r="BQ311" s="136"/>
      <c r="BR311" s="136"/>
      <c r="BS311" s="136"/>
      <c r="BT311" s="136"/>
      <c r="BU311" s="136"/>
      <c r="BV311" s="136"/>
      <c r="BW311" s="136"/>
      <c r="BX311" s="136"/>
      <c r="BY311" s="136"/>
      <c r="BZ311" s="136"/>
      <c r="CA311" s="136"/>
      <c r="CB311" s="136"/>
      <c r="CC311" s="136"/>
      <c r="CD311" s="136"/>
      <c r="CE311" s="136"/>
      <c r="CF311" s="136"/>
      <c r="CG311" s="136"/>
      <c r="CH311" s="136"/>
      <c r="CI311" s="136"/>
      <c r="CJ311" s="136"/>
      <c r="CK311" s="136"/>
      <c r="CL311" s="136"/>
      <c r="CM311" s="136"/>
      <c r="CN311" s="136"/>
      <c r="CO311" s="136"/>
      <c r="CP311" s="136"/>
      <c r="CQ311" s="136"/>
      <c r="CR311" s="136"/>
      <c r="CS311" s="136"/>
      <c r="CT311" s="136"/>
      <c r="CU311" s="136"/>
      <c r="CV311" s="136"/>
      <c r="CW311" s="136"/>
      <c r="CX311" s="136"/>
      <c r="CY311" s="136"/>
    </row>
    <row r="312" spans="1:103" ht="25.75" customHeight="1">
      <c r="A312" s="138"/>
      <c r="B312" s="136"/>
      <c r="C312" s="136"/>
      <c r="D312" s="136"/>
      <c r="E312" s="138"/>
      <c r="F312" s="136"/>
      <c r="G312" s="138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136"/>
      <c r="AQ312" s="136"/>
      <c r="AR312" s="136"/>
      <c r="AS312" s="136"/>
      <c r="AT312" s="136"/>
      <c r="AU312" s="136"/>
      <c r="AV312" s="136"/>
      <c r="AW312" s="136"/>
      <c r="AX312" s="136"/>
      <c r="AY312" s="136"/>
      <c r="AZ312" s="136"/>
      <c r="BA312" s="136"/>
      <c r="BB312" s="136"/>
      <c r="BC312" s="136"/>
      <c r="BD312" s="136"/>
      <c r="BE312" s="136"/>
      <c r="BF312" s="136"/>
      <c r="BG312" s="136"/>
      <c r="BH312" s="136"/>
      <c r="BI312" s="136"/>
      <c r="BJ312" s="136"/>
      <c r="BK312" s="136"/>
      <c r="BL312" s="136"/>
      <c r="BM312" s="136"/>
      <c r="BN312" s="136"/>
      <c r="BO312" s="136"/>
      <c r="BP312" s="136"/>
      <c r="BQ312" s="136"/>
      <c r="BR312" s="136"/>
      <c r="BS312" s="136"/>
      <c r="BT312" s="136"/>
      <c r="BU312" s="136"/>
      <c r="BV312" s="136"/>
      <c r="BW312" s="136"/>
      <c r="BX312" s="136"/>
      <c r="BY312" s="136"/>
      <c r="BZ312" s="136"/>
      <c r="CA312" s="136"/>
      <c r="CB312" s="136"/>
      <c r="CC312" s="136"/>
      <c r="CD312" s="136"/>
      <c r="CE312" s="136"/>
      <c r="CF312" s="136"/>
      <c r="CG312" s="136"/>
      <c r="CH312" s="136"/>
      <c r="CI312" s="136"/>
      <c r="CJ312" s="136"/>
      <c r="CK312" s="136"/>
      <c r="CL312" s="136"/>
      <c r="CM312" s="136"/>
      <c r="CN312" s="136"/>
      <c r="CO312" s="136"/>
      <c r="CP312" s="136"/>
      <c r="CQ312" s="136"/>
      <c r="CR312" s="136"/>
      <c r="CS312" s="136"/>
      <c r="CT312" s="136"/>
      <c r="CU312" s="136"/>
      <c r="CV312" s="136"/>
      <c r="CW312" s="136"/>
      <c r="CX312" s="136"/>
      <c r="CY312" s="136"/>
    </row>
    <row r="313" spans="1:103" ht="25.75" customHeight="1">
      <c r="A313" s="138"/>
      <c r="B313" s="136"/>
      <c r="C313" s="136"/>
      <c r="D313" s="136"/>
      <c r="E313" s="138"/>
      <c r="F313" s="136"/>
      <c r="G313" s="138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136"/>
      <c r="AS313" s="136"/>
      <c r="AT313" s="136"/>
      <c r="AU313" s="136"/>
      <c r="AV313" s="136"/>
      <c r="AW313" s="136"/>
      <c r="AX313" s="136"/>
      <c r="AY313" s="136"/>
      <c r="AZ313" s="136"/>
      <c r="BA313" s="136"/>
      <c r="BB313" s="136"/>
      <c r="BC313" s="136"/>
      <c r="BD313" s="136"/>
      <c r="BE313" s="136"/>
      <c r="BF313" s="136"/>
      <c r="BG313" s="136"/>
      <c r="BH313" s="136"/>
      <c r="BI313" s="136"/>
      <c r="BJ313" s="136"/>
      <c r="BK313" s="136"/>
      <c r="BL313" s="136"/>
      <c r="BM313" s="136"/>
      <c r="BN313" s="136"/>
      <c r="BO313" s="136"/>
      <c r="BP313" s="136"/>
      <c r="BQ313" s="136"/>
      <c r="BR313" s="136"/>
      <c r="BS313" s="136"/>
      <c r="BT313" s="136"/>
      <c r="BU313" s="136"/>
      <c r="BV313" s="136"/>
      <c r="BW313" s="136"/>
      <c r="BX313" s="136"/>
      <c r="BY313" s="136"/>
      <c r="BZ313" s="136"/>
      <c r="CA313" s="136"/>
      <c r="CB313" s="136"/>
      <c r="CC313" s="136"/>
      <c r="CD313" s="136"/>
      <c r="CE313" s="136"/>
      <c r="CF313" s="136"/>
      <c r="CG313" s="136"/>
      <c r="CH313" s="136"/>
      <c r="CI313" s="136"/>
      <c r="CJ313" s="136"/>
      <c r="CK313" s="136"/>
      <c r="CL313" s="136"/>
      <c r="CM313" s="136"/>
      <c r="CN313" s="136"/>
      <c r="CO313" s="136"/>
      <c r="CP313" s="136"/>
      <c r="CQ313" s="136"/>
      <c r="CR313" s="136"/>
      <c r="CS313" s="136"/>
      <c r="CT313" s="136"/>
      <c r="CU313" s="136"/>
      <c r="CV313" s="136"/>
      <c r="CW313" s="136"/>
      <c r="CX313" s="136"/>
      <c r="CY313" s="136"/>
    </row>
    <row r="314" spans="1:103" ht="25.75" customHeight="1">
      <c r="A314" s="138"/>
      <c r="B314" s="136"/>
      <c r="C314" s="136"/>
      <c r="D314" s="136"/>
      <c r="E314" s="138"/>
      <c r="F314" s="136"/>
      <c r="G314" s="138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136"/>
      <c r="AS314" s="136"/>
      <c r="AT314" s="136"/>
      <c r="AU314" s="136"/>
      <c r="AV314" s="136"/>
      <c r="AW314" s="136"/>
      <c r="AX314" s="136"/>
      <c r="AY314" s="136"/>
      <c r="AZ314" s="136"/>
      <c r="BA314" s="136"/>
      <c r="BB314" s="136"/>
      <c r="BC314" s="136"/>
      <c r="BD314" s="136"/>
      <c r="BE314" s="136"/>
      <c r="BF314" s="136"/>
      <c r="BG314" s="136"/>
      <c r="BH314" s="136"/>
      <c r="BI314" s="136"/>
      <c r="BJ314" s="136"/>
      <c r="BK314" s="136"/>
      <c r="BL314" s="136"/>
      <c r="BM314" s="136"/>
      <c r="BN314" s="136"/>
      <c r="BO314" s="136"/>
      <c r="BP314" s="136"/>
      <c r="BQ314" s="136"/>
      <c r="BR314" s="136"/>
      <c r="BS314" s="136"/>
      <c r="BT314" s="136"/>
      <c r="BU314" s="136"/>
      <c r="BV314" s="136"/>
      <c r="BW314" s="136"/>
      <c r="BX314" s="136"/>
      <c r="BY314" s="136"/>
      <c r="BZ314" s="136"/>
      <c r="CA314" s="136"/>
      <c r="CB314" s="136"/>
      <c r="CC314" s="136"/>
      <c r="CD314" s="136"/>
      <c r="CE314" s="136"/>
      <c r="CF314" s="136"/>
      <c r="CG314" s="136"/>
      <c r="CH314" s="136"/>
      <c r="CI314" s="136"/>
      <c r="CJ314" s="136"/>
      <c r="CK314" s="136"/>
      <c r="CL314" s="136"/>
      <c r="CM314" s="136"/>
      <c r="CN314" s="136"/>
      <c r="CO314" s="136"/>
      <c r="CP314" s="136"/>
      <c r="CQ314" s="136"/>
      <c r="CR314" s="136"/>
      <c r="CS314" s="136"/>
      <c r="CT314" s="136"/>
      <c r="CU314" s="136"/>
      <c r="CV314" s="136"/>
      <c r="CW314" s="136"/>
      <c r="CX314" s="136"/>
      <c r="CY314" s="136"/>
    </row>
    <row r="315" spans="1:103" ht="25.75" customHeight="1">
      <c r="A315" s="138"/>
      <c r="B315" s="136"/>
      <c r="C315" s="136"/>
      <c r="D315" s="136"/>
      <c r="E315" s="138"/>
      <c r="F315" s="136"/>
      <c r="G315" s="138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136"/>
      <c r="AQ315" s="136"/>
      <c r="AR315" s="136"/>
      <c r="AS315" s="136"/>
      <c r="AT315" s="136"/>
      <c r="AU315" s="136"/>
      <c r="AV315" s="136"/>
      <c r="AW315" s="136"/>
      <c r="AX315" s="136"/>
      <c r="AY315" s="136"/>
      <c r="AZ315" s="136"/>
      <c r="BA315" s="136"/>
      <c r="BB315" s="136"/>
      <c r="BC315" s="136"/>
      <c r="BD315" s="136"/>
      <c r="BE315" s="136"/>
      <c r="BF315" s="136"/>
      <c r="BG315" s="136"/>
      <c r="BH315" s="136"/>
      <c r="BI315" s="136"/>
      <c r="BJ315" s="136"/>
      <c r="BK315" s="136"/>
      <c r="BL315" s="136"/>
      <c r="BM315" s="136"/>
      <c r="BN315" s="136"/>
      <c r="BO315" s="136"/>
      <c r="BP315" s="136"/>
      <c r="BQ315" s="136"/>
      <c r="BR315" s="136"/>
      <c r="BS315" s="136"/>
      <c r="BT315" s="136"/>
      <c r="BU315" s="136"/>
      <c r="BV315" s="136"/>
      <c r="BW315" s="136"/>
      <c r="BX315" s="136"/>
      <c r="BY315" s="136"/>
      <c r="BZ315" s="136"/>
      <c r="CA315" s="136"/>
      <c r="CB315" s="136"/>
      <c r="CC315" s="136"/>
      <c r="CD315" s="136"/>
      <c r="CE315" s="136"/>
      <c r="CF315" s="136"/>
      <c r="CG315" s="136"/>
      <c r="CH315" s="136"/>
      <c r="CI315" s="136"/>
      <c r="CJ315" s="136"/>
      <c r="CK315" s="136"/>
      <c r="CL315" s="136"/>
      <c r="CM315" s="136"/>
      <c r="CN315" s="136"/>
      <c r="CO315" s="136"/>
      <c r="CP315" s="136"/>
      <c r="CQ315" s="136"/>
      <c r="CR315" s="136"/>
      <c r="CS315" s="136"/>
      <c r="CT315" s="136"/>
      <c r="CU315" s="136"/>
      <c r="CV315" s="136"/>
      <c r="CW315" s="136"/>
      <c r="CX315" s="136"/>
      <c r="CY315" s="136"/>
    </row>
    <row r="316" spans="1:103" ht="25.75" customHeight="1">
      <c r="A316" s="138"/>
      <c r="B316" s="136"/>
      <c r="C316" s="136"/>
      <c r="D316" s="136"/>
      <c r="E316" s="138"/>
      <c r="F316" s="136"/>
      <c r="G316" s="138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136"/>
      <c r="AS316" s="136"/>
      <c r="AT316" s="136"/>
      <c r="AU316" s="136"/>
      <c r="AV316" s="136"/>
      <c r="AW316" s="136"/>
      <c r="AX316" s="136"/>
      <c r="AY316" s="136"/>
      <c r="AZ316" s="136"/>
      <c r="BA316" s="136"/>
      <c r="BB316" s="136"/>
      <c r="BC316" s="136"/>
      <c r="BD316" s="136"/>
      <c r="BE316" s="136"/>
      <c r="BF316" s="136"/>
      <c r="BG316" s="136"/>
      <c r="BH316" s="136"/>
      <c r="BI316" s="136"/>
      <c r="BJ316" s="136"/>
      <c r="BK316" s="136"/>
      <c r="BL316" s="136"/>
      <c r="BM316" s="136"/>
      <c r="BN316" s="136"/>
      <c r="BO316" s="136"/>
      <c r="BP316" s="136"/>
      <c r="BQ316" s="136"/>
      <c r="BR316" s="136"/>
      <c r="BS316" s="136"/>
      <c r="BT316" s="136"/>
      <c r="BU316" s="136"/>
      <c r="BV316" s="136"/>
      <c r="BW316" s="136"/>
      <c r="BX316" s="136"/>
      <c r="BY316" s="136"/>
      <c r="BZ316" s="136"/>
      <c r="CA316" s="136"/>
      <c r="CB316" s="136"/>
      <c r="CC316" s="136"/>
      <c r="CD316" s="136"/>
      <c r="CE316" s="136"/>
      <c r="CF316" s="136"/>
      <c r="CG316" s="136"/>
      <c r="CH316" s="136"/>
      <c r="CI316" s="136"/>
      <c r="CJ316" s="136"/>
      <c r="CK316" s="136"/>
      <c r="CL316" s="136"/>
      <c r="CM316" s="136"/>
      <c r="CN316" s="136"/>
      <c r="CO316" s="136"/>
      <c r="CP316" s="136"/>
      <c r="CQ316" s="136"/>
      <c r="CR316" s="136"/>
      <c r="CS316" s="136"/>
      <c r="CT316" s="136"/>
      <c r="CU316" s="136"/>
      <c r="CV316" s="136"/>
      <c r="CW316" s="136"/>
      <c r="CX316" s="136"/>
      <c r="CY316" s="136"/>
    </row>
    <row r="317" spans="1:103" ht="25.75" customHeight="1">
      <c r="A317" s="138"/>
      <c r="B317" s="136"/>
      <c r="C317" s="136"/>
      <c r="D317" s="136"/>
      <c r="E317" s="138"/>
      <c r="F317" s="136"/>
      <c r="G317" s="138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136"/>
      <c r="AS317" s="136"/>
      <c r="AT317" s="136"/>
      <c r="AU317" s="136"/>
      <c r="AV317" s="136"/>
      <c r="AW317" s="136"/>
      <c r="AX317" s="136"/>
      <c r="AY317" s="136"/>
      <c r="AZ317" s="136"/>
      <c r="BA317" s="136"/>
      <c r="BB317" s="136"/>
      <c r="BC317" s="136"/>
      <c r="BD317" s="136"/>
      <c r="BE317" s="136"/>
      <c r="BF317" s="136"/>
      <c r="BG317" s="136"/>
      <c r="BH317" s="136"/>
      <c r="BI317" s="136"/>
      <c r="BJ317" s="136"/>
      <c r="BK317" s="136"/>
      <c r="BL317" s="136"/>
      <c r="BM317" s="136"/>
      <c r="BN317" s="136"/>
      <c r="BO317" s="136"/>
      <c r="BP317" s="136"/>
      <c r="BQ317" s="136"/>
      <c r="BR317" s="136"/>
      <c r="BS317" s="136"/>
      <c r="BT317" s="136"/>
      <c r="BU317" s="136"/>
      <c r="BV317" s="136"/>
      <c r="BW317" s="136"/>
      <c r="BX317" s="136"/>
      <c r="BY317" s="136"/>
      <c r="BZ317" s="136"/>
      <c r="CA317" s="136"/>
      <c r="CB317" s="136"/>
      <c r="CC317" s="136"/>
      <c r="CD317" s="136"/>
      <c r="CE317" s="136"/>
      <c r="CF317" s="136"/>
      <c r="CG317" s="136"/>
      <c r="CH317" s="136"/>
      <c r="CI317" s="136"/>
      <c r="CJ317" s="136"/>
      <c r="CK317" s="136"/>
      <c r="CL317" s="136"/>
      <c r="CM317" s="136"/>
      <c r="CN317" s="136"/>
      <c r="CO317" s="136"/>
      <c r="CP317" s="136"/>
      <c r="CQ317" s="136"/>
      <c r="CR317" s="136"/>
      <c r="CS317" s="136"/>
      <c r="CT317" s="136"/>
      <c r="CU317" s="136"/>
      <c r="CV317" s="136"/>
      <c r="CW317" s="136"/>
      <c r="CX317" s="136"/>
      <c r="CY317" s="136"/>
    </row>
    <row r="318" spans="1:103" ht="25.75" customHeight="1">
      <c r="A318" s="138"/>
      <c r="B318" s="136"/>
      <c r="C318" s="136"/>
      <c r="D318" s="136"/>
      <c r="E318" s="138"/>
      <c r="F318" s="136"/>
      <c r="G318" s="138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136"/>
      <c r="AS318" s="136"/>
      <c r="AT318" s="136"/>
      <c r="AU318" s="136"/>
      <c r="AV318" s="136"/>
      <c r="AW318" s="136"/>
      <c r="AX318" s="136"/>
      <c r="AY318" s="136"/>
      <c r="AZ318" s="136"/>
      <c r="BA318" s="136"/>
      <c r="BB318" s="136"/>
      <c r="BC318" s="136"/>
      <c r="BD318" s="136"/>
      <c r="BE318" s="136"/>
      <c r="BF318" s="136"/>
      <c r="BG318" s="136"/>
      <c r="BH318" s="136"/>
      <c r="BI318" s="136"/>
      <c r="BJ318" s="136"/>
      <c r="BK318" s="136"/>
      <c r="BL318" s="136"/>
      <c r="BM318" s="136"/>
      <c r="BN318" s="136"/>
      <c r="BO318" s="136"/>
      <c r="BP318" s="136"/>
      <c r="BQ318" s="136"/>
      <c r="BR318" s="136"/>
      <c r="BS318" s="136"/>
      <c r="BT318" s="136"/>
      <c r="BU318" s="136"/>
      <c r="BV318" s="136"/>
      <c r="BW318" s="136"/>
      <c r="BX318" s="136"/>
      <c r="BY318" s="136"/>
      <c r="BZ318" s="136"/>
      <c r="CA318" s="136"/>
      <c r="CB318" s="136"/>
      <c r="CC318" s="136"/>
      <c r="CD318" s="136"/>
      <c r="CE318" s="136"/>
      <c r="CF318" s="136"/>
      <c r="CG318" s="136"/>
      <c r="CH318" s="136"/>
      <c r="CI318" s="136"/>
      <c r="CJ318" s="136"/>
      <c r="CK318" s="136"/>
      <c r="CL318" s="136"/>
      <c r="CM318" s="136"/>
      <c r="CN318" s="136"/>
      <c r="CO318" s="136"/>
      <c r="CP318" s="136"/>
      <c r="CQ318" s="136"/>
      <c r="CR318" s="136"/>
      <c r="CS318" s="136"/>
      <c r="CT318" s="136"/>
      <c r="CU318" s="136"/>
      <c r="CV318" s="136"/>
      <c r="CW318" s="136"/>
      <c r="CX318" s="136"/>
      <c r="CY318" s="136"/>
    </row>
    <row r="319" spans="1:103" ht="25.75" customHeight="1">
      <c r="A319" s="138"/>
      <c r="B319" s="136"/>
      <c r="C319" s="136"/>
      <c r="D319" s="136"/>
      <c r="E319" s="138"/>
      <c r="F319" s="136"/>
      <c r="G319" s="138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  <c r="AS319" s="136"/>
      <c r="AT319" s="136"/>
      <c r="AU319" s="136"/>
      <c r="AV319" s="136"/>
      <c r="AW319" s="136"/>
      <c r="AX319" s="136"/>
      <c r="AY319" s="136"/>
      <c r="AZ319" s="136"/>
      <c r="BA319" s="136"/>
      <c r="BB319" s="136"/>
      <c r="BC319" s="136"/>
      <c r="BD319" s="136"/>
      <c r="BE319" s="136"/>
      <c r="BF319" s="136"/>
      <c r="BG319" s="136"/>
      <c r="BH319" s="136"/>
      <c r="BI319" s="136"/>
      <c r="BJ319" s="136"/>
      <c r="BK319" s="136"/>
      <c r="BL319" s="136"/>
      <c r="BM319" s="136"/>
      <c r="BN319" s="136"/>
      <c r="BO319" s="136"/>
      <c r="BP319" s="136"/>
      <c r="BQ319" s="136"/>
      <c r="BR319" s="136"/>
      <c r="BS319" s="136"/>
      <c r="BT319" s="136"/>
      <c r="BU319" s="136"/>
      <c r="BV319" s="136"/>
      <c r="BW319" s="136"/>
      <c r="BX319" s="136"/>
      <c r="BY319" s="136"/>
      <c r="BZ319" s="136"/>
      <c r="CA319" s="136"/>
      <c r="CB319" s="136"/>
      <c r="CC319" s="136"/>
      <c r="CD319" s="136"/>
      <c r="CE319" s="136"/>
      <c r="CF319" s="136"/>
      <c r="CG319" s="136"/>
      <c r="CH319" s="136"/>
      <c r="CI319" s="136"/>
      <c r="CJ319" s="136"/>
      <c r="CK319" s="136"/>
      <c r="CL319" s="136"/>
      <c r="CM319" s="136"/>
      <c r="CN319" s="136"/>
      <c r="CO319" s="136"/>
      <c r="CP319" s="136"/>
      <c r="CQ319" s="136"/>
      <c r="CR319" s="136"/>
      <c r="CS319" s="136"/>
      <c r="CT319" s="136"/>
      <c r="CU319" s="136"/>
      <c r="CV319" s="136"/>
      <c r="CW319" s="136"/>
      <c r="CX319" s="136"/>
      <c r="CY319" s="136"/>
    </row>
    <row r="320" spans="1:103" ht="25.75" customHeight="1">
      <c r="A320" s="138"/>
      <c r="B320" s="136"/>
      <c r="C320" s="136"/>
      <c r="D320" s="136"/>
      <c r="E320" s="138"/>
      <c r="F320" s="136"/>
      <c r="G320" s="138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136"/>
      <c r="AV320" s="136"/>
      <c r="AW320" s="136"/>
      <c r="AX320" s="136"/>
      <c r="AY320" s="136"/>
      <c r="AZ320" s="136"/>
      <c r="BA320" s="136"/>
      <c r="BB320" s="136"/>
      <c r="BC320" s="136"/>
      <c r="BD320" s="136"/>
      <c r="BE320" s="136"/>
      <c r="BF320" s="136"/>
      <c r="BG320" s="136"/>
      <c r="BH320" s="136"/>
      <c r="BI320" s="136"/>
      <c r="BJ320" s="136"/>
      <c r="BK320" s="136"/>
      <c r="BL320" s="136"/>
      <c r="BM320" s="136"/>
      <c r="BN320" s="136"/>
      <c r="BO320" s="136"/>
      <c r="BP320" s="136"/>
      <c r="BQ320" s="136"/>
      <c r="BR320" s="136"/>
      <c r="BS320" s="136"/>
      <c r="BT320" s="136"/>
      <c r="BU320" s="136"/>
      <c r="BV320" s="136"/>
      <c r="BW320" s="136"/>
      <c r="BX320" s="136"/>
      <c r="BY320" s="136"/>
      <c r="BZ320" s="136"/>
      <c r="CA320" s="136"/>
      <c r="CB320" s="136"/>
      <c r="CC320" s="136"/>
      <c r="CD320" s="136"/>
      <c r="CE320" s="136"/>
      <c r="CF320" s="136"/>
      <c r="CG320" s="136"/>
      <c r="CH320" s="136"/>
      <c r="CI320" s="136"/>
      <c r="CJ320" s="136"/>
      <c r="CK320" s="136"/>
      <c r="CL320" s="136"/>
      <c r="CM320" s="136"/>
      <c r="CN320" s="136"/>
      <c r="CO320" s="136"/>
      <c r="CP320" s="136"/>
      <c r="CQ320" s="136"/>
      <c r="CR320" s="136"/>
      <c r="CS320" s="136"/>
      <c r="CT320" s="136"/>
      <c r="CU320" s="136"/>
      <c r="CV320" s="136"/>
      <c r="CW320" s="136"/>
      <c r="CX320" s="136"/>
      <c r="CY320" s="136"/>
    </row>
    <row r="321" spans="1:103" ht="25.75" customHeight="1">
      <c r="A321" s="138"/>
      <c r="B321" s="136"/>
      <c r="C321" s="136"/>
      <c r="D321" s="136"/>
      <c r="E321" s="138"/>
      <c r="F321" s="136"/>
      <c r="G321" s="138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136"/>
      <c r="AQ321" s="136"/>
      <c r="AR321" s="136"/>
      <c r="AS321" s="136"/>
      <c r="AT321" s="136"/>
      <c r="AU321" s="136"/>
      <c r="AV321" s="136"/>
      <c r="AW321" s="136"/>
      <c r="AX321" s="136"/>
      <c r="AY321" s="136"/>
      <c r="AZ321" s="136"/>
      <c r="BA321" s="136"/>
      <c r="BB321" s="136"/>
      <c r="BC321" s="136"/>
      <c r="BD321" s="136"/>
      <c r="BE321" s="136"/>
      <c r="BF321" s="136"/>
      <c r="BG321" s="136"/>
      <c r="BH321" s="136"/>
      <c r="BI321" s="136"/>
      <c r="BJ321" s="136"/>
      <c r="BK321" s="136"/>
      <c r="BL321" s="136"/>
      <c r="BM321" s="136"/>
      <c r="BN321" s="136"/>
      <c r="BO321" s="136"/>
      <c r="BP321" s="136"/>
      <c r="BQ321" s="136"/>
      <c r="BR321" s="136"/>
      <c r="BS321" s="136"/>
      <c r="BT321" s="136"/>
      <c r="BU321" s="136"/>
      <c r="BV321" s="136"/>
      <c r="BW321" s="136"/>
      <c r="BX321" s="136"/>
      <c r="BY321" s="136"/>
      <c r="BZ321" s="136"/>
      <c r="CA321" s="136"/>
      <c r="CB321" s="136"/>
      <c r="CC321" s="136"/>
      <c r="CD321" s="136"/>
      <c r="CE321" s="136"/>
      <c r="CF321" s="136"/>
      <c r="CG321" s="136"/>
      <c r="CH321" s="136"/>
      <c r="CI321" s="136"/>
      <c r="CJ321" s="136"/>
      <c r="CK321" s="136"/>
      <c r="CL321" s="136"/>
      <c r="CM321" s="136"/>
      <c r="CN321" s="136"/>
      <c r="CO321" s="136"/>
      <c r="CP321" s="136"/>
      <c r="CQ321" s="136"/>
      <c r="CR321" s="136"/>
      <c r="CS321" s="136"/>
      <c r="CT321" s="136"/>
      <c r="CU321" s="136"/>
      <c r="CV321" s="136"/>
      <c r="CW321" s="136"/>
      <c r="CX321" s="136"/>
      <c r="CY321" s="136"/>
    </row>
    <row r="322" spans="1:103" ht="25.75" customHeight="1">
      <c r="A322" s="138"/>
      <c r="B322" s="136"/>
      <c r="C322" s="136"/>
      <c r="D322" s="136"/>
      <c r="E322" s="138"/>
      <c r="F322" s="136"/>
      <c r="G322" s="138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136"/>
      <c r="AS322" s="136"/>
      <c r="AT322" s="136"/>
      <c r="AU322" s="136"/>
      <c r="AV322" s="136"/>
      <c r="AW322" s="136"/>
      <c r="AX322" s="136"/>
      <c r="AY322" s="136"/>
      <c r="AZ322" s="136"/>
      <c r="BA322" s="136"/>
      <c r="BB322" s="136"/>
      <c r="BC322" s="136"/>
      <c r="BD322" s="136"/>
      <c r="BE322" s="136"/>
      <c r="BF322" s="136"/>
      <c r="BG322" s="136"/>
      <c r="BH322" s="136"/>
      <c r="BI322" s="136"/>
      <c r="BJ322" s="136"/>
      <c r="BK322" s="136"/>
      <c r="BL322" s="136"/>
      <c r="BM322" s="136"/>
      <c r="BN322" s="136"/>
      <c r="BO322" s="136"/>
      <c r="BP322" s="136"/>
      <c r="BQ322" s="136"/>
      <c r="BR322" s="136"/>
      <c r="BS322" s="136"/>
      <c r="BT322" s="136"/>
      <c r="BU322" s="136"/>
      <c r="BV322" s="136"/>
      <c r="BW322" s="136"/>
      <c r="BX322" s="136"/>
      <c r="BY322" s="136"/>
      <c r="BZ322" s="136"/>
      <c r="CA322" s="136"/>
      <c r="CB322" s="136"/>
      <c r="CC322" s="136"/>
      <c r="CD322" s="136"/>
      <c r="CE322" s="136"/>
      <c r="CF322" s="136"/>
      <c r="CG322" s="136"/>
      <c r="CH322" s="136"/>
      <c r="CI322" s="136"/>
      <c r="CJ322" s="136"/>
      <c r="CK322" s="136"/>
      <c r="CL322" s="136"/>
      <c r="CM322" s="136"/>
      <c r="CN322" s="136"/>
      <c r="CO322" s="136"/>
      <c r="CP322" s="136"/>
      <c r="CQ322" s="136"/>
      <c r="CR322" s="136"/>
      <c r="CS322" s="136"/>
      <c r="CT322" s="136"/>
      <c r="CU322" s="136"/>
      <c r="CV322" s="136"/>
      <c r="CW322" s="136"/>
      <c r="CX322" s="136"/>
      <c r="CY322" s="136"/>
    </row>
    <row r="323" spans="1:103" ht="25.75" customHeight="1">
      <c r="A323" s="138"/>
      <c r="B323" s="136"/>
      <c r="C323" s="136"/>
      <c r="D323" s="136"/>
      <c r="E323" s="138"/>
      <c r="F323" s="136"/>
      <c r="G323" s="138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136"/>
      <c r="AS323" s="136"/>
      <c r="AT323" s="136"/>
      <c r="AU323" s="136"/>
      <c r="AV323" s="136"/>
      <c r="AW323" s="136"/>
      <c r="AX323" s="136"/>
      <c r="AY323" s="136"/>
      <c r="AZ323" s="136"/>
      <c r="BA323" s="136"/>
      <c r="BB323" s="136"/>
      <c r="BC323" s="136"/>
      <c r="BD323" s="136"/>
      <c r="BE323" s="136"/>
      <c r="BF323" s="136"/>
      <c r="BG323" s="136"/>
      <c r="BH323" s="136"/>
      <c r="BI323" s="136"/>
      <c r="BJ323" s="136"/>
      <c r="BK323" s="136"/>
      <c r="BL323" s="136"/>
      <c r="BM323" s="136"/>
      <c r="BN323" s="136"/>
      <c r="BO323" s="136"/>
      <c r="BP323" s="136"/>
      <c r="BQ323" s="136"/>
      <c r="BR323" s="136"/>
      <c r="BS323" s="136"/>
      <c r="BT323" s="136"/>
      <c r="BU323" s="136"/>
      <c r="BV323" s="136"/>
      <c r="BW323" s="136"/>
      <c r="BX323" s="136"/>
      <c r="BY323" s="136"/>
      <c r="BZ323" s="136"/>
      <c r="CA323" s="136"/>
      <c r="CB323" s="136"/>
      <c r="CC323" s="136"/>
      <c r="CD323" s="136"/>
      <c r="CE323" s="136"/>
      <c r="CF323" s="136"/>
      <c r="CG323" s="136"/>
      <c r="CH323" s="136"/>
      <c r="CI323" s="136"/>
      <c r="CJ323" s="136"/>
      <c r="CK323" s="136"/>
      <c r="CL323" s="136"/>
      <c r="CM323" s="136"/>
      <c r="CN323" s="136"/>
      <c r="CO323" s="136"/>
      <c r="CP323" s="136"/>
      <c r="CQ323" s="136"/>
      <c r="CR323" s="136"/>
      <c r="CS323" s="136"/>
      <c r="CT323" s="136"/>
      <c r="CU323" s="136"/>
      <c r="CV323" s="136"/>
      <c r="CW323" s="136"/>
      <c r="CX323" s="136"/>
      <c r="CY323" s="136"/>
    </row>
  </sheetData>
  <autoFilter ref="A1:BJ75" xr:uid="{BED03FE8-BDE2-4A4F-AFC3-9CFE89B410CF}">
    <filterColumn colId="2">
      <filters>
        <filter val="GDM SFDC"/>
        <filter val="SFDC"/>
        <filter val="Source SFDC"/>
      </filters>
    </filterColumn>
    <filterColumn colId="3">
      <filters>
        <filter val="GDM SFDC"/>
      </filters>
    </filterColumn>
    <filterColumn colId="4">
      <filters>
        <filter val="Master Data"/>
      </filters>
    </filterColumn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</autoFilter>
  <sortState xmlns:xlrd2="http://schemas.microsoft.com/office/spreadsheetml/2017/richdata2" ref="A2:CY323">
    <sortCondition ref="D2:D323"/>
    <sortCondition ref="E2:E323"/>
  </sortState>
  <mergeCells count="1">
    <mergeCell ref="H1:Z1"/>
  </mergeCells>
  <hyperlinks>
    <hyperlink ref="S26" r:id="rId1" xr:uid="{B5B9F208-C62F-4BA8-9960-62BC9FF1CD20}"/>
  </hyperlinks>
  <pageMargins left="0.7" right="0.7" top="0.75" bottom="0.75" header="0.3" footer="0.3"/>
  <pageSetup paperSize="9" orientation="portrait" r:id="rId2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2C14-0915-4890-82A2-E4BDD2A49C87}">
  <sheetPr>
    <pageSetUpPr autoPageBreaks="0"/>
  </sheetPr>
  <dimension ref="A1:S89"/>
  <sheetViews>
    <sheetView topLeftCell="F1" zoomScaleNormal="60" workbookViewId="0">
      <pane ySplit="1" topLeftCell="A2" activePane="bottomLeft" state="frozen"/>
      <selection activeCell="D1" sqref="D1"/>
      <selection pane="bottomLeft" activeCell="G49" sqref="G49"/>
    </sheetView>
  </sheetViews>
  <sheetFormatPr defaultColWidth="8.26953125" defaultRowHeight="14"/>
  <cols>
    <col min="1" max="1" width="5.26953125" style="170" bestFit="1" customWidth="1"/>
    <col min="2" max="2" width="12.7265625" style="170" bestFit="1" customWidth="1"/>
    <col min="3" max="3" width="17.81640625" style="222" customWidth="1"/>
    <col min="4" max="4" width="24.26953125" style="222" customWidth="1"/>
    <col min="5" max="5" width="16.26953125" style="170" customWidth="1"/>
    <col min="6" max="6" width="19.26953125" style="170" customWidth="1"/>
    <col min="7" max="7" width="20.81640625" style="170" customWidth="1"/>
    <col min="8" max="8" width="14" style="170" bestFit="1" customWidth="1"/>
    <col min="9" max="9" width="13.7265625" style="170" customWidth="1"/>
    <col min="10" max="10" width="13.26953125" style="170" customWidth="1"/>
    <col min="11" max="11" width="20.1796875" style="170" customWidth="1"/>
    <col min="12" max="12" width="9.26953125" style="214" customWidth="1"/>
    <col min="13" max="13" width="13.1796875" style="170" customWidth="1"/>
    <col min="14" max="14" width="17.7265625" style="205" customWidth="1"/>
    <col min="15" max="15" width="16.1796875" style="172" customWidth="1"/>
    <col min="16" max="16" width="19.1796875" style="277" customWidth="1"/>
    <col min="17" max="17" width="23.7265625" style="172" bestFit="1" customWidth="1"/>
    <col min="18" max="18" width="19.26953125" style="170" bestFit="1" customWidth="1"/>
    <col min="19" max="19" width="30.26953125" style="222" bestFit="1" customWidth="1"/>
    <col min="20" max="16376" width="8.26953125" style="170"/>
    <col min="16377" max="16377" width="8.26953125" style="170" bestFit="1" customWidth="1"/>
    <col min="16378" max="16383" width="8.26953125" style="170" customWidth="1"/>
    <col min="16384" max="16384" width="8.26953125" style="170"/>
  </cols>
  <sheetData>
    <row r="1" spans="1:19">
      <c r="A1" s="173" t="s">
        <v>549</v>
      </c>
      <c r="B1" s="173" t="s">
        <v>550</v>
      </c>
      <c r="C1" s="220" t="s">
        <v>551</v>
      </c>
      <c r="D1" s="220" t="s">
        <v>552</v>
      </c>
      <c r="E1" s="257" t="s">
        <v>3</v>
      </c>
      <c r="F1" s="173" t="s">
        <v>553</v>
      </c>
      <c r="G1" s="258" t="s">
        <v>554</v>
      </c>
      <c r="H1" s="173" t="s">
        <v>555</v>
      </c>
      <c r="I1" s="173" t="s">
        <v>556</v>
      </c>
      <c r="J1" s="173" t="s">
        <v>557</v>
      </c>
      <c r="K1" s="173" t="s">
        <v>558</v>
      </c>
      <c r="L1" s="212" t="s">
        <v>559</v>
      </c>
      <c r="M1" s="173" t="s">
        <v>560</v>
      </c>
      <c r="N1" s="225" t="s">
        <v>561</v>
      </c>
      <c r="O1" s="225" t="s">
        <v>562</v>
      </c>
      <c r="P1" s="276" t="s">
        <v>563</v>
      </c>
      <c r="Q1" s="226" t="s">
        <v>564</v>
      </c>
      <c r="R1" s="225" t="s">
        <v>565</v>
      </c>
      <c r="S1" s="286" t="s">
        <v>566</v>
      </c>
    </row>
    <row r="2" spans="1:19" ht="14.5">
      <c r="A2" s="209">
        <v>1</v>
      </c>
      <c r="B2" s="209" t="s">
        <v>567</v>
      </c>
      <c r="C2" s="221" t="s">
        <v>50</v>
      </c>
      <c r="D2" s="221" t="s">
        <v>568</v>
      </c>
      <c r="E2" s="209" t="s">
        <v>569</v>
      </c>
      <c r="F2" s="344" t="s">
        <v>570</v>
      </c>
      <c r="G2" s="171" t="b">
        <v>1</v>
      </c>
      <c r="H2" s="171" t="b">
        <v>1</v>
      </c>
      <c r="I2" s="171" t="b">
        <v>1</v>
      </c>
      <c r="J2" s="171" t="b">
        <v>1</v>
      </c>
      <c r="K2" s="167" t="str">
        <f t="shared" ref="K2:K63" si="0">REPT("|||||||||||||||||||||||",COUNTIF(G2:J2,TRUE))</f>
        <v>||||||||||||||||||||||||||||||||||||||||||||||||||||||||||||||||||||||||||||||||||||||||||||</v>
      </c>
      <c r="L2" s="213" t="str">
        <f t="shared" ref="L2:L63" si="1">TEXT(COUNTIF(G2:J2,TRUE)/COLUMNS(G2:J2),"0%")</f>
        <v>100%</v>
      </c>
      <c r="M2" s="204">
        <v>45918</v>
      </c>
      <c r="N2" s="218">
        <v>19378</v>
      </c>
      <c r="O2" s="218">
        <v>19378</v>
      </c>
      <c r="P2" s="169">
        <f t="shared" ref="P2:P63" si="2">IFERROR(O2/N2,0)</f>
        <v>1</v>
      </c>
      <c r="Q2" s="168">
        <f t="shared" ref="Q2:Q8" si="3">IFERROR(N2-O2,0)</f>
        <v>0</v>
      </c>
      <c r="R2" s="169">
        <f t="shared" ref="R2:R63" si="4">IFERROR(Q2/N2,0)</f>
        <v>0</v>
      </c>
      <c r="S2" s="13"/>
    </row>
    <row r="3" spans="1:19">
      <c r="A3" s="209">
        <v>2</v>
      </c>
      <c r="B3" s="209" t="s">
        <v>567</v>
      </c>
      <c r="C3" s="221" t="s">
        <v>50</v>
      </c>
      <c r="D3" s="221" t="s">
        <v>571</v>
      </c>
      <c r="E3" s="209" t="s">
        <v>569</v>
      </c>
      <c r="F3" s="328"/>
      <c r="G3" s="171" t="b">
        <v>1</v>
      </c>
      <c r="H3" s="171" t="b">
        <v>1</v>
      </c>
      <c r="I3" s="171" t="b">
        <v>1</v>
      </c>
      <c r="J3" s="171" t="b">
        <v>1</v>
      </c>
      <c r="K3" s="167" t="str">
        <f t="shared" si="0"/>
        <v>||||||||||||||||||||||||||||||||||||||||||||||||||||||||||||||||||||||||||||||||||||||||||||</v>
      </c>
      <c r="L3" s="213" t="str">
        <f t="shared" si="1"/>
        <v>100%</v>
      </c>
      <c r="M3" s="204">
        <v>45918</v>
      </c>
      <c r="N3" s="218">
        <v>114057</v>
      </c>
      <c r="O3" s="218">
        <v>114057</v>
      </c>
      <c r="P3" s="169">
        <f t="shared" si="2"/>
        <v>1</v>
      </c>
      <c r="Q3" s="168">
        <f t="shared" si="3"/>
        <v>0</v>
      </c>
      <c r="R3" s="169">
        <f t="shared" si="4"/>
        <v>0</v>
      </c>
      <c r="S3" s="216"/>
    </row>
    <row r="4" spans="1:19">
      <c r="A4" s="209">
        <v>3</v>
      </c>
      <c r="B4" s="209" t="s">
        <v>567</v>
      </c>
      <c r="C4" s="221" t="s">
        <v>50</v>
      </c>
      <c r="D4" s="221" t="s">
        <v>227</v>
      </c>
      <c r="E4" s="209" t="s">
        <v>569</v>
      </c>
      <c r="F4" s="328"/>
      <c r="G4" s="171" t="b">
        <v>1</v>
      </c>
      <c r="H4" s="171" t="b">
        <v>1</v>
      </c>
      <c r="I4" s="171" t="b">
        <v>1</v>
      </c>
      <c r="J4" s="171" t="b">
        <v>1</v>
      </c>
      <c r="K4" s="167" t="str">
        <f t="shared" si="0"/>
        <v>||||||||||||||||||||||||||||||||||||||||||||||||||||||||||||||||||||||||||||||||||||||||||||</v>
      </c>
      <c r="L4" s="213" t="str">
        <f t="shared" si="1"/>
        <v>100%</v>
      </c>
      <c r="M4" s="204">
        <v>45918</v>
      </c>
      <c r="N4" s="218">
        <v>194312</v>
      </c>
      <c r="O4" s="218">
        <v>194312</v>
      </c>
      <c r="P4" s="169">
        <f t="shared" si="2"/>
        <v>1</v>
      </c>
      <c r="Q4" s="168">
        <f t="shared" si="3"/>
        <v>0</v>
      </c>
      <c r="R4" s="169">
        <f t="shared" si="4"/>
        <v>0</v>
      </c>
      <c r="S4" s="216"/>
    </row>
    <row r="5" spans="1:19">
      <c r="A5" s="209">
        <v>4</v>
      </c>
      <c r="B5" s="209" t="s">
        <v>567</v>
      </c>
      <c r="C5" s="221" t="s">
        <v>50</v>
      </c>
      <c r="D5" s="221" t="s">
        <v>523</v>
      </c>
      <c r="E5" s="209" t="s">
        <v>569</v>
      </c>
      <c r="F5" s="328"/>
      <c r="G5" s="171" t="b">
        <v>1</v>
      </c>
      <c r="H5" s="171" t="b">
        <v>1</v>
      </c>
      <c r="I5" s="171" t="b">
        <v>1</v>
      </c>
      <c r="J5" s="171" t="b">
        <v>1</v>
      </c>
      <c r="K5" s="167" t="str">
        <f t="shared" si="0"/>
        <v>||||||||||||||||||||||||||||||||||||||||||||||||||||||||||||||||||||||||||||||||||||||||||||</v>
      </c>
      <c r="L5" s="213" t="str">
        <f t="shared" si="1"/>
        <v>100%</v>
      </c>
      <c r="M5" s="204">
        <v>45918</v>
      </c>
      <c r="N5" s="218">
        <v>13812</v>
      </c>
      <c r="O5" s="218">
        <v>13812</v>
      </c>
      <c r="P5" s="169">
        <f t="shared" si="2"/>
        <v>1</v>
      </c>
      <c r="Q5" s="168">
        <f t="shared" si="3"/>
        <v>0</v>
      </c>
      <c r="R5" s="169">
        <f t="shared" si="4"/>
        <v>0</v>
      </c>
      <c r="S5" s="216"/>
    </row>
    <row r="6" spans="1:19">
      <c r="A6" s="209">
        <v>5</v>
      </c>
      <c r="B6" s="209" t="s">
        <v>567</v>
      </c>
      <c r="C6" s="221" t="s">
        <v>145</v>
      </c>
      <c r="D6" s="221" t="s">
        <v>282</v>
      </c>
      <c r="E6" s="209" t="s">
        <v>569</v>
      </c>
      <c r="F6" s="328"/>
      <c r="G6" s="171" t="b">
        <v>1</v>
      </c>
      <c r="H6" s="171" t="b">
        <v>1</v>
      </c>
      <c r="I6" s="171" t="b">
        <v>1</v>
      </c>
      <c r="J6" s="171" t="b">
        <v>1</v>
      </c>
      <c r="K6" s="167" t="str">
        <f t="shared" si="0"/>
        <v>||||||||||||||||||||||||||||||||||||||||||||||||||||||||||||||||||||||||||||||||||||||||||||</v>
      </c>
      <c r="L6" s="213" t="str">
        <f t="shared" si="1"/>
        <v>100%</v>
      </c>
      <c r="M6" s="204">
        <v>45918</v>
      </c>
      <c r="N6" s="218">
        <v>11067</v>
      </c>
      <c r="O6" s="218">
        <v>11067</v>
      </c>
      <c r="P6" s="169">
        <f t="shared" si="2"/>
        <v>1</v>
      </c>
      <c r="Q6" s="168">
        <f t="shared" si="3"/>
        <v>0</v>
      </c>
      <c r="R6" s="169">
        <f t="shared" si="4"/>
        <v>0</v>
      </c>
      <c r="S6" s="216"/>
    </row>
    <row r="7" spans="1:19">
      <c r="A7" s="209">
        <v>6</v>
      </c>
      <c r="B7" s="209" t="s">
        <v>567</v>
      </c>
      <c r="C7" s="221" t="s">
        <v>145</v>
      </c>
      <c r="D7" s="221" t="s">
        <v>276</v>
      </c>
      <c r="E7" s="209" t="s">
        <v>569</v>
      </c>
      <c r="F7" s="328"/>
      <c r="G7" s="171" t="b">
        <v>1</v>
      </c>
      <c r="H7" s="171" t="b">
        <v>1</v>
      </c>
      <c r="I7" s="171" t="b">
        <v>1</v>
      </c>
      <c r="J7" s="171" t="b">
        <v>1</v>
      </c>
      <c r="K7" s="167" t="str">
        <f t="shared" si="0"/>
        <v>||||||||||||||||||||||||||||||||||||||||||||||||||||||||||||||||||||||||||||||||||||||||||||</v>
      </c>
      <c r="L7" s="213" t="str">
        <f t="shared" si="1"/>
        <v>100%</v>
      </c>
      <c r="M7" s="204">
        <v>45918</v>
      </c>
      <c r="N7" s="218">
        <v>352</v>
      </c>
      <c r="O7" s="218">
        <v>352</v>
      </c>
      <c r="P7" s="169">
        <f t="shared" si="2"/>
        <v>1</v>
      </c>
      <c r="Q7" s="168">
        <f t="shared" si="3"/>
        <v>0</v>
      </c>
      <c r="R7" s="169">
        <f t="shared" si="4"/>
        <v>0</v>
      </c>
      <c r="S7" s="216"/>
    </row>
    <row r="8" spans="1:19">
      <c r="A8" s="209">
        <v>7</v>
      </c>
      <c r="B8" s="209" t="s">
        <v>567</v>
      </c>
      <c r="C8" s="221" t="s">
        <v>145</v>
      </c>
      <c r="D8" s="221" t="s">
        <v>313</v>
      </c>
      <c r="E8" s="209" t="s">
        <v>569</v>
      </c>
      <c r="F8" s="328"/>
      <c r="G8" s="171" t="b">
        <v>1</v>
      </c>
      <c r="H8" s="171" t="b">
        <v>1</v>
      </c>
      <c r="I8" s="171" t="b">
        <v>1</v>
      </c>
      <c r="J8" s="171" t="b">
        <v>1</v>
      </c>
      <c r="K8" s="167" t="str">
        <f t="shared" si="0"/>
        <v>||||||||||||||||||||||||||||||||||||||||||||||||||||||||||||||||||||||||||||||||||||||||||||</v>
      </c>
      <c r="L8" s="213" t="str">
        <f t="shared" si="1"/>
        <v>100%</v>
      </c>
      <c r="M8" s="204">
        <v>45918</v>
      </c>
      <c r="N8" s="218">
        <v>5491</v>
      </c>
      <c r="O8" s="218">
        <v>5491</v>
      </c>
      <c r="P8" s="169">
        <f t="shared" si="2"/>
        <v>1</v>
      </c>
      <c r="Q8" s="168">
        <f t="shared" si="3"/>
        <v>0</v>
      </c>
      <c r="R8" s="169">
        <f t="shared" si="4"/>
        <v>0</v>
      </c>
      <c r="S8" s="216"/>
    </row>
    <row r="9" spans="1:19">
      <c r="A9" s="209">
        <v>8</v>
      </c>
      <c r="B9" s="209" t="s">
        <v>567</v>
      </c>
      <c r="C9" s="221" t="s">
        <v>145</v>
      </c>
      <c r="D9" s="221" t="s">
        <v>572</v>
      </c>
      <c r="E9" s="209" t="s">
        <v>569</v>
      </c>
      <c r="F9" s="328"/>
      <c r="G9" s="171" t="b">
        <v>1</v>
      </c>
      <c r="H9" s="171" t="b">
        <v>1</v>
      </c>
      <c r="I9" s="171" t="b">
        <v>1</v>
      </c>
      <c r="J9" s="171" t="b">
        <v>1</v>
      </c>
      <c r="K9" s="167" t="str">
        <f t="shared" si="0"/>
        <v>||||||||||||||||||||||||||||||||||||||||||||||||||||||||||||||||||||||||||||||||||||||||||||</v>
      </c>
      <c r="L9" s="213" t="str">
        <f t="shared" si="1"/>
        <v>100%</v>
      </c>
      <c r="M9" s="204">
        <v>45943</v>
      </c>
      <c r="N9" s="218">
        <v>803</v>
      </c>
      <c r="O9" s="218">
        <v>803</v>
      </c>
      <c r="P9" s="169">
        <f t="shared" si="2"/>
        <v>1</v>
      </c>
      <c r="Q9" s="168">
        <v>0</v>
      </c>
      <c r="R9" s="169">
        <f t="shared" si="4"/>
        <v>0</v>
      </c>
      <c r="S9" s="278"/>
    </row>
    <row r="10" spans="1:19">
      <c r="A10" s="209">
        <v>9</v>
      </c>
      <c r="B10" s="209" t="s">
        <v>567</v>
      </c>
      <c r="C10" s="221" t="s">
        <v>145</v>
      </c>
      <c r="D10" s="221" t="s">
        <v>573</v>
      </c>
      <c r="E10" s="209" t="s">
        <v>569</v>
      </c>
      <c r="F10" s="328"/>
      <c r="G10" s="171" t="b">
        <v>1</v>
      </c>
      <c r="H10" s="171" t="b">
        <v>1</v>
      </c>
      <c r="I10" s="171" t="b">
        <v>1</v>
      </c>
      <c r="J10" s="171" t="b">
        <v>1</v>
      </c>
      <c r="K10" s="167" t="str">
        <f t="shared" si="0"/>
        <v>||||||||||||||||||||||||||||||||||||||||||||||||||||||||||||||||||||||||||||||||||||||||||||</v>
      </c>
      <c r="L10" s="213" t="str">
        <f t="shared" si="1"/>
        <v>100%</v>
      </c>
      <c r="M10" s="204">
        <v>45918</v>
      </c>
      <c r="N10" s="218">
        <v>102614</v>
      </c>
      <c r="O10" s="218">
        <v>102614</v>
      </c>
      <c r="P10" s="169">
        <f t="shared" si="2"/>
        <v>1</v>
      </c>
      <c r="Q10" s="168">
        <f t="shared" ref="Q10:Q16" si="5">IFERROR(N10-O10,0)</f>
        <v>0</v>
      </c>
      <c r="R10" s="169">
        <f t="shared" si="4"/>
        <v>0</v>
      </c>
      <c r="S10" s="216"/>
    </row>
    <row r="11" spans="1:19">
      <c r="A11" s="209">
        <v>10</v>
      </c>
      <c r="B11" s="209" t="s">
        <v>567</v>
      </c>
      <c r="C11" s="221" t="s">
        <v>145</v>
      </c>
      <c r="D11" s="221" t="s">
        <v>574</v>
      </c>
      <c r="E11" s="209" t="s">
        <v>569</v>
      </c>
      <c r="F11" s="328"/>
      <c r="G11" s="171" t="b">
        <v>1</v>
      </c>
      <c r="H11" s="171" t="b">
        <v>1</v>
      </c>
      <c r="I11" s="171" t="b">
        <v>1</v>
      </c>
      <c r="J11" s="171" t="b">
        <v>1</v>
      </c>
      <c r="K11" s="167" t="str">
        <f t="shared" si="0"/>
        <v>||||||||||||||||||||||||||||||||||||||||||||||||||||||||||||||||||||||||||||||||||||||||||||</v>
      </c>
      <c r="L11" s="213" t="str">
        <f t="shared" si="1"/>
        <v>100%</v>
      </c>
      <c r="M11" s="204">
        <v>45939</v>
      </c>
      <c r="N11" s="218">
        <v>344</v>
      </c>
      <c r="O11" s="218">
        <v>344</v>
      </c>
      <c r="P11" s="169">
        <f t="shared" si="2"/>
        <v>1</v>
      </c>
      <c r="Q11" s="168">
        <f t="shared" si="5"/>
        <v>0</v>
      </c>
      <c r="R11" s="169">
        <f t="shared" si="4"/>
        <v>0</v>
      </c>
      <c r="S11" s="216"/>
    </row>
    <row r="12" spans="1:19">
      <c r="A12" s="209">
        <v>11</v>
      </c>
      <c r="B12" s="209" t="s">
        <v>567</v>
      </c>
      <c r="C12" s="221" t="s">
        <v>50</v>
      </c>
      <c r="D12" s="221" t="s">
        <v>568</v>
      </c>
      <c r="E12" s="209" t="s">
        <v>575</v>
      </c>
      <c r="F12" s="328" t="s">
        <v>576</v>
      </c>
      <c r="G12" s="171" t="b">
        <v>1</v>
      </c>
      <c r="H12" s="171" t="b">
        <v>1</v>
      </c>
      <c r="I12" s="171" t="b">
        <v>1</v>
      </c>
      <c r="J12" s="171" t="b">
        <v>1</v>
      </c>
      <c r="K12" s="167" t="str">
        <f t="shared" si="0"/>
        <v>||||||||||||||||||||||||||||||||||||||||||||||||||||||||||||||||||||||||||||||||||||||||||||</v>
      </c>
      <c r="L12" s="213" t="str">
        <f t="shared" si="1"/>
        <v>100%</v>
      </c>
      <c r="M12" s="204">
        <v>45939</v>
      </c>
      <c r="N12" s="218">
        <v>19478</v>
      </c>
      <c r="O12" s="218">
        <v>19478</v>
      </c>
      <c r="P12" s="169">
        <f t="shared" si="2"/>
        <v>1</v>
      </c>
      <c r="Q12" s="168">
        <f t="shared" si="5"/>
        <v>0</v>
      </c>
      <c r="R12" s="169">
        <f t="shared" si="4"/>
        <v>0</v>
      </c>
      <c r="S12" s="216"/>
    </row>
    <row r="13" spans="1:19">
      <c r="A13" s="209">
        <v>12</v>
      </c>
      <c r="B13" s="209" t="s">
        <v>567</v>
      </c>
      <c r="C13" s="221" t="s">
        <v>50</v>
      </c>
      <c r="D13" s="221" t="s">
        <v>571</v>
      </c>
      <c r="E13" s="209" t="s">
        <v>575</v>
      </c>
      <c r="F13" s="328"/>
      <c r="G13" s="171" t="b">
        <v>1</v>
      </c>
      <c r="H13" s="171" t="b">
        <v>1</v>
      </c>
      <c r="I13" s="171" t="b">
        <v>1</v>
      </c>
      <c r="J13" s="171" t="b">
        <v>1</v>
      </c>
      <c r="K13" s="167" t="str">
        <f t="shared" si="0"/>
        <v>||||||||||||||||||||||||||||||||||||||||||||||||||||||||||||||||||||||||||||||||||||||||||||</v>
      </c>
      <c r="L13" s="213" t="str">
        <f t="shared" si="1"/>
        <v>100%</v>
      </c>
      <c r="M13" s="204">
        <v>45939</v>
      </c>
      <c r="N13" s="218">
        <v>25438</v>
      </c>
      <c r="O13" s="218">
        <v>25438</v>
      </c>
      <c r="P13" s="169">
        <f t="shared" si="2"/>
        <v>1</v>
      </c>
      <c r="Q13" s="168">
        <f t="shared" si="5"/>
        <v>0</v>
      </c>
      <c r="R13" s="169">
        <f t="shared" si="4"/>
        <v>0</v>
      </c>
      <c r="S13" s="216"/>
    </row>
    <row r="14" spans="1:19">
      <c r="A14" s="209">
        <v>13</v>
      </c>
      <c r="B14" s="209" t="s">
        <v>567</v>
      </c>
      <c r="C14" s="221" t="s">
        <v>50</v>
      </c>
      <c r="D14" s="221" t="s">
        <v>227</v>
      </c>
      <c r="E14" s="209" t="s">
        <v>575</v>
      </c>
      <c r="F14" s="328"/>
      <c r="G14" s="171" t="b">
        <v>1</v>
      </c>
      <c r="H14" s="171" t="b">
        <v>1</v>
      </c>
      <c r="I14" s="171" t="b">
        <v>1</v>
      </c>
      <c r="J14" s="171" t="b">
        <v>1</v>
      </c>
      <c r="K14" s="167" t="str">
        <f t="shared" si="0"/>
        <v>||||||||||||||||||||||||||||||||||||||||||||||||||||||||||||||||||||||||||||||||||||||||||||</v>
      </c>
      <c r="L14" s="213" t="str">
        <f t="shared" si="1"/>
        <v>100%</v>
      </c>
      <c r="M14" s="204">
        <v>45939</v>
      </c>
      <c r="N14" s="218">
        <v>23800</v>
      </c>
      <c r="O14" s="218">
        <v>23800</v>
      </c>
      <c r="P14" s="169">
        <f t="shared" si="2"/>
        <v>1</v>
      </c>
      <c r="Q14" s="168">
        <f t="shared" si="5"/>
        <v>0</v>
      </c>
      <c r="R14" s="169">
        <f t="shared" si="4"/>
        <v>0</v>
      </c>
      <c r="S14" s="216"/>
    </row>
    <row r="15" spans="1:19">
      <c r="A15" s="209">
        <v>14</v>
      </c>
      <c r="B15" s="209" t="s">
        <v>567</v>
      </c>
      <c r="C15" s="221" t="s">
        <v>50</v>
      </c>
      <c r="D15" s="221" t="s">
        <v>523</v>
      </c>
      <c r="E15" s="209" t="s">
        <v>575</v>
      </c>
      <c r="F15" s="328"/>
      <c r="G15" s="171" t="b">
        <v>1</v>
      </c>
      <c r="H15" s="171" t="b">
        <v>1</v>
      </c>
      <c r="I15" s="171" t="b">
        <v>1</v>
      </c>
      <c r="J15" s="171" t="b">
        <v>1</v>
      </c>
      <c r="K15" s="167" t="str">
        <f t="shared" si="0"/>
        <v>||||||||||||||||||||||||||||||||||||||||||||||||||||||||||||||||||||||||||||||||||||||||||||</v>
      </c>
      <c r="L15" s="213" t="str">
        <f t="shared" si="1"/>
        <v>100%</v>
      </c>
      <c r="M15" s="204">
        <v>45939</v>
      </c>
      <c r="N15" s="218">
        <v>13812</v>
      </c>
      <c r="O15" s="218">
        <v>13812</v>
      </c>
      <c r="P15" s="169">
        <f t="shared" si="2"/>
        <v>1</v>
      </c>
      <c r="Q15" s="168">
        <f t="shared" si="5"/>
        <v>0</v>
      </c>
      <c r="R15" s="169">
        <f t="shared" si="4"/>
        <v>0</v>
      </c>
      <c r="S15" s="216"/>
    </row>
    <row r="16" spans="1:19">
      <c r="A16" s="209">
        <v>15</v>
      </c>
      <c r="B16" s="209" t="s">
        <v>567</v>
      </c>
      <c r="C16" s="221" t="s">
        <v>145</v>
      </c>
      <c r="D16" s="221" t="s">
        <v>282</v>
      </c>
      <c r="E16" s="209" t="s">
        <v>575</v>
      </c>
      <c r="F16" s="328"/>
      <c r="G16" s="171" t="b">
        <v>1</v>
      </c>
      <c r="H16" s="171" t="b">
        <v>1</v>
      </c>
      <c r="I16" s="171" t="b">
        <v>1</v>
      </c>
      <c r="J16" s="171" t="b">
        <v>1</v>
      </c>
      <c r="K16" s="167" t="str">
        <f t="shared" si="0"/>
        <v>||||||||||||||||||||||||||||||||||||||||||||||||||||||||||||||||||||||||||||||||||||||||||||</v>
      </c>
      <c r="L16" s="213" t="str">
        <f t="shared" si="1"/>
        <v>100%</v>
      </c>
      <c r="M16" s="204">
        <v>45939</v>
      </c>
      <c r="N16" s="218">
        <v>31155</v>
      </c>
      <c r="O16" s="218">
        <v>31155</v>
      </c>
      <c r="P16" s="169">
        <f t="shared" si="2"/>
        <v>1</v>
      </c>
      <c r="Q16" s="168">
        <f t="shared" si="5"/>
        <v>0</v>
      </c>
      <c r="R16" s="169">
        <f t="shared" si="4"/>
        <v>0</v>
      </c>
      <c r="S16" s="278"/>
    </row>
    <row r="17" spans="1:19">
      <c r="A17" s="209">
        <v>16</v>
      </c>
      <c r="B17" s="209" t="s">
        <v>567</v>
      </c>
      <c r="C17" s="221" t="s">
        <v>145</v>
      </c>
      <c r="D17" s="221" t="s">
        <v>572</v>
      </c>
      <c r="E17" s="209" t="s">
        <v>575</v>
      </c>
      <c r="F17" s="328"/>
      <c r="G17" s="171" t="b">
        <v>1</v>
      </c>
      <c r="H17" s="171" t="b">
        <v>1</v>
      </c>
      <c r="I17" s="171" t="b">
        <v>1</v>
      </c>
      <c r="J17" s="171" t="b">
        <v>1</v>
      </c>
      <c r="K17" s="167" t="str">
        <f t="shared" si="0"/>
        <v>||||||||||||||||||||||||||||||||||||||||||||||||||||||||||||||||||||||||||||||||||||||||||||</v>
      </c>
      <c r="L17" s="213" t="str">
        <f t="shared" si="1"/>
        <v>100%</v>
      </c>
      <c r="M17" s="204">
        <v>45943</v>
      </c>
      <c r="N17" s="218">
        <v>289</v>
      </c>
      <c r="O17" s="218">
        <v>289</v>
      </c>
      <c r="P17" s="169">
        <f t="shared" si="2"/>
        <v>1</v>
      </c>
      <c r="Q17" s="168">
        <v>0</v>
      </c>
      <c r="R17" s="169">
        <f t="shared" si="4"/>
        <v>0</v>
      </c>
      <c r="S17" s="278"/>
    </row>
    <row r="18" spans="1:19">
      <c r="A18" s="209">
        <v>17</v>
      </c>
      <c r="B18" s="209" t="s">
        <v>567</v>
      </c>
      <c r="C18" s="221" t="s">
        <v>145</v>
      </c>
      <c r="D18" s="221" t="s">
        <v>573</v>
      </c>
      <c r="E18" s="209" t="s">
        <v>575</v>
      </c>
      <c r="F18" s="328"/>
      <c r="G18" s="171" t="b">
        <v>1</v>
      </c>
      <c r="H18" s="171" t="b">
        <v>1</v>
      </c>
      <c r="I18" s="171" t="b">
        <v>1</v>
      </c>
      <c r="J18" s="171" t="b">
        <v>1</v>
      </c>
      <c r="K18" s="167" t="str">
        <f t="shared" si="0"/>
        <v>||||||||||||||||||||||||||||||||||||||||||||||||||||||||||||||||||||||||||||||||||||||||||||</v>
      </c>
      <c r="L18" s="213" t="str">
        <f t="shared" si="1"/>
        <v>100%</v>
      </c>
      <c r="M18" s="204">
        <v>45943</v>
      </c>
      <c r="N18" s="218">
        <v>1968</v>
      </c>
      <c r="O18" s="218">
        <v>1968</v>
      </c>
      <c r="P18" s="169">
        <f t="shared" si="2"/>
        <v>1</v>
      </c>
      <c r="Q18" s="168">
        <f t="shared" ref="Q18:Q28" si="6">IFERROR(N18-O18,0)</f>
        <v>0</v>
      </c>
      <c r="R18" s="169">
        <f t="shared" si="4"/>
        <v>0</v>
      </c>
      <c r="S18" s="278"/>
    </row>
    <row r="19" spans="1:19">
      <c r="A19" s="209">
        <v>18</v>
      </c>
      <c r="B19" s="209" t="s">
        <v>567</v>
      </c>
      <c r="C19" s="221" t="s">
        <v>145</v>
      </c>
      <c r="D19" s="221" t="s">
        <v>577</v>
      </c>
      <c r="E19" s="209" t="s">
        <v>575</v>
      </c>
      <c r="F19" s="328"/>
      <c r="G19" s="171" t="b">
        <v>1</v>
      </c>
      <c r="H19" s="171" t="b">
        <v>1</v>
      </c>
      <c r="I19" s="171" t="b">
        <v>1</v>
      </c>
      <c r="J19" s="171" t="b">
        <v>1</v>
      </c>
      <c r="K19" s="167" t="str">
        <f t="shared" si="0"/>
        <v>||||||||||||||||||||||||||||||||||||||||||||||||||||||||||||||||||||||||||||||||||||||||||||</v>
      </c>
      <c r="L19" s="213" t="str">
        <f t="shared" si="1"/>
        <v>100%</v>
      </c>
      <c r="M19" s="204">
        <v>45943</v>
      </c>
      <c r="N19" s="218">
        <v>8195</v>
      </c>
      <c r="O19" s="218">
        <v>8195</v>
      </c>
      <c r="P19" s="169">
        <f t="shared" si="2"/>
        <v>1</v>
      </c>
      <c r="Q19" s="168">
        <f t="shared" si="6"/>
        <v>0</v>
      </c>
      <c r="R19" s="169">
        <f t="shared" si="4"/>
        <v>0</v>
      </c>
      <c r="S19" s="278"/>
    </row>
    <row r="20" spans="1:19">
      <c r="A20" s="209">
        <v>19</v>
      </c>
      <c r="B20" s="209" t="s">
        <v>567</v>
      </c>
      <c r="C20" s="221" t="s">
        <v>50</v>
      </c>
      <c r="D20" s="221" t="s">
        <v>568</v>
      </c>
      <c r="E20" s="209" t="s">
        <v>578</v>
      </c>
      <c r="F20" s="328" t="s">
        <v>579</v>
      </c>
      <c r="G20" s="171" t="b">
        <v>1</v>
      </c>
      <c r="H20" s="171" t="b">
        <v>1</v>
      </c>
      <c r="I20" s="171" t="b">
        <v>1</v>
      </c>
      <c r="J20" s="171" t="b">
        <v>1</v>
      </c>
      <c r="K20" s="167" t="str">
        <f t="shared" si="0"/>
        <v>||||||||||||||||||||||||||||||||||||||||||||||||||||||||||||||||||||||||||||||||||||||||||||</v>
      </c>
      <c r="L20" s="213" t="str">
        <f t="shared" si="1"/>
        <v>100%</v>
      </c>
      <c r="M20" s="204">
        <v>45939</v>
      </c>
      <c r="N20" s="218">
        <v>6267</v>
      </c>
      <c r="O20" s="219">
        <v>6267</v>
      </c>
      <c r="P20" s="169">
        <f t="shared" si="2"/>
        <v>1</v>
      </c>
      <c r="Q20" s="168">
        <f t="shared" si="6"/>
        <v>0</v>
      </c>
      <c r="R20" s="169">
        <f t="shared" si="4"/>
        <v>0</v>
      </c>
      <c r="S20" s="216"/>
    </row>
    <row r="21" spans="1:19">
      <c r="A21" s="209">
        <v>20</v>
      </c>
      <c r="B21" s="209" t="s">
        <v>567</v>
      </c>
      <c r="C21" s="221" t="s">
        <v>50</v>
      </c>
      <c r="D21" s="221" t="s">
        <v>227</v>
      </c>
      <c r="E21" s="209" t="s">
        <v>578</v>
      </c>
      <c r="F21" s="328"/>
      <c r="G21" s="171" t="b">
        <v>1</v>
      </c>
      <c r="H21" s="171" t="b">
        <v>1</v>
      </c>
      <c r="I21" s="171" t="b">
        <v>1</v>
      </c>
      <c r="J21" s="171" t="b">
        <v>1</v>
      </c>
      <c r="K21" s="167" t="str">
        <f t="shared" si="0"/>
        <v>||||||||||||||||||||||||||||||||||||||||||||||||||||||||||||||||||||||||||||||||||||||||||||</v>
      </c>
      <c r="L21" s="213" t="str">
        <f t="shared" si="1"/>
        <v>100%</v>
      </c>
      <c r="M21" s="204">
        <v>45939</v>
      </c>
      <c r="N21" s="218">
        <v>25</v>
      </c>
      <c r="O21" s="219">
        <v>25</v>
      </c>
      <c r="P21" s="169">
        <f t="shared" si="2"/>
        <v>1</v>
      </c>
      <c r="Q21" s="168">
        <f t="shared" si="6"/>
        <v>0</v>
      </c>
      <c r="R21" s="169">
        <f t="shared" si="4"/>
        <v>0</v>
      </c>
      <c r="S21" s="216"/>
    </row>
    <row r="22" spans="1:19">
      <c r="A22" s="209">
        <v>21</v>
      </c>
      <c r="B22" s="209" t="s">
        <v>567</v>
      </c>
      <c r="C22" s="221" t="s">
        <v>50</v>
      </c>
      <c r="D22" s="221" t="s">
        <v>523</v>
      </c>
      <c r="E22" s="209" t="s">
        <v>578</v>
      </c>
      <c r="F22" s="328"/>
      <c r="G22" s="171" t="b">
        <v>1</v>
      </c>
      <c r="H22" s="171" t="b">
        <v>1</v>
      </c>
      <c r="I22" s="171" t="b">
        <v>1</v>
      </c>
      <c r="J22" s="171" t="b">
        <v>1</v>
      </c>
      <c r="K22" s="167" t="str">
        <f t="shared" si="0"/>
        <v>||||||||||||||||||||||||||||||||||||||||||||||||||||||||||||||||||||||||||||||||||||||||||||</v>
      </c>
      <c r="L22" s="213" t="str">
        <f t="shared" si="1"/>
        <v>100%</v>
      </c>
      <c r="M22" s="204">
        <v>45939</v>
      </c>
      <c r="N22" s="218">
        <v>4149</v>
      </c>
      <c r="O22" s="219">
        <v>4149</v>
      </c>
      <c r="P22" s="169">
        <f t="shared" si="2"/>
        <v>1</v>
      </c>
      <c r="Q22" s="168">
        <f t="shared" si="6"/>
        <v>0</v>
      </c>
      <c r="R22" s="169">
        <f t="shared" si="4"/>
        <v>0</v>
      </c>
      <c r="S22" s="216"/>
    </row>
    <row r="23" spans="1:19">
      <c r="A23" s="209">
        <v>22</v>
      </c>
      <c r="B23" s="209" t="s">
        <v>567</v>
      </c>
      <c r="C23" s="221" t="s">
        <v>50</v>
      </c>
      <c r="D23" s="221" t="s">
        <v>568</v>
      </c>
      <c r="E23" s="209" t="s">
        <v>580</v>
      </c>
      <c r="F23" s="328" t="s">
        <v>581</v>
      </c>
      <c r="G23" s="171" t="b">
        <v>1</v>
      </c>
      <c r="H23" s="171" t="b">
        <v>1</v>
      </c>
      <c r="I23" s="171" t="b">
        <v>1</v>
      </c>
      <c r="J23" s="171" t="b">
        <v>1</v>
      </c>
      <c r="K23" s="167" t="str">
        <f t="shared" si="0"/>
        <v>||||||||||||||||||||||||||||||||||||||||||||||||||||||||||||||||||||||||||||||||||||||||||||</v>
      </c>
      <c r="L23" s="213" t="str">
        <f t="shared" si="1"/>
        <v>100%</v>
      </c>
      <c r="M23" s="204">
        <v>45939</v>
      </c>
      <c r="N23" s="218">
        <v>300</v>
      </c>
      <c r="O23" s="219">
        <v>300</v>
      </c>
      <c r="P23" s="169">
        <f t="shared" si="2"/>
        <v>1</v>
      </c>
      <c r="Q23" s="168">
        <f t="shared" si="6"/>
        <v>0</v>
      </c>
      <c r="R23" s="169">
        <f t="shared" si="4"/>
        <v>0</v>
      </c>
      <c r="S23" s="216"/>
    </row>
    <row r="24" spans="1:19">
      <c r="A24" s="209">
        <v>23</v>
      </c>
      <c r="B24" s="209" t="s">
        <v>567</v>
      </c>
      <c r="C24" s="221" t="s">
        <v>50</v>
      </c>
      <c r="D24" s="221" t="s">
        <v>571</v>
      </c>
      <c r="E24" s="209" t="s">
        <v>580</v>
      </c>
      <c r="F24" s="328"/>
      <c r="G24" s="171" t="b">
        <v>1</v>
      </c>
      <c r="H24" s="171" t="b">
        <v>1</v>
      </c>
      <c r="I24" s="171" t="b">
        <v>1</v>
      </c>
      <c r="J24" s="171" t="b">
        <v>1</v>
      </c>
      <c r="K24" s="167" t="str">
        <f t="shared" si="0"/>
        <v>||||||||||||||||||||||||||||||||||||||||||||||||||||||||||||||||||||||||||||||||||||||||||||</v>
      </c>
      <c r="L24" s="213" t="str">
        <f t="shared" si="1"/>
        <v>100%</v>
      </c>
      <c r="M24" s="204">
        <v>45939</v>
      </c>
      <c r="N24" s="218">
        <v>9832</v>
      </c>
      <c r="O24" s="219">
        <v>9832</v>
      </c>
      <c r="P24" s="169">
        <f t="shared" si="2"/>
        <v>1</v>
      </c>
      <c r="Q24" s="168">
        <f t="shared" si="6"/>
        <v>0</v>
      </c>
      <c r="R24" s="169">
        <f t="shared" si="4"/>
        <v>0</v>
      </c>
      <c r="S24" s="216"/>
    </row>
    <row r="25" spans="1:19">
      <c r="A25" s="209">
        <v>24</v>
      </c>
      <c r="B25" s="209" t="s">
        <v>567</v>
      </c>
      <c r="C25" s="221" t="s">
        <v>50</v>
      </c>
      <c r="D25" s="221" t="s">
        <v>227</v>
      </c>
      <c r="E25" s="209" t="s">
        <v>580</v>
      </c>
      <c r="F25" s="328"/>
      <c r="G25" s="171" t="b">
        <v>1</v>
      </c>
      <c r="H25" s="171" t="b">
        <v>1</v>
      </c>
      <c r="I25" s="171" t="b">
        <v>1</v>
      </c>
      <c r="J25" s="171" t="b">
        <v>1</v>
      </c>
      <c r="K25" s="167" t="str">
        <f t="shared" si="0"/>
        <v>||||||||||||||||||||||||||||||||||||||||||||||||||||||||||||||||||||||||||||||||||||||||||||</v>
      </c>
      <c r="L25" s="213" t="str">
        <f t="shared" si="1"/>
        <v>100%</v>
      </c>
      <c r="M25" s="204">
        <v>45939</v>
      </c>
      <c r="N25" s="218">
        <v>4936</v>
      </c>
      <c r="O25" s="219">
        <v>4936</v>
      </c>
      <c r="P25" s="169">
        <f t="shared" si="2"/>
        <v>1</v>
      </c>
      <c r="Q25" s="168">
        <f t="shared" si="6"/>
        <v>0</v>
      </c>
      <c r="R25" s="169">
        <f t="shared" si="4"/>
        <v>0</v>
      </c>
      <c r="S25" s="216"/>
    </row>
    <row r="26" spans="1:19">
      <c r="A26" s="209">
        <v>25</v>
      </c>
      <c r="B26" s="209" t="s">
        <v>567</v>
      </c>
      <c r="C26" s="221" t="s">
        <v>50</v>
      </c>
      <c r="D26" s="221" t="s">
        <v>523</v>
      </c>
      <c r="E26" s="209" t="s">
        <v>580</v>
      </c>
      <c r="F26" s="328"/>
      <c r="G26" s="171" t="b">
        <v>1</v>
      </c>
      <c r="H26" s="171" t="b">
        <v>1</v>
      </c>
      <c r="I26" s="171" t="b">
        <v>1</v>
      </c>
      <c r="J26" s="171" t="b">
        <v>1</v>
      </c>
      <c r="K26" s="167" t="str">
        <f t="shared" si="0"/>
        <v>||||||||||||||||||||||||||||||||||||||||||||||||||||||||||||||||||||||||||||||||||||||||||||</v>
      </c>
      <c r="L26" s="213" t="str">
        <f t="shared" si="1"/>
        <v>100%</v>
      </c>
      <c r="M26" s="204">
        <v>45939</v>
      </c>
      <c r="N26" s="218">
        <v>2275</v>
      </c>
      <c r="O26" s="218">
        <v>2275</v>
      </c>
      <c r="P26" s="169">
        <f t="shared" si="2"/>
        <v>1</v>
      </c>
      <c r="Q26" s="168">
        <f t="shared" si="6"/>
        <v>0</v>
      </c>
      <c r="R26" s="169">
        <f t="shared" si="4"/>
        <v>0</v>
      </c>
      <c r="S26" s="216"/>
    </row>
    <row r="27" spans="1:19">
      <c r="A27" s="209">
        <v>26</v>
      </c>
      <c r="B27" s="209" t="s">
        <v>567</v>
      </c>
      <c r="C27" s="221" t="s">
        <v>145</v>
      </c>
      <c r="D27" s="221" t="s">
        <v>282</v>
      </c>
      <c r="E27" s="209" t="s">
        <v>580</v>
      </c>
      <c r="F27" s="328"/>
      <c r="G27" s="171" t="b">
        <v>1</v>
      </c>
      <c r="H27" s="171" t="b">
        <v>1</v>
      </c>
      <c r="I27" s="171" t="b">
        <v>1</v>
      </c>
      <c r="J27" s="171" t="b">
        <v>1</v>
      </c>
      <c r="K27" s="167" t="str">
        <f t="shared" si="0"/>
        <v>||||||||||||||||||||||||||||||||||||||||||||||||||||||||||||||||||||||||||||||||||||||||||||</v>
      </c>
      <c r="L27" s="213" t="str">
        <f t="shared" si="1"/>
        <v>100%</v>
      </c>
      <c r="M27" s="204">
        <v>45940</v>
      </c>
      <c r="N27" s="219">
        <v>1168</v>
      </c>
      <c r="O27" s="219">
        <v>1168</v>
      </c>
      <c r="P27" s="169">
        <f t="shared" si="2"/>
        <v>1</v>
      </c>
      <c r="Q27" s="168">
        <f t="shared" si="6"/>
        <v>0</v>
      </c>
      <c r="R27" s="169">
        <f t="shared" si="4"/>
        <v>0</v>
      </c>
      <c r="S27" s="216"/>
    </row>
    <row r="28" spans="1:19">
      <c r="A28" s="209">
        <v>27</v>
      </c>
      <c r="B28" s="209" t="s">
        <v>567</v>
      </c>
      <c r="C28" s="221" t="s">
        <v>145</v>
      </c>
      <c r="D28" s="221" t="s">
        <v>572</v>
      </c>
      <c r="E28" s="209" t="s">
        <v>580</v>
      </c>
      <c r="F28" s="328"/>
      <c r="G28" s="171" t="b">
        <v>1</v>
      </c>
      <c r="H28" s="171" t="b">
        <v>1</v>
      </c>
      <c r="I28" s="171" t="b">
        <v>1</v>
      </c>
      <c r="J28" s="171" t="b">
        <v>1</v>
      </c>
      <c r="K28" s="167" t="str">
        <f t="shared" si="0"/>
        <v>||||||||||||||||||||||||||||||||||||||||||||||||||||||||||||||||||||||||||||||||||||||||||||</v>
      </c>
      <c r="L28" s="213" t="str">
        <f t="shared" si="1"/>
        <v>100%</v>
      </c>
      <c r="M28" s="204">
        <v>45940</v>
      </c>
      <c r="N28" s="218">
        <v>34</v>
      </c>
      <c r="O28" s="218">
        <v>34</v>
      </c>
      <c r="P28" s="169">
        <f t="shared" si="2"/>
        <v>1</v>
      </c>
      <c r="Q28" s="168">
        <f t="shared" si="6"/>
        <v>0</v>
      </c>
      <c r="R28" s="169">
        <f t="shared" si="4"/>
        <v>0</v>
      </c>
      <c r="S28" s="278"/>
    </row>
    <row r="29" spans="1:19">
      <c r="A29" s="209">
        <v>28</v>
      </c>
      <c r="B29" s="227" t="s">
        <v>520</v>
      </c>
      <c r="C29" s="221" t="s">
        <v>145</v>
      </c>
      <c r="D29" s="221" t="s">
        <v>572</v>
      </c>
      <c r="E29" s="209" t="s">
        <v>569</v>
      </c>
      <c r="F29" s="342" t="s">
        <v>582</v>
      </c>
      <c r="G29" s="171" t="b">
        <v>1</v>
      </c>
      <c r="H29" s="171" t="b">
        <v>1</v>
      </c>
      <c r="I29" s="171" t="b">
        <v>1</v>
      </c>
      <c r="J29" s="171" t="b">
        <v>1</v>
      </c>
      <c r="K29" s="167" t="str">
        <f t="shared" ref="K29" si="7">REPT("|||||||||||||||||||||||",COUNTIF(G29:J29,TRUE))</f>
        <v>||||||||||||||||||||||||||||||||||||||||||||||||||||||||||||||||||||||||||||||||||||||||||||</v>
      </c>
      <c r="L29" s="213" t="str">
        <f t="shared" ref="L29" si="8">TEXT(COUNTIF(G29:J29,TRUE)/COLUMNS(G29:J29),"0%")</f>
        <v>100%</v>
      </c>
      <c r="M29" s="204">
        <v>45945</v>
      </c>
      <c r="N29" s="218">
        <v>2488</v>
      </c>
      <c r="O29" s="218">
        <v>2488</v>
      </c>
      <c r="P29" s="169">
        <f t="shared" ref="P29" si="9">IFERROR(O29/N29,0)</f>
        <v>1</v>
      </c>
      <c r="Q29" s="168">
        <v>0</v>
      </c>
      <c r="R29" s="169">
        <f t="shared" ref="R29" si="10">IFERROR(Q29/N29,0)</f>
        <v>0</v>
      </c>
      <c r="S29" s="278"/>
    </row>
    <row r="30" spans="1:19">
      <c r="A30" s="209">
        <v>29</v>
      </c>
      <c r="B30" s="227" t="s">
        <v>520</v>
      </c>
      <c r="C30" s="221" t="s">
        <v>50</v>
      </c>
      <c r="D30" s="221" t="s">
        <v>583</v>
      </c>
      <c r="E30" s="217" t="s">
        <v>569</v>
      </c>
      <c r="F30" s="326"/>
      <c r="G30" s="171" t="b">
        <v>1</v>
      </c>
      <c r="H30" s="171" t="b">
        <v>1</v>
      </c>
      <c r="I30" s="171" t="b">
        <v>1</v>
      </c>
      <c r="J30" s="171" t="b">
        <v>1</v>
      </c>
      <c r="K30" s="167" t="str">
        <f t="shared" si="0"/>
        <v>||||||||||||||||||||||||||||||||||||||||||||||||||||||||||||||||||||||||||||||||||||||||||||</v>
      </c>
      <c r="L30" s="213" t="str">
        <f t="shared" si="1"/>
        <v>100%</v>
      </c>
      <c r="M30" s="204">
        <v>45939</v>
      </c>
      <c r="N30" s="218">
        <v>44</v>
      </c>
      <c r="O30" s="218">
        <v>44</v>
      </c>
      <c r="P30" s="169">
        <f t="shared" si="2"/>
        <v>1</v>
      </c>
      <c r="Q30" s="168">
        <v>0</v>
      </c>
      <c r="R30" s="169">
        <f t="shared" si="4"/>
        <v>0</v>
      </c>
      <c r="S30" s="216"/>
    </row>
    <row r="31" spans="1:19">
      <c r="A31" s="209">
        <v>30</v>
      </c>
      <c r="B31" s="227" t="s">
        <v>520</v>
      </c>
      <c r="C31" s="221" t="s">
        <v>50</v>
      </c>
      <c r="D31" s="221" t="s">
        <v>584</v>
      </c>
      <c r="E31" s="217" t="s">
        <v>569</v>
      </c>
      <c r="F31" s="326"/>
      <c r="G31" s="171" t="b">
        <v>1</v>
      </c>
      <c r="H31" s="171" t="b">
        <v>1</v>
      </c>
      <c r="I31" s="171" t="b">
        <v>1</v>
      </c>
      <c r="J31" s="171" t="b">
        <v>1</v>
      </c>
      <c r="K31" s="167" t="str">
        <f t="shared" si="0"/>
        <v>||||||||||||||||||||||||||||||||||||||||||||||||||||||||||||||||||||||||||||||||||||||||||||</v>
      </c>
      <c r="L31" s="213" t="str">
        <f t="shared" si="1"/>
        <v>100%</v>
      </c>
      <c r="M31" s="204">
        <v>45945</v>
      </c>
      <c r="N31" s="218">
        <v>48</v>
      </c>
      <c r="O31" s="218">
        <v>48</v>
      </c>
      <c r="P31" s="169">
        <f t="shared" si="2"/>
        <v>1</v>
      </c>
      <c r="Q31" s="168">
        <f>IFERROR(N31-O31,0)</f>
        <v>0</v>
      </c>
      <c r="R31" s="169">
        <f t="shared" si="4"/>
        <v>0</v>
      </c>
      <c r="S31" s="278"/>
    </row>
    <row r="32" spans="1:19">
      <c r="A32" s="209">
        <v>31</v>
      </c>
      <c r="B32" s="227" t="s">
        <v>520</v>
      </c>
      <c r="C32" s="221" t="s">
        <v>50</v>
      </c>
      <c r="D32" s="221" t="s">
        <v>537</v>
      </c>
      <c r="E32" s="217" t="s">
        <v>569</v>
      </c>
      <c r="F32" s="326"/>
      <c r="G32" s="171" t="b">
        <v>1</v>
      </c>
      <c r="H32" s="171" t="b">
        <v>1</v>
      </c>
      <c r="I32" s="171" t="b">
        <v>1</v>
      </c>
      <c r="J32" s="171" t="b">
        <v>1</v>
      </c>
      <c r="K32" s="167" t="str">
        <f t="shared" si="0"/>
        <v>||||||||||||||||||||||||||||||||||||||||||||||||||||||||||||||||||||||||||||||||||||||||||||</v>
      </c>
      <c r="L32" s="213" t="str">
        <f t="shared" si="1"/>
        <v>100%</v>
      </c>
      <c r="M32" s="204">
        <v>45939</v>
      </c>
      <c r="N32" s="218">
        <v>4</v>
      </c>
      <c r="O32" s="218">
        <v>4</v>
      </c>
      <c r="P32" s="169">
        <f t="shared" si="2"/>
        <v>1</v>
      </c>
      <c r="Q32" s="168">
        <f>IFERROR(N32-O32,0)</f>
        <v>0</v>
      </c>
      <c r="R32" s="169">
        <f t="shared" si="4"/>
        <v>0</v>
      </c>
      <c r="S32" s="216"/>
    </row>
    <row r="33" spans="1:19">
      <c r="A33" s="209">
        <v>32</v>
      </c>
      <c r="B33" s="227" t="s">
        <v>520</v>
      </c>
      <c r="C33" s="221" t="s">
        <v>50</v>
      </c>
      <c r="D33" s="221" t="s">
        <v>538</v>
      </c>
      <c r="E33" s="217" t="s">
        <v>569</v>
      </c>
      <c r="F33" s="326"/>
      <c r="G33" s="171" t="b">
        <v>1</v>
      </c>
      <c r="H33" s="171" t="b">
        <v>1</v>
      </c>
      <c r="I33" s="171" t="b">
        <v>1</v>
      </c>
      <c r="J33" s="171" t="b">
        <v>1</v>
      </c>
      <c r="K33" s="167" t="str">
        <f t="shared" si="0"/>
        <v>||||||||||||||||||||||||||||||||||||||||||||||||||||||||||||||||||||||||||||||||||||||||||||</v>
      </c>
      <c r="L33" s="213" t="str">
        <f t="shared" si="1"/>
        <v>100%</v>
      </c>
      <c r="M33" s="204">
        <v>45939</v>
      </c>
      <c r="N33" s="218">
        <v>8</v>
      </c>
      <c r="O33" s="218">
        <v>8</v>
      </c>
      <c r="P33" s="169">
        <f t="shared" si="2"/>
        <v>1</v>
      </c>
      <c r="Q33" s="168">
        <f>IFERROR(N33-O33,0)</f>
        <v>0</v>
      </c>
      <c r="R33" s="169">
        <f t="shared" si="4"/>
        <v>0</v>
      </c>
      <c r="S33" s="216"/>
    </row>
    <row r="34" spans="1:19">
      <c r="A34" s="209">
        <v>33</v>
      </c>
      <c r="B34" s="227" t="s">
        <v>520</v>
      </c>
      <c r="C34" s="221" t="s">
        <v>50</v>
      </c>
      <c r="D34" s="221" t="s">
        <v>585</v>
      </c>
      <c r="E34" s="217" t="s">
        <v>569</v>
      </c>
      <c r="F34" s="326"/>
      <c r="G34" s="171" t="b">
        <v>1</v>
      </c>
      <c r="H34" s="171" t="b">
        <v>1</v>
      </c>
      <c r="I34" s="171" t="b">
        <v>1</v>
      </c>
      <c r="J34" s="171" t="b">
        <v>1</v>
      </c>
      <c r="K34" s="167" t="str">
        <f t="shared" si="0"/>
        <v>||||||||||||||||||||||||||||||||||||||||||||||||||||||||||||||||||||||||||||||||||||||||||||</v>
      </c>
      <c r="L34" s="213" t="str">
        <f t="shared" si="1"/>
        <v>100%</v>
      </c>
      <c r="M34" s="204">
        <v>45939</v>
      </c>
      <c r="N34" s="218">
        <v>122</v>
      </c>
      <c r="O34" s="218">
        <v>122</v>
      </c>
      <c r="P34" s="169">
        <f t="shared" si="2"/>
        <v>1</v>
      </c>
      <c r="Q34" s="168">
        <v>0</v>
      </c>
      <c r="R34" s="169">
        <f t="shared" si="4"/>
        <v>0</v>
      </c>
      <c r="S34" s="216"/>
    </row>
    <row r="35" spans="1:19" ht="14.5">
      <c r="A35" s="209">
        <v>34</v>
      </c>
      <c r="B35" s="227" t="s">
        <v>520</v>
      </c>
      <c r="C35" s="221" t="s">
        <v>50</v>
      </c>
      <c r="D35" s="221" t="s">
        <v>540</v>
      </c>
      <c r="E35" s="217" t="s">
        <v>569</v>
      </c>
      <c r="F35" s="325"/>
      <c r="G35" s="175" t="b">
        <v>1</v>
      </c>
      <c r="H35" s="171" t="b">
        <v>1</v>
      </c>
      <c r="I35" s="171" t="b">
        <v>1</v>
      </c>
      <c r="J35" s="171" t="b">
        <v>0</v>
      </c>
      <c r="K35" s="167" t="str">
        <f t="shared" si="0"/>
        <v>|||||||||||||||||||||||||||||||||||||||||||||||||||||||||||||||||||||</v>
      </c>
      <c r="L35" s="213" t="str">
        <f t="shared" si="1"/>
        <v>75%</v>
      </c>
      <c r="M35" s="204">
        <v>45945</v>
      </c>
      <c r="N35" s="157">
        <v>698763</v>
      </c>
      <c r="O35" s="218">
        <v>698763</v>
      </c>
      <c r="P35" s="169">
        <f t="shared" si="2"/>
        <v>1</v>
      </c>
      <c r="Q35" s="168">
        <f>IFERROR(N35-O35,0)</f>
        <v>0</v>
      </c>
      <c r="R35" s="169">
        <f t="shared" si="4"/>
        <v>0</v>
      </c>
      <c r="S35" s="278" t="s">
        <v>586</v>
      </c>
    </row>
    <row r="36" spans="1:19">
      <c r="A36" s="209">
        <v>35</v>
      </c>
      <c r="B36" s="227" t="s">
        <v>520</v>
      </c>
      <c r="C36" s="221" t="s">
        <v>50</v>
      </c>
      <c r="D36" s="221" t="s">
        <v>541</v>
      </c>
      <c r="E36" s="217" t="s">
        <v>569</v>
      </c>
      <c r="F36" s="326"/>
      <c r="G36" s="171" t="b">
        <v>1</v>
      </c>
      <c r="H36" s="171" t="b">
        <v>1</v>
      </c>
      <c r="I36" s="171" t="b">
        <v>1</v>
      </c>
      <c r="J36" s="171" t="b">
        <v>1</v>
      </c>
      <c r="K36" s="167" t="str">
        <f t="shared" si="0"/>
        <v>||||||||||||||||||||||||||||||||||||||||||||||||||||||||||||||||||||||||||||||||||||||||||||</v>
      </c>
      <c r="L36" s="213" t="str">
        <f t="shared" si="1"/>
        <v>100%</v>
      </c>
      <c r="M36" s="204">
        <v>45939</v>
      </c>
      <c r="N36" s="229">
        <v>12070</v>
      </c>
      <c r="O36" s="229">
        <v>12070</v>
      </c>
      <c r="P36" s="169">
        <f t="shared" si="2"/>
        <v>1</v>
      </c>
      <c r="Q36" s="168">
        <f>IFERROR(N36-O36,0)</f>
        <v>0</v>
      </c>
      <c r="R36" s="169">
        <f t="shared" si="4"/>
        <v>0</v>
      </c>
      <c r="S36" s="216" t="s">
        <v>587</v>
      </c>
    </row>
    <row r="37" spans="1:19">
      <c r="A37" s="209">
        <v>36</v>
      </c>
      <c r="B37" s="227" t="s">
        <v>520</v>
      </c>
      <c r="C37" s="221" t="s">
        <v>145</v>
      </c>
      <c r="D37" s="221" t="s">
        <v>572</v>
      </c>
      <c r="E37" s="209" t="s">
        <v>575</v>
      </c>
      <c r="F37" s="345" t="s">
        <v>588</v>
      </c>
      <c r="G37" s="171" t="b">
        <v>1</v>
      </c>
      <c r="H37" s="171" t="b">
        <v>1</v>
      </c>
      <c r="I37" s="171" t="b">
        <v>1</v>
      </c>
      <c r="J37" s="171" t="b">
        <v>0</v>
      </c>
      <c r="K37" s="167" t="str">
        <f t="shared" ref="K37" si="11">REPT("|||||||||||||||||||||||",COUNTIF(G37:J37,TRUE))</f>
        <v>|||||||||||||||||||||||||||||||||||||||||||||||||||||||||||||||||||||</v>
      </c>
      <c r="L37" s="213" t="str">
        <f t="shared" ref="L37" si="12">TEXT(COUNTIF(G37:J37,TRUE)/COLUMNS(G37:J37),"0%")</f>
        <v>75%</v>
      </c>
      <c r="M37" s="204">
        <v>45945</v>
      </c>
      <c r="N37" s="218">
        <v>289</v>
      </c>
      <c r="O37" s="218">
        <v>289</v>
      </c>
      <c r="P37" s="169">
        <f t="shared" ref="P37" si="13">IFERROR(O37/N37,0)</f>
        <v>1</v>
      </c>
      <c r="Q37" s="168">
        <v>0</v>
      </c>
      <c r="R37" s="169">
        <f t="shared" ref="R37" si="14">IFERROR(Q37/N37,0)</f>
        <v>0</v>
      </c>
      <c r="S37" s="278"/>
    </row>
    <row r="38" spans="1:19">
      <c r="A38" s="209">
        <v>37</v>
      </c>
      <c r="B38" s="227" t="s">
        <v>520</v>
      </c>
      <c r="C38" s="221" t="s">
        <v>50</v>
      </c>
      <c r="D38" s="221" t="s">
        <v>526</v>
      </c>
      <c r="E38" s="209" t="s">
        <v>575</v>
      </c>
      <c r="F38" s="325"/>
      <c r="G38" s="171" t="b">
        <v>1</v>
      </c>
      <c r="H38" s="171" t="b">
        <v>1</v>
      </c>
      <c r="I38" s="171" t="b">
        <v>1</v>
      </c>
      <c r="J38" s="171" t="b">
        <v>0</v>
      </c>
      <c r="K38" s="167" t="str">
        <f t="shared" si="0"/>
        <v>|||||||||||||||||||||||||||||||||||||||||||||||||||||||||||||||||||||</v>
      </c>
      <c r="L38" s="213" t="str">
        <f t="shared" si="1"/>
        <v>75%</v>
      </c>
      <c r="M38" s="204">
        <v>45945</v>
      </c>
      <c r="N38" s="218">
        <v>14</v>
      </c>
      <c r="O38" s="218">
        <v>14</v>
      </c>
      <c r="P38" s="169">
        <f t="shared" si="2"/>
        <v>1</v>
      </c>
      <c r="Q38" s="168">
        <v>0</v>
      </c>
      <c r="R38" s="169">
        <f t="shared" si="4"/>
        <v>0</v>
      </c>
      <c r="S38" s="278"/>
    </row>
    <row r="39" spans="1:19">
      <c r="A39" s="209">
        <v>38</v>
      </c>
      <c r="B39" s="227" t="s">
        <v>520</v>
      </c>
      <c r="C39" s="221" t="s">
        <v>50</v>
      </c>
      <c r="D39" s="221" t="s">
        <v>584</v>
      </c>
      <c r="E39" s="209" t="s">
        <v>575</v>
      </c>
      <c r="F39" s="325"/>
      <c r="G39" s="171" t="b">
        <v>1</v>
      </c>
      <c r="H39" s="171" t="b">
        <v>1</v>
      </c>
      <c r="I39" s="171" t="b">
        <v>1</v>
      </c>
      <c r="J39" s="171" t="b">
        <v>0</v>
      </c>
      <c r="K39" s="167" t="str">
        <f t="shared" si="0"/>
        <v>|||||||||||||||||||||||||||||||||||||||||||||||||||||||||||||||||||||</v>
      </c>
      <c r="L39" s="213" t="str">
        <f t="shared" si="1"/>
        <v>75%</v>
      </c>
      <c r="M39" s="204">
        <v>45945</v>
      </c>
      <c r="N39" s="218">
        <v>48</v>
      </c>
      <c r="O39" s="218">
        <v>48</v>
      </c>
      <c r="P39" s="169">
        <f t="shared" si="2"/>
        <v>1</v>
      </c>
      <c r="Q39" s="168">
        <f>IFERROR(N39-O39,0)</f>
        <v>0</v>
      </c>
      <c r="R39" s="169">
        <f t="shared" si="4"/>
        <v>0</v>
      </c>
      <c r="S39" s="278"/>
    </row>
    <row r="40" spans="1:19">
      <c r="A40" s="209">
        <v>39</v>
      </c>
      <c r="B40" s="227" t="s">
        <v>520</v>
      </c>
      <c r="C40" s="221" t="s">
        <v>50</v>
      </c>
      <c r="D40" s="221" t="s">
        <v>537</v>
      </c>
      <c r="E40" s="209" t="s">
        <v>575</v>
      </c>
      <c r="F40" s="325"/>
      <c r="G40" s="171" t="b">
        <v>1</v>
      </c>
      <c r="H40" s="171" t="b">
        <v>1</v>
      </c>
      <c r="I40" s="171" t="b">
        <v>1</v>
      </c>
      <c r="J40" s="171" t="b">
        <v>1</v>
      </c>
      <c r="K40" s="167" t="str">
        <f t="shared" si="0"/>
        <v>||||||||||||||||||||||||||||||||||||||||||||||||||||||||||||||||||||||||||||||||||||||||||||</v>
      </c>
      <c r="L40" s="213" t="str">
        <f t="shared" si="1"/>
        <v>100%</v>
      </c>
      <c r="M40" s="204">
        <v>45945</v>
      </c>
      <c r="N40" s="218">
        <v>3</v>
      </c>
      <c r="O40" s="218">
        <v>3</v>
      </c>
      <c r="P40" s="169">
        <f t="shared" si="2"/>
        <v>1</v>
      </c>
      <c r="Q40" s="168">
        <f>IFERROR(N40-O40,0)</f>
        <v>0</v>
      </c>
      <c r="R40" s="169">
        <f t="shared" si="4"/>
        <v>0</v>
      </c>
      <c r="S40" s="278"/>
    </row>
    <row r="41" spans="1:19">
      <c r="A41" s="209">
        <v>40</v>
      </c>
      <c r="B41" s="227" t="s">
        <v>520</v>
      </c>
      <c r="C41" s="221" t="s">
        <v>50</v>
      </c>
      <c r="D41" s="221" t="s">
        <v>538</v>
      </c>
      <c r="E41" s="209" t="s">
        <v>575</v>
      </c>
      <c r="F41" s="325"/>
      <c r="G41" s="171" t="b">
        <v>1</v>
      </c>
      <c r="H41" s="171" t="b">
        <v>1</v>
      </c>
      <c r="I41" s="171" t="b">
        <v>1</v>
      </c>
      <c r="J41" s="171" t="b">
        <v>1</v>
      </c>
      <c r="K41" s="167" t="str">
        <f t="shared" si="0"/>
        <v>||||||||||||||||||||||||||||||||||||||||||||||||||||||||||||||||||||||||||||||||||||||||||||</v>
      </c>
      <c r="L41" s="213" t="str">
        <f t="shared" si="1"/>
        <v>100%</v>
      </c>
      <c r="M41" s="204">
        <v>45945</v>
      </c>
      <c r="N41" s="218">
        <v>8</v>
      </c>
      <c r="O41" s="218">
        <v>8</v>
      </c>
      <c r="P41" s="169">
        <f t="shared" si="2"/>
        <v>1</v>
      </c>
      <c r="Q41" s="168">
        <f>IFERROR(N41-O41,0)</f>
        <v>0</v>
      </c>
      <c r="R41" s="169">
        <f t="shared" si="4"/>
        <v>0</v>
      </c>
      <c r="S41" s="278"/>
    </row>
    <row r="42" spans="1:19">
      <c r="A42" s="209">
        <v>41</v>
      </c>
      <c r="B42" s="227" t="s">
        <v>520</v>
      </c>
      <c r="C42" s="221" t="s">
        <v>50</v>
      </c>
      <c r="D42" s="221" t="s">
        <v>585</v>
      </c>
      <c r="E42" s="209" t="s">
        <v>575</v>
      </c>
      <c r="F42" s="325"/>
      <c r="G42" s="171" t="b">
        <v>1</v>
      </c>
      <c r="H42" s="171" t="b">
        <v>1</v>
      </c>
      <c r="I42" s="171" t="b">
        <v>1</v>
      </c>
      <c r="J42" s="171" t="b">
        <v>1</v>
      </c>
      <c r="K42" s="167" t="str">
        <f t="shared" si="0"/>
        <v>||||||||||||||||||||||||||||||||||||||||||||||||||||||||||||||||||||||||||||||||||||||||||||</v>
      </c>
      <c r="L42" s="213" t="str">
        <f t="shared" si="1"/>
        <v>100%</v>
      </c>
      <c r="M42" s="204">
        <v>45945</v>
      </c>
      <c r="N42" s="218">
        <v>14</v>
      </c>
      <c r="O42" s="218">
        <v>14</v>
      </c>
      <c r="P42" s="169">
        <f t="shared" si="2"/>
        <v>1</v>
      </c>
      <c r="Q42" s="168">
        <v>0</v>
      </c>
      <c r="R42" s="169">
        <f t="shared" si="4"/>
        <v>0</v>
      </c>
      <c r="S42" s="278"/>
    </row>
    <row r="43" spans="1:19">
      <c r="A43" s="209">
        <v>42</v>
      </c>
      <c r="B43" s="227" t="s">
        <v>520</v>
      </c>
      <c r="C43" s="221" t="s">
        <v>50</v>
      </c>
      <c r="D43" s="221" t="s">
        <v>540</v>
      </c>
      <c r="E43" s="217" t="s">
        <v>575</v>
      </c>
      <c r="F43" s="325"/>
      <c r="G43" s="175" t="b">
        <v>1</v>
      </c>
      <c r="H43" s="171" t="b">
        <v>1</v>
      </c>
      <c r="I43" s="171" t="b">
        <v>1</v>
      </c>
      <c r="J43" s="171" t="b">
        <v>0</v>
      </c>
      <c r="K43" s="167" t="str">
        <f t="shared" si="0"/>
        <v>|||||||||||||||||||||||||||||||||||||||||||||||||||||||||||||||||||||</v>
      </c>
      <c r="L43" s="213" t="str">
        <f t="shared" si="1"/>
        <v>75%</v>
      </c>
      <c r="M43" s="204">
        <v>45945</v>
      </c>
      <c r="N43" s="218">
        <v>29734</v>
      </c>
      <c r="O43" s="218">
        <v>471</v>
      </c>
      <c r="P43" s="169">
        <f t="shared" si="2"/>
        <v>1.5840452007802517E-2</v>
      </c>
      <c r="Q43" s="168">
        <f t="shared" ref="Q43:Q56" si="15">IFERROR(N43-O43,0)</f>
        <v>29263</v>
      </c>
      <c r="R43" s="169">
        <f t="shared" si="4"/>
        <v>0.98415954799219751</v>
      </c>
      <c r="S43" s="278" t="s">
        <v>586</v>
      </c>
    </row>
    <row r="44" spans="1:19">
      <c r="A44" s="209">
        <v>43</v>
      </c>
      <c r="B44" s="227" t="s">
        <v>520</v>
      </c>
      <c r="C44" s="221" t="s">
        <v>50</v>
      </c>
      <c r="D44" s="221" t="s">
        <v>541</v>
      </c>
      <c r="E44" s="209" t="s">
        <v>575</v>
      </c>
      <c r="F44" s="327"/>
      <c r="G44" s="171" t="b">
        <v>1</v>
      </c>
      <c r="H44" s="171" t="b">
        <v>1</v>
      </c>
      <c r="I44" s="171" t="b">
        <v>1</v>
      </c>
      <c r="J44" s="171" t="b">
        <v>0</v>
      </c>
      <c r="K44" s="167" t="str">
        <f t="shared" si="0"/>
        <v>|||||||||||||||||||||||||||||||||||||||||||||||||||||||||||||||||||||</v>
      </c>
      <c r="L44" s="213" t="str">
        <f t="shared" si="1"/>
        <v>75%</v>
      </c>
      <c r="M44" s="204">
        <v>45945</v>
      </c>
      <c r="N44" s="218">
        <v>7351</v>
      </c>
      <c r="O44" s="218">
        <v>7351</v>
      </c>
      <c r="P44" s="169">
        <f t="shared" si="2"/>
        <v>1</v>
      </c>
      <c r="Q44" s="168">
        <f t="shared" si="15"/>
        <v>0</v>
      </c>
      <c r="R44" s="169">
        <f t="shared" si="4"/>
        <v>0</v>
      </c>
      <c r="S44" s="278" t="s">
        <v>587</v>
      </c>
    </row>
    <row r="45" spans="1:19">
      <c r="A45" s="209">
        <v>44</v>
      </c>
      <c r="B45" s="227" t="s">
        <v>520</v>
      </c>
      <c r="C45" s="221" t="s">
        <v>145</v>
      </c>
      <c r="D45" s="221" t="s">
        <v>542</v>
      </c>
      <c r="E45" s="217" t="s">
        <v>575</v>
      </c>
      <c r="F45" s="325"/>
      <c r="G45" s="175" t="b">
        <v>1</v>
      </c>
      <c r="H45" s="171" t="b">
        <v>0</v>
      </c>
      <c r="I45" s="171" t="b">
        <v>1</v>
      </c>
      <c r="J45" s="171" t="b">
        <v>0</v>
      </c>
      <c r="K45" s="167" t="str">
        <f t="shared" si="0"/>
        <v>||||||||||||||||||||||||||||||||||||||||||||||</v>
      </c>
      <c r="L45" s="213" t="str">
        <f t="shared" si="1"/>
        <v>50%</v>
      </c>
      <c r="M45" s="204">
        <v>45945</v>
      </c>
      <c r="N45" s="218">
        <v>289</v>
      </c>
      <c r="O45" s="218">
        <v>8</v>
      </c>
      <c r="P45" s="169">
        <f t="shared" si="2"/>
        <v>2.768166089965398E-2</v>
      </c>
      <c r="Q45" s="168">
        <f t="shared" si="15"/>
        <v>281</v>
      </c>
      <c r="R45" s="169">
        <f t="shared" si="4"/>
        <v>0.97231833910034604</v>
      </c>
      <c r="S45" s="278" t="s">
        <v>589</v>
      </c>
    </row>
    <row r="46" spans="1:19">
      <c r="A46" s="209">
        <v>45</v>
      </c>
      <c r="B46" s="227" t="s">
        <v>520</v>
      </c>
      <c r="C46" s="221" t="s">
        <v>145</v>
      </c>
      <c r="D46" s="221" t="s">
        <v>543</v>
      </c>
      <c r="E46" s="217" t="s">
        <v>575</v>
      </c>
      <c r="F46" s="325"/>
      <c r="G46" s="175" t="b">
        <v>1</v>
      </c>
      <c r="H46" s="171" t="b">
        <v>0</v>
      </c>
      <c r="I46" s="171" t="b">
        <v>1</v>
      </c>
      <c r="J46" s="171" t="b">
        <v>0</v>
      </c>
      <c r="K46" s="167" t="str">
        <f t="shared" si="0"/>
        <v>||||||||||||||||||||||||||||||||||||||||||||||</v>
      </c>
      <c r="L46" s="213" t="str">
        <f t="shared" si="1"/>
        <v>50%</v>
      </c>
      <c r="M46" s="204">
        <v>45945</v>
      </c>
      <c r="N46" s="218">
        <v>728</v>
      </c>
      <c r="O46" s="218">
        <v>28</v>
      </c>
      <c r="P46" s="169">
        <f t="shared" si="2"/>
        <v>3.8461538461538464E-2</v>
      </c>
      <c r="Q46" s="168">
        <f t="shared" si="15"/>
        <v>700</v>
      </c>
      <c r="R46" s="169">
        <f t="shared" si="4"/>
        <v>0.96153846153846156</v>
      </c>
      <c r="S46" s="278" t="s">
        <v>589</v>
      </c>
    </row>
    <row r="47" spans="1:19">
      <c r="A47" s="209">
        <v>46</v>
      </c>
      <c r="B47" s="227" t="s">
        <v>520</v>
      </c>
      <c r="C47" s="221" t="s">
        <v>145</v>
      </c>
      <c r="D47" s="221" t="s">
        <v>544</v>
      </c>
      <c r="E47" s="217" t="s">
        <v>575</v>
      </c>
      <c r="F47" s="325"/>
      <c r="G47" s="175" t="b">
        <v>1</v>
      </c>
      <c r="H47" s="171" t="b">
        <v>0</v>
      </c>
      <c r="I47" s="171" t="b">
        <v>1</v>
      </c>
      <c r="J47" s="171" t="b">
        <v>0</v>
      </c>
      <c r="K47" s="167" t="str">
        <f t="shared" si="0"/>
        <v>||||||||||||||||||||||||||||||||||||||||||||||</v>
      </c>
      <c r="L47" s="213" t="str">
        <f t="shared" si="1"/>
        <v>50%</v>
      </c>
      <c r="M47" s="204">
        <v>45945</v>
      </c>
      <c r="N47" s="218">
        <v>728</v>
      </c>
      <c r="O47" s="218">
        <v>28</v>
      </c>
      <c r="P47" s="169">
        <f t="shared" si="2"/>
        <v>3.8461538461538464E-2</v>
      </c>
      <c r="Q47" s="168">
        <f t="shared" si="15"/>
        <v>700</v>
      </c>
      <c r="R47" s="169">
        <f t="shared" si="4"/>
        <v>0.96153846153846156</v>
      </c>
      <c r="S47" s="278" t="s">
        <v>589</v>
      </c>
    </row>
    <row r="48" spans="1:19">
      <c r="A48" s="209">
        <v>47</v>
      </c>
      <c r="B48" s="227" t="s">
        <v>520</v>
      </c>
      <c r="C48" s="221" t="s">
        <v>145</v>
      </c>
      <c r="D48" s="221" t="s">
        <v>545</v>
      </c>
      <c r="E48" s="209" t="s">
        <v>575</v>
      </c>
      <c r="F48" s="327"/>
      <c r="G48" s="171" t="b">
        <v>1</v>
      </c>
      <c r="H48" s="171" t="b">
        <v>1</v>
      </c>
      <c r="I48" s="171" t="b">
        <v>1</v>
      </c>
      <c r="J48" s="171" t="b">
        <v>0</v>
      </c>
      <c r="K48" s="167" t="str">
        <f t="shared" si="0"/>
        <v>|||||||||||||||||||||||||||||||||||||||||||||||||||||||||||||||||||||</v>
      </c>
      <c r="L48" s="213" t="str">
        <f t="shared" si="1"/>
        <v>75%</v>
      </c>
      <c r="M48" s="204">
        <v>45945</v>
      </c>
      <c r="N48" s="218">
        <v>48</v>
      </c>
      <c r="O48" s="218">
        <v>48</v>
      </c>
      <c r="P48" s="169">
        <f t="shared" si="2"/>
        <v>1</v>
      </c>
      <c r="Q48" s="168">
        <f t="shared" si="15"/>
        <v>0</v>
      </c>
      <c r="R48" s="169">
        <f t="shared" si="4"/>
        <v>0</v>
      </c>
      <c r="S48" s="278"/>
    </row>
    <row r="49" spans="1:19">
      <c r="A49" s="209">
        <v>48</v>
      </c>
      <c r="B49" s="209" t="s">
        <v>56</v>
      </c>
      <c r="C49" s="221" t="s">
        <v>50</v>
      </c>
      <c r="D49" s="221" t="s">
        <v>72</v>
      </c>
      <c r="E49" s="209" t="s">
        <v>569</v>
      </c>
      <c r="F49" s="328" t="s">
        <v>590</v>
      </c>
      <c r="G49" s="171" t="b">
        <v>1</v>
      </c>
      <c r="H49" s="171" t="b">
        <v>1</v>
      </c>
      <c r="I49" s="171" t="b">
        <v>1</v>
      </c>
      <c r="J49" s="171" t="b">
        <v>1</v>
      </c>
      <c r="K49" s="167" t="str">
        <f t="shared" si="0"/>
        <v>||||||||||||||||||||||||||||||||||||||||||||||||||||||||||||||||||||||||||||||||||||||||||||</v>
      </c>
      <c r="L49" s="213" t="str">
        <f t="shared" si="1"/>
        <v>100%</v>
      </c>
      <c r="M49" s="204">
        <v>45940</v>
      </c>
      <c r="N49" s="218">
        <v>4365</v>
      </c>
      <c r="O49" s="218">
        <v>4365</v>
      </c>
      <c r="P49" s="169">
        <f t="shared" si="2"/>
        <v>1</v>
      </c>
      <c r="Q49" s="168">
        <f t="shared" si="15"/>
        <v>0</v>
      </c>
      <c r="R49" s="169">
        <f t="shared" si="4"/>
        <v>0</v>
      </c>
      <c r="S49" s="278" t="s">
        <v>591</v>
      </c>
    </row>
    <row r="50" spans="1:19">
      <c r="A50" s="209">
        <v>49</v>
      </c>
      <c r="B50" s="209" t="s">
        <v>56</v>
      </c>
      <c r="C50" s="221" t="s">
        <v>50</v>
      </c>
      <c r="D50" s="221" t="s">
        <v>54</v>
      </c>
      <c r="E50" s="209" t="s">
        <v>569</v>
      </c>
      <c r="F50" s="346"/>
      <c r="G50" s="171" t="b">
        <v>1</v>
      </c>
      <c r="H50" s="171" t="b">
        <v>1</v>
      </c>
      <c r="I50" s="171" t="b">
        <v>1</v>
      </c>
      <c r="J50" s="171" t="b">
        <v>1</v>
      </c>
      <c r="K50" s="167" t="str">
        <f t="shared" si="0"/>
        <v>||||||||||||||||||||||||||||||||||||||||||||||||||||||||||||||||||||||||||||||||||||||||||||</v>
      </c>
      <c r="L50" s="213" t="str">
        <f t="shared" si="1"/>
        <v>100%</v>
      </c>
      <c r="M50" s="204">
        <v>45939</v>
      </c>
      <c r="N50" s="218">
        <v>4365</v>
      </c>
      <c r="O50" s="218">
        <v>4365</v>
      </c>
      <c r="P50" s="169">
        <f t="shared" si="2"/>
        <v>1</v>
      </c>
      <c r="Q50" s="168">
        <f t="shared" si="15"/>
        <v>0</v>
      </c>
      <c r="R50" s="169">
        <f t="shared" si="4"/>
        <v>0</v>
      </c>
      <c r="S50" s="216"/>
    </row>
    <row r="51" spans="1:19">
      <c r="A51" s="209">
        <v>50</v>
      </c>
      <c r="B51" s="209" t="s">
        <v>56</v>
      </c>
      <c r="C51" s="221" t="s">
        <v>50</v>
      </c>
      <c r="D51" s="221" t="s">
        <v>72</v>
      </c>
      <c r="E51" s="209" t="s">
        <v>575</v>
      </c>
      <c r="F51" s="346"/>
      <c r="G51" s="171" t="b">
        <v>1</v>
      </c>
      <c r="H51" s="171" t="b">
        <v>1</v>
      </c>
      <c r="I51" s="171" t="b">
        <v>1</v>
      </c>
      <c r="J51" s="171" t="b">
        <v>1</v>
      </c>
      <c r="K51" s="167" t="str">
        <f t="shared" si="0"/>
        <v>||||||||||||||||||||||||||||||||||||||||||||||||||||||||||||||||||||||||||||||||||||||||||||</v>
      </c>
      <c r="L51" s="213" t="str">
        <f t="shared" si="1"/>
        <v>100%</v>
      </c>
      <c r="M51" s="204">
        <v>45943</v>
      </c>
      <c r="N51" s="218">
        <v>11138</v>
      </c>
      <c r="O51" s="218">
        <v>11138</v>
      </c>
      <c r="P51" s="169">
        <f t="shared" si="2"/>
        <v>1</v>
      </c>
      <c r="Q51" s="168">
        <f t="shared" si="15"/>
        <v>0</v>
      </c>
      <c r="R51" s="169">
        <f t="shared" si="4"/>
        <v>0</v>
      </c>
      <c r="S51" s="278"/>
    </row>
    <row r="52" spans="1:19">
      <c r="A52" s="209">
        <v>51</v>
      </c>
      <c r="B52" s="209" t="s">
        <v>56</v>
      </c>
      <c r="C52" s="221" t="s">
        <v>50</v>
      </c>
      <c r="D52" s="221" t="s">
        <v>54</v>
      </c>
      <c r="E52" s="209" t="s">
        <v>575</v>
      </c>
      <c r="F52" s="346"/>
      <c r="G52" s="171" t="b">
        <v>1</v>
      </c>
      <c r="H52" s="171" t="b">
        <v>1</v>
      </c>
      <c r="I52" s="171" t="b">
        <v>1</v>
      </c>
      <c r="J52" s="171" t="b">
        <v>1</v>
      </c>
      <c r="K52" s="167" t="str">
        <f t="shared" si="0"/>
        <v>||||||||||||||||||||||||||||||||||||||||||||||||||||||||||||||||||||||||||||||||||||||||||||</v>
      </c>
      <c r="L52" s="213" t="str">
        <f t="shared" si="1"/>
        <v>100%</v>
      </c>
      <c r="M52" s="204">
        <v>45943</v>
      </c>
      <c r="N52" s="218">
        <v>11138</v>
      </c>
      <c r="O52" s="218">
        <v>11138</v>
      </c>
      <c r="P52" s="169">
        <f t="shared" si="2"/>
        <v>1</v>
      </c>
      <c r="Q52" s="168">
        <f t="shared" si="15"/>
        <v>0</v>
      </c>
      <c r="R52" s="169">
        <f t="shared" si="4"/>
        <v>0</v>
      </c>
      <c r="S52" s="278"/>
    </row>
    <row r="53" spans="1:19">
      <c r="A53" s="209">
        <v>52</v>
      </c>
      <c r="B53" s="209" t="s">
        <v>56</v>
      </c>
      <c r="C53" s="221" t="s">
        <v>50</v>
      </c>
      <c r="D53" s="221" t="s">
        <v>72</v>
      </c>
      <c r="E53" s="209" t="s">
        <v>578</v>
      </c>
      <c r="F53" s="346"/>
      <c r="G53" s="171" t="b">
        <v>1</v>
      </c>
      <c r="H53" s="171" t="b">
        <v>1</v>
      </c>
      <c r="I53" s="171" t="b">
        <v>1</v>
      </c>
      <c r="J53" s="171" t="b">
        <v>1</v>
      </c>
      <c r="K53" s="167" t="str">
        <f t="shared" si="0"/>
        <v>||||||||||||||||||||||||||||||||||||||||||||||||||||||||||||||||||||||||||||||||||||||||||||</v>
      </c>
      <c r="L53" s="213" t="str">
        <f t="shared" si="1"/>
        <v>100%</v>
      </c>
      <c r="M53" s="204">
        <v>45945</v>
      </c>
      <c r="N53" s="218">
        <v>16495</v>
      </c>
      <c r="O53" s="218">
        <v>16495</v>
      </c>
      <c r="P53" s="169">
        <f t="shared" si="2"/>
        <v>1</v>
      </c>
      <c r="Q53" s="168">
        <f t="shared" si="15"/>
        <v>0</v>
      </c>
      <c r="R53" s="169">
        <f t="shared" si="4"/>
        <v>0</v>
      </c>
      <c r="S53" s="278"/>
    </row>
    <row r="54" spans="1:19">
      <c r="A54" s="209">
        <v>53</v>
      </c>
      <c r="B54" s="209" t="s">
        <v>56</v>
      </c>
      <c r="C54" s="221" t="s">
        <v>50</v>
      </c>
      <c r="D54" s="221" t="s">
        <v>54</v>
      </c>
      <c r="E54" s="209" t="s">
        <v>578</v>
      </c>
      <c r="F54" s="346"/>
      <c r="G54" s="171" t="b">
        <v>1</v>
      </c>
      <c r="H54" s="171" t="b">
        <v>1</v>
      </c>
      <c r="I54" s="171" t="b">
        <v>1</v>
      </c>
      <c r="J54" s="171" t="b">
        <v>1</v>
      </c>
      <c r="K54" s="167" t="str">
        <f t="shared" si="0"/>
        <v>||||||||||||||||||||||||||||||||||||||||||||||||||||||||||||||||||||||||||||||||||||||||||||</v>
      </c>
      <c r="L54" s="213" t="str">
        <f t="shared" si="1"/>
        <v>100%</v>
      </c>
      <c r="M54" s="204">
        <v>45945</v>
      </c>
      <c r="N54" s="218">
        <v>16495</v>
      </c>
      <c r="O54" s="218">
        <v>16495</v>
      </c>
      <c r="P54" s="169">
        <f t="shared" si="2"/>
        <v>1</v>
      </c>
      <c r="Q54" s="168">
        <f t="shared" si="15"/>
        <v>0</v>
      </c>
      <c r="R54" s="169">
        <f t="shared" si="4"/>
        <v>0</v>
      </c>
      <c r="S54" s="278"/>
    </row>
    <row r="55" spans="1:19">
      <c r="A55" s="209">
        <v>54</v>
      </c>
      <c r="B55" s="209" t="s">
        <v>56</v>
      </c>
      <c r="C55" s="221" t="s">
        <v>50</v>
      </c>
      <c r="D55" s="221" t="s">
        <v>72</v>
      </c>
      <c r="E55" s="209" t="s">
        <v>580</v>
      </c>
      <c r="F55" s="346"/>
      <c r="G55" s="171" t="b">
        <v>1</v>
      </c>
      <c r="H55" s="171" t="b">
        <v>1</v>
      </c>
      <c r="I55" s="171" t="b">
        <v>1</v>
      </c>
      <c r="J55" s="171" t="b">
        <v>1</v>
      </c>
      <c r="K55" s="167" t="str">
        <f t="shared" si="0"/>
        <v>||||||||||||||||||||||||||||||||||||||||||||||||||||||||||||||||||||||||||||||||||||||||||||</v>
      </c>
      <c r="L55" s="213" t="str">
        <f t="shared" si="1"/>
        <v>100%</v>
      </c>
      <c r="M55" s="204">
        <v>45945</v>
      </c>
      <c r="N55" s="218">
        <v>11607</v>
      </c>
      <c r="O55" s="218">
        <v>11607</v>
      </c>
      <c r="P55" s="169">
        <f t="shared" si="2"/>
        <v>1</v>
      </c>
      <c r="Q55" s="168">
        <f t="shared" si="15"/>
        <v>0</v>
      </c>
      <c r="R55" s="169">
        <f t="shared" si="4"/>
        <v>0</v>
      </c>
      <c r="S55" s="278"/>
    </row>
    <row r="56" spans="1:19">
      <c r="A56" s="209">
        <v>55</v>
      </c>
      <c r="B56" s="209" t="s">
        <v>56</v>
      </c>
      <c r="C56" s="221" t="s">
        <v>50</v>
      </c>
      <c r="D56" s="221" t="s">
        <v>54</v>
      </c>
      <c r="E56" s="255" t="s">
        <v>580</v>
      </c>
      <c r="F56" s="347"/>
      <c r="G56" s="260" t="b">
        <v>1</v>
      </c>
      <c r="H56" s="260" t="b">
        <v>1</v>
      </c>
      <c r="I56" s="260" t="b">
        <v>1</v>
      </c>
      <c r="J56" s="260" t="b">
        <v>1</v>
      </c>
      <c r="K56" s="261" t="str">
        <f t="shared" si="0"/>
        <v>||||||||||||||||||||||||||||||||||||||||||||||||||||||||||||||||||||||||||||||||||||||||||||</v>
      </c>
      <c r="L56" s="262" t="str">
        <f t="shared" si="1"/>
        <v>100%</v>
      </c>
      <c r="M56" s="263">
        <v>45932</v>
      </c>
      <c r="N56" s="264">
        <v>11607</v>
      </c>
      <c r="O56" s="264">
        <v>11607</v>
      </c>
      <c r="P56" s="265">
        <f t="shared" si="2"/>
        <v>1</v>
      </c>
      <c r="Q56" s="266">
        <f t="shared" si="15"/>
        <v>0</v>
      </c>
      <c r="R56" s="265">
        <f t="shared" si="4"/>
        <v>0</v>
      </c>
      <c r="S56" s="267"/>
    </row>
    <row r="57" spans="1:19">
      <c r="A57" s="209">
        <v>56</v>
      </c>
      <c r="B57" s="209" t="s">
        <v>592</v>
      </c>
      <c r="C57" s="221" t="s">
        <v>50</v>
      </c>
      <c r="D57" s="259" t="s">
        <v>568</v>
      </c>
      <c r="E57" s="209" t="s">
        <v>569</v>
      </c>
      <c r="F57" s="346" t="s">
        <v>593</v>
      </c>
      <c r="G57" s="171" t="b">
        <v>1</v>
      </c>
      <c r="H57" s="171" t="b">
        <v>1</v>
      </c>
      <c r="I57" s="171" t="b">
        <v>1</v>
      </c>
      <c r="J57" s="171" t="b">
        <v>1</v>
      </c>
      <c r="K57" s="167" t="str">
        <f t="shared" si="0"/>
        <v>||||||||||||||||||||||||||||||||||||||||||||||||||||||||||||||||||||||||||||||||||||||||||||</v>
      </c>
      <c r="L57" s="213" t="str">
        <f t="shared" si="1"/>
        <v>100%</v>
      </c>
      <c r="M57" s="204">
        <v>45940</v>
      </c>
      <c r="N57" s="281">
        <v>19856</v>
      </c>
      <c r="O57" s="218">
        <v>19856</v>
      </c>
      <c r="P57" s="169">
        <f t="shared" si="2"/>
        <v>1</v>
      </c>
      <c r="Q57" s="168">
        <v>0</v>
      </c>
      <c r="R57" s="169">
        <f t="shared" si="4"/>
        <v>0</v>
      </c>
      <c r="S57" s="170"/>
    </row>
    <row r="58" spans="1:19">
      <c r="A58" s="209">
        <v>57</v>
      </c>
      <c r="B58" s="209" t="s">
        <v>592</v>
      </c>
      <c r="C58" s="221" t="s">
        <v>50</v>
      </c>
      <c r="D58" s="259" t="s">
        <v>54</v>
      </c>
      <c r="E58" s="209" t="s">
        <v>569</v>
      </c>
      <c r="F58" s="346"/>
      <c r="G58" s="171" t="b">
        <v>1</v>
      </c>
      <c r="H58" s="171" t="b">
        <v>1</v>
      </c>
      <c r="I58" s="171" t="b">
        <v>1</v>
      </c>
      <c r="J58" s="171" t="b">
        <v>1</v>
      </c>
      <c r="K58" s="167" t="str">
        <f t="shared" si="0"/>
        <v>||||||||||||||||||||||||||||||||||||||||||||||||||||||||||||||||||||||||||||||||||||||||||||</v>
      </c>
      <c r="L58" s="213" t="str">
        <f t="shared" si="1"/>
        <v>100%</v>
      </c>
      <c r="M58" s="204">
        <v>45940</v>
      </c>
      <c r="N58" s="280">
        <v>1806</v>
      </c>
      <c r="O58" s="218">
        <v>1526</v>
      </c>
      <c r="P58" s="169">
        <f t="shared" si="2"/>
        <v>0.84496124031007747</v>
      </c>
      <c r="Q58" s="168">
        <v>0</v>
      </c>
      <c r="R58" s="169">
        <f t="shared" si="4"/>
        <v>0</v>
      </c>
      <c r="S58" s="216" t="s">
        <v>594</v>
      </c>
    </row>
    <row r="59" spans="1:19">
      <c r="A59" s="209">
        <v>58</v>
      </c>
      <c r="B59" s="209" t="s">
        <v>592</v>
      </c>
      <c r="C59" s="221" t="s">
        <v>50</v>
      </c>
      <c r="D59" s="259" t="s">
        <v>72</v>
      </c>
      <c r="E59" s="209" t="s">
        <v>569</v>
      </c>
      <c r="F59" s="346"/>
      <c r="G59" s="171" t="b">
        <v>1</v>
      </c>
      <c r="H59" s="171" t="b">
        <v>1</v>
      </c>
      <c r="I59" s="171" t="b">
        <v>1</v>
      </c>
      <c r="J59" s="171" t="b">
        <v>1</v>
      </c>
      <c r="K59" s="167" t="str">
        <f t="shared" si="0"/>
        <v>||||||||||||||||||||||||||||||||||||||||||||||||||||||||||||||||||||||||||||||||||||||||||||</v>
      </c>
      <c r="L59" s="213" t="str">
        <f t="shared" si="1"/>
        <v>100%</v>
      </c>
      <c r="M59" s="204">
        <v>45940</v>
      </c>
      <c r="N59" s="280">
        <v>1806</v>
      </c>
      <c r="O59" s="218">
        <f>1526-38</f>
        <v>1488</v>
      </c>
      <c r="P59" s="169">
        <f t="shared" si="2"/>
        <v>0.82392026578073085</v>
      </c>
      <c r="Q59" s="168">
        <v>0</v>
      </c>
      <c r="R59" s="169">
        <f t="shared" si="4"/>
        <v>0</v>
      </c>
      <c r="S59" s="216"/>
    </row>
    <row r="60" spans="1:19">
      <c r="A60" s="209">
        <v>59</v>
      </c>
      <c r="B60" s="209" t="s">
        <v>595</v>
      </c>
      <c r="C60" s="221" t="s">
        <v>50</v>
      </c>
      <c r="D60" s="221" t="s">
        <v>54</v>
      </c>
      <c r="E60" s="256" t="s">
        <v>569</v>
      </c>
      <c r="F60" s="348"/>
      <c r="G60" s="268" t="b">
        <v>1</v>
      </c>
      <c r="H60" s="268" t="b">
        <v>1</v>
      </c>
      <c r="I60" s="268" t="b">
        <v>1</v>
      </c>
      <c r="J60" s="268" t="b">
        <v>1</v>
      </c>
      <c r="K60" s="269" t="str">
        <f t="shared" si="0"/>
        <v>||||||||||||||||||||||||||||||||||||||||||||||||||||||||||||||||||||||||||||||||||||||||||||</v>
      </c>
      <c r="L60" s="270" t="str">
        <f t="shared" si="1"/>
        <v>100%</v>
      </c>
      <c r="M60" s="204">
        <v>45940</v>
      </c>
      <c r="N60" s="271">
        <v>1806</v>
      </c>
      <c r="O60" s="271">
        <v>1526</v>
      </c>
      <c r="P60" s="272">
        <f t="shared" si="2"/>
        <v>0.84496124031007747</v>
      </c>
      <c r="Q60" s="273">
        <v>0</v>
      </c>
      <c r="R60" s="272">
        <f t="shared" si="4"/>
        <v>0</v>
      </c>
      <c r="S60" s="274"/>
    </row>
    <row r="61" spans="1:19">
      <c r="A61" s="209">
        <v>60</v>
      </c>
      <c r="B61" s="209" t="s">
        <v>596</v>
      </c>
      <c r="C61" s="221" t="s">
        <v>50</v>
      </c>
      <c r="D61" s="221" t="s">
        <v>568</v>
      </c>
      <c r="E61" s="209" t="s">
        <v>578</v>
      </c>
      <c r="F61" s="330" t="s">
        <v>597</v>
      </c>
      <c r="G61" s="171" t="b">
        <v>1</v>
      </c>
      <c r="H61" s="171" t="b">
        <v>1</v>
      </c>
      <c r="I61" s="171" t="b">
        <v>1</v>
      </c>
      <c r="J61" s="171" t="b">
        <v>1</v>
      </c>
      <c r="K61" s="167" t="str">
        <f t="shared" si="0"/>
        <v>||||||||||||||||||||||||||||||||||||||||||||||||||||||||||||||||||||||||||||||||||||||||||||</v>
      </c>
      <c r="L61" s="213" t="str">
        <f t="shared" si="1"/>
        <v>100%</v>
      </c>
      <c r="M61" s="204">
        <v>45945</v>
      </c>
      <c r="N61" s="218">
        <v>4240</v>
      </c>
      <c r="O61" s="218">
        <v>4221</v>
      </c>
      <c r="P61" s="169">
        <f t="shared" si="2"/>
        <v>0.99551886792452826</v>
      </c>
      <c r="Q61" s="168">
        <f t="shared" ref="Q61:Q74" si="16">IFERROR(N61-O61,0)</f>
        <v>19</v>
      </c>
      <c r="R61" s="169">
        <f t="shared" si="4"/>
        <v>4.481132075471698E-3</v>
      </c>
      <c r="S61" s="278" t="s">
        <v>598</v>
      </c>
    </row>
    <row r="62" spans="1:19">
      <c r="A62" s="209">
        <v>61</v>
      </c>
      <c r="B62" s="209" t="s">
        <v>596</v>
      </c>
      <c r="C62" s="221" t="s">
        <v>50</v>
      </c>
      <c r="D62" s="221" t="s">
        <v>568</v>
      </c>
      <c r="E62" s="209" t="s">
        <v>569</v>
      </c>
      <c r="F62" s="349"/>
      <c r="G62" s="171" t="b">
        <v>1</v>
      </c>
      <c r="H62" s="171" t="b">
        <v>1</v>
      </c>
      <c r="I62" s="171" t="b">
        <v>1</v>
      </c>
      <c r="J62" s="171" t="b">
        <v>1</v>
      </c>
      <c r="K62" s="167" t="str">
        <f t="shared" si="0"/>
        <v>||||||||||||||||||||||||||||||||||||||||||||||||||||||||||||||||||||||||||||||||||||||||||||</v>
      </c>
      <c r="L62" s="213" t="str">
        <f t="shared" si="1"/>
        <v>100%</v>
      </c>
      <c r="M62" s="204">
        <v>45940</v>
      </c>
      <c r="N62" s="218">
        <v>19414</v>
      </c>
      <c r="O62" s="218">
        <v>19350</v>
      </c>
      <c r="P62" s="169">
        <f t="shared" si="2"/>
        <v>0.99670340991037398</v>
      </c>
      <c r="Q62" s="168">
        <f t="shared" si="16"/>
        <v>64</v>
      </c>
      <c r="R62" s="169">
        <f t="shared" si="4"/>
        <v>3.296590089626043E-3</v>
      </c>
      <c r="S62" s="278"/>
    </row>
    <row r="63" spans="1:19">
      <c r="A63" s="209">
        <v>62</v>
      </c>
      <c r="B63" s="209" t="s">
        <v>596</v>
      </c>
      <c r="C63" s="221" t="s">
        <v>50</v>
      </c>
      <c r="D63" s="221" t="s">
        <v>568</v>
      </c>
      <c r="E63" s="209" t="s">
        <v>575</v>
      </c>
      <c r="F63" s="349"/>
      <c r="G63" s="171" t="b">
        <v>1</v>
      </c>
      <c r="H63" s="171" t="b">
        <v>1</v>
      </c>
      <c r="I63" s="171" t="b">
        <v>1</v>
      </c>
      <c r="J63" s="171" t="b">
        <v>1</v>
      </c>
      <c r="K63" s="167" t="str">
        <f t="shared" si="0"/>
        <v>||||||||||||||||||||||||||||||||||||||||||||||||||||||||||||||||||||||||||||||||||||||||||||</v>
      </c>
      <c r="L63" s="213" t="str">
        <f t="shared" si="1"/>
        <v>100%</v>
      </c>
      <c r="M63" s="204">
        <v>45943</v>
      </c>
      <c r="N63" s="218">
        <v>16451</v>
      </c>
      <c r="O63" s="218">
        <v>16314</v>
      </c>
      <c r="P63" s="169">
        <f t="shared" si="2"/>
        <v>0.99167223876967969</v>
      </c>
      <c r="Q63" s="168">
        <f t="shared" si="16"/>
        <v>137</v>
      </c>
      <c r="R63" s="169">
        <f t="shared" si="4"/>
        <v>8.3277612303203456E-3</v>
      </c>
      <c r="S63" s="278" t="s">
        <v>599</v>
      </c>
    </row>
    <row r="64" spans="1:19">
      <c r="A64" s="209">
        <v>63</v>
      </c>
      <c r="B64" s="209" t="s">
        <v>596</v>
      </c>
      <c r="C64" s="221" t="s">
        <v>50</v>
      </c>
      <c r="D64" s="221" t="s">
        <v>523</v>
      </c>
      <c r="E64" s="209" t="s">
        <v>578</v>
      </c>
      <c r="F64" s="349"/>
      <c r="G64" s="171" t="b">
        <v>1</v>
      </c>
      <c r="H64" s="171" t="b">
        <v>1</v>
      </c>
      <c r="I64" s="171" t="b">
        <v>1</v>
      </c>
      <c r="J64" s="171" t="b">
        <v>1</v>
      </c>
      <c r="K64" s="167" t="str">
        <f t="shared" ref="K64:K84" si="17">REPT("|||||||||||||||||||||||",COUNTIF(G64:J64,TRUE))</f>
        <v>||||||||||||||||||||||||||||||||||||||||||||||||||||||||||||||||||||||||||||||||||||||||||||</v>
      </c>
      <c r="L64" s="213" t="str">
        <f t="shared" ref="L64:L84" si="18">TEXT(COUNTIF(G64:J64,TRUE)/COLUMNS(G64:J64),"0%")</f>
        <v>100%</v>
      </c>
      <c r="M64" s="204">
        <v>45945</v>
      </c>
      <c r="N64" s="218">
        <v>19</v>
      </c>
      <c r="O64" s="219">
        <v>19</v>
      </c>
      <c r="P64" s="169">
        <f t="shared" ref="P64:P84" si="19">IFERROR(O64/N64,0)</f>
        <v>1</v>
      </c>
      <c r="Q64" s="168">
        <f t="shared" si="16"/>
        <v>0</v>
      </c>
      <c r="R64" s="169">
        <f t="shared" ref="R64:R84" si="20">IFERROR(Q64/N64,0)</f>
        <v>0</v>
      </c>
      <c r="S64" s="278" t="s">
        <v>600</v>
      </c>
    </row>
    <row r="65" spans="1:19">
      <c r="A65" s="209">
        <v>64</v>
      </c>
      <c r="B65" s="209" t="s">
        <v>596</v>
      </c>
      <c r="C65" s="221" t="s">
        <v>50</v>
      </c>
      <c r="D65" s="221" t="s">
        <v>523</v>
      </c>
      <c r="E65" s="209" t="s">
        <v>569</v>
      </c>
      <c r="F65" s="349"/>
      <c r="G65" s="171" t="b">
        <v>1</v>
      </c>
      <c r="H65" s="171" t="b">
        <v>1</v>
      </c>
      <c r="I65" s="171" t="b">
        <v>1</v>
      </c>
      <c r="J65" s="171" t="b">
        <v>1</v>
      </c>
      <c r="K65" s="167" t="str">
        <f t="shared" si="17"/>
        <v>||||||||||||||||||||||||||||||||||||||||||||||||||||||||||||||||||||||||||||||||||||||||||||</v>
      </c>
      <c r="L65" s="213" t="str">
        <f t="shared" si="18"/>
        <v>100%</v>
      </c>
      <c r="M65" s="204">
        <v>45940</v>
      </c>
      <c r="N65" s="218">
        <v>19</v>
      </c>
      <c r="O65" s="218">
        <v>19</v>
      </c>
      <c r="P65" s="169">
        <f t="shared" si="19"/>
        <v>1</v>
      </c>
      <c r="Q65" s="168">
        <f t="shared" si="16"/>
        <v>0</v>
      </c>
      <c r="R65" s="169">
        <f t="shared" si="20"/>
        <v>0</v>
      </c>
      <c r="S65" s="278"/>
    </row>
    <row r="66" spans="1:19">
      <c r="A66" s="209">
        <v>65</v>
      </c>
      <c r="B66" s="209" t="s">
        <v>596</v>
      </c>
      <c r="C66" s="221" t="s">
        <v>50</v>
      </c>
      <c r="D66" s="221" t="s">
        <v>523</v>
      </c>
      <c r="E66" s="209" t="s">
        <v>575</v>
      </c>
      <c r="F66" s="348"/>
      <c r="G66" s="171" t="b">
        <v>1</v>
      </c>
      <c r="H66" s="171" t="b">
        <v>1</v>
      </c>
      <c r="I66" s="171" t="b">
        <v>1</v>
      </c>
      <c r="J66" s="171" t="b">
        <v>1</v>
      </c>
      <c r="K66" s="167" t="str">
        <f t="shared" si="17"/>
        <v>||||||||||||||||||||||||||||||||||||||||||||||||||||||||||||||||||||||||||||||||||||||||||||</v>
      </c>
      <c r="L66" s="213" t="str">
        <f t="shared" si="18"/>
        <v>100%</v>
      </c>
      <c r="M66" s="204">
        <v>45943</v>
      </c>
      <c r="N66" s="218">
        <v>19</v>
      </c>
      <c r="O66" s="218">
        <v>19</v>
      </c>
      <c r="P66" s="169">
        <f t="shared" si="19"/>
        <v>1</v>
      </c>
      <c r="Q66" s="168">
        <f t="shared" si="16"/>
        <v>0</v>
      </c>
      <c r="R66" s="169">
        <f t="shared" si="20"/>
        <v>0</v>
      </c>
      <c r="S66" s="278"/>
    </row>
    <row r="67" spans="1:19">
      <c r="A67" s="209">
        <v>66</v>
      </c>
      <c r="B67" s="209" t="s">
        <v>473</v>
      </c>
      <c r="C67" s="221" t="s">
        <v>50</v>
      </c>
      <c r="D67" s="221" t="s">
        <v>120</v>
      </c>
      <c r="E67" s="209" t="s">
        <v>580</v>
      </c>
      <c r="F67" s="328" t="s">
        <v>601</v>
      </c>
      <c r="G67" s="171" t="b">
        <v>1</v>
      </c>
      <c r="H67" s="171" t="b">
        <v>1</v>
      </c>
      <c r="I67" s="171" t="b">
        <v>1</v>
      </c>
      <c r="J67" s="171" t="b">
        <v>1</v>
      </c>
      <c r="K67" s="167" t="str">
        <f t="shared" si="17"/>
        <v>||||||||||||||||||||||||||||||||||||||||||||||||||||||||||||||||||||||||||||||||||||||||||||</v>
      </c>
      <c r="L67" s="213" t="str">
        <f t="shared" si="18"/>
        <v>100%</v>
      </c>
      <c r="M67" s="204">
        <v>45945</v>
      </c>
      <c r="N67" s="218">
        <v>1623</v>
      </c>
      <c r="O67" s="218">
        <v>1623</v>
      </c>
      <c r="P67" s="169">
        <f t="shared" si="19"/>
        <v>1</v>
      </c>
      <c r="Q67" s="168">
        <f t="shared" si="16"/>
        <v>0</v>
      </c>
      <c r="R67" s="169">
        <f t="shared" si="20"/>
        <v>0</v>
      </c>
      <c r="S67" s="278"/>
    </row>
    <row r="68" spans="1:19">
      <c r="A68" s="209">
        <v>67</v>
      </c>
      <c r="B68" s="209" t="s">
        <v>473</v>
      </c>
      <c r="C68" s="221" t="s">
        <v>50</v>
      </c>
      <c r="D68" s="221" t="s">
        <v>72</v>
      </c>
      <c r="E68" s="209" t="s">
        <v>580</v>
      </c>
      <c r="F68" s="346"/>
      <c r="G68" s="171" t="b">
        <v>1</v>
      </c>
      <c r="H68" s="171" t="b">
        <v>1</v>
      </c>
      <c r="I68" s="171" t="b">
        <v>1</v>
      </c>
      <c r="J68" s="171" t="b">
        <v>1</v>
      </c>
      <c r="K68" s="167" t="str">
        <f t="shared" si="17"/>
        <v>||||||||||||||||||||||||||||||||||||||||||||||||||||||||||||||||||||||||||||||||||||||||||||</v>
      </c>
      <c r="L68" s="213" t="str">
        <f t="shared" si="18"/>
        <v>100%</v>
      </c>
      <c r="M68" s="204">
        <v>45945</v>
      </c>
      <c r="N68" s="218">
        <v>2270</v>
      </c>
      <c r="O68" s="218">
        <v>2270</v>
      </c>
      <c r="P68" s="169">
        <f t="shared" si="19"/>
        <v>1</v>
      </c>
      <c r="Q68" s="168">
        <f t="shared" si="16"/>
        <v>0</v>
      </c>
      <c r="R68" s="169">
        <f t="shared" si="20"/>
        <v>0</v>
      </c>
      <c r="S68" s="278"/>
    </row>
    <row r="69" spans="1:19">
      <c r="A69" s="209">
        <v>68</v>
      </c>
      <c r="B69" s="209" t="s">
        <v>473</v>
      </c>
      <c r="C69" s="221" t="s">
        <v>50</v>
      </c>
      <c r="D69" s="221" t="s">
        <v>120</v>
      </c>
      <c r="E69" s="209" t="s">
        <v>569</v>
      </c>
      <c r="F69" s="346"/>
      <c r="G69" s="171" t="b">
        <v>1</v>
      </c>
      <c r="H69" s="171" t="b">
        <v>1</v>
      </c>
      <c r="I69" s="171" t="b">
        <v>1</v>
      </c>
      <c r="J69" s="171" t="b">
        <v>1</v>
      </c>
      <c r="K69" s="167" t="str">
        <f t="shared" si="17"/>
        <v>||||||||||||||||||||||||||||||||||||||||||||||||||||||||||||||||||||||||||||||||||||||||||||</v>
      </c>
      <c r="L69" s="213" t="str">
        <f t="shared" si="18"/>
        <v>100%</v>
      </c>
      <c r="M69" s="204">
        <v>45939</v>
      </c>
      <c r="N69" s="218">
        <v>5153</v>
      </c>
      <c r="O69" s="218">
        <v>5153</v>
      </c>
      <c r="P69" s="169">
        <f t="shared" si="19"/>
        <v>1</v>
      </c>
      <c r="Q69" s="168">
        <f t="shared" si="16"/>
        <v>0</v>
      </c>
      <c r="R69" s="169">
        <f t="shared" si="20"/>
        <v>0</v>
      </c>
      <c r="S69" s="216" t="s">
        <v>602</v>
      </c>
    </row>
    <row r="70" spans="1:19">
      <c r="A70" s="209">
        <v>69</v>
      </c>
      <c r="B70" s="209" t="s">
        <v>473</v>
      </c>
      <c r="C70" s="221" t="s">
        <v>50</v>
      </c>
      <c r="D70" s="221" t="s">
        <v>72</v>
      </c>
      <c r="E70" s="209" t="s">
        <v>569</v>
      </c>
      <c r="F70" s="346"/>
      <c r="G70" s="171" t="b">
        <v>1</v>
      </c>
      <c r="H70" s="171" t="b">
        <v>1</v>
      </c>
      <c r="I70" s="171" t="b">
        <v>1</v>
      </c>
      <c r="J70" s="171" t="b">
        <v>1</v>
      </c>
      <c r="K70" s="167" t="str">
        <f t="shared" si="17"/>
        <v>||||||||||||||||||||||||||||||||||||||||||||||||||||||||||||||||||||||||||||||||||||||||||||</v>
      </c>
      <c r="L70" s="213" t="str">
        <f t="shared" si="18"/>
        <v>100%</v>
      </c>
      <c r="M70" s="204">
        <v>45939</v>
      </c>
      <c r="N70" s="218">
        <v>5153</v>
      </c>
      <c r="O70" s="218">
        <v>5153</v>
      </c>
      <c r="P70" s="169">
        <f t="shared" si="19"/>
        <v>1</v>
      </c>
      <c r="Q70" s="168">
        <f t="shared" si="16"/>
        <v>0</v>
      </c>
      <c r="R70" s="169">
        <f t="shared" si="20"/>
        <v>0</v>
      </c>
      <c r="S70" s="216" t="s">
        <v>602</v>
      </c>
    </row>
    <row r="71" spans="1:19">
      <c r="A71" s="209">
        <v>70</v>
      </c>
      <c r="B71" s="209" t="s">
        <v>473</v>
      </c>
      <c r="C71" s="221" t="s">
        <v>50</v>
      </c>
      <c r="D71" s="221" t="s">
        <v>120</v>
      </c>
      <c r="E71" s="209" t="s">
        <v>575</v>
      </c>
      <c r="F71" s="346"/>
      <c r="G71" s="171" t="b">
        <v>1</v>
      </c>
      <c r="H71" s="171" t="b">
        <v>1</v>
      </c>
      <c r="I71" s="171" t="b">
        <v>1</v>
      </c>
      <c r="J71" s="171" t="b">
        <v>1</v>
      </c>
      <c r="K71" s="167" t="str">
        <f t="shared" si="17"/>
        <v>||||||||||||||||||||||||||||||||||||||||||||||||||||||||||||||||||||||||||||||||||||||||||||</v>
      </c>
      <c r="L71" s="213" t="str">
        <f t="shared" si="18"/>
        <v>100%</v>
      </c>
      <c r="M71" s="204">
        <v>45943</v>
      </c>
      <c r="N71" s="218">
        <v>2632</v>
      </c>
      <c r="O71" s="218">
        <v>2632</v>
      </c>
      <c r="P71" s="169">
        <f t="shared" si="19"/>
        <v>1</v>
      </c>
      <c r="Q71" s="168">
        <f t="shared" si="16"/>
        <v>0</v>
      </c>
      <c r="R71" s="169">
        <f t="shared" si="20"/>
        <v>0</v>
      </c>
      <c r="S71" s="278"/>
    </row>
    <row r="72" spans="1:19">
      <c r="A72" s="209">
        <v>71</v>
      </c>
      <c r="B72" s="209" t="s">
        <v>473</v>
      </c>
      <c r="C72" s="221" t="s">
        <v>50</v>
      </c>
      <c r="D72" s="221" t="s">
        <v>72</v>
      </c>
      <c r="E72" s="209" t="s">
        <v>575</v>
      </c>
      <c r="F72" s="346"/>
      <c r="G72" s="171" t="b">
        <v>1</v>
      </c>
      <c r="H72" s="171" t="b">
        <v>1</v>
      </c>
      <c r="I72" s="171" t="b">
        <v>1</v>
      </c>
      <c r="J72" s="171" t="b">
        <v>1</v>
      </c>
      <c r="K72" s="167" t="str">
        <f t="shared" si="17"/>
        <v>||||||||||||||||||||||||||||||||||||||||||||||||||||||||||||||||||||||||||||||||||||||||||||</v>
      </c>
      <c r="L72" s="213" t="str">
        <f t="shared" si="18"/>
        <v>100%</v>
      </c>
      <c r="M72" s="204">
        <v>45943</v>
      </c>
      <c r="N72" s="218">
        <v>34364</v>
      </c>
      <c r="O72" s="218">
        <v>34364</v>
      </c>
      <c r="P72" s="169">
        <f t="shared" si="19"/>
        <v>1</v>
      </c>
      <c r="Q72" s="168">
        <f t="shared" si="16"/>
        <v>0</v>
      </c>
      <c r="R72" s="169">
        <f t="shared" si="20"/>
        <v>0</v>
      </c>
      <c r="S72" s="278"/>
    </row>
    <row r="73" spans="1:19">
      <c r="A73" s="209">
        <v>72</v>
      </c>
      <c r="B73" s="209" t="s">
        <v>473</v>
      </c>
      <c r="C73" s="221" t="s">
        <v>50</v>
      </c>
      <c r="D73" s="221" t="s">
        <v>120</v>
      </c>
      <c r="E73" s="209" t="s">
        <v>578</v>
      </c>
      <c r="F73" s="346"/>
      <c r="G73" s="171" t="b">
        <v>1</v>
      </c>
      <c r="H73" s="171" t="b">
        <v>1</v>
      </c>
      <c r="I73" s="171" t="b">
        <v>1</v>
      </c>
      <c r="J73" s="171" t="b">
        <v>1</v>
      </c>
      <c r="K73" s="167" t="str">
        <f t="shared" si="17"/>
        <v>||||||||||||||||||||||||||||||||||||||||||||||||||||||||||||||||||||||||||||||||||||||||||||</v>
      </c>
      <c r="L73" s="213" t="str">
        <f t="shared" si="18"/>
        <v>100%</v>
      </c>
      <c r="M73" s="204">
        <v>45945</v>
      </c>
      <c r="N73" s="218">
        <v>1623</v>
      </c>
      <c r="O73" s="218">
        <v>1623</v>
      </c>
      <c r="P73" s="169">
        <f t="shared" si="19"/>
        <v>1</v>
      </c>
      <c r="Q73" s="168">
        <f t="shared" si="16"/>
        <v>0</v>
      </c>
      <c r="R73" s="169">
        <f t="shared" si="20"/>
        <v>0</v>
      </c>
      <c r="S73" s="278"/>
    </row>
    <row r="74" spans="1:19">
      <c r="A74" s="209">
        <v>73</v>
      </c>
      <c r="B74" s="209" t="s">
        <v>473</v>
      </c>
      <c r="C74" s="221" t="s">
        <v>50</v>
      </c>
      <c r="D74" s="221" t="s">
        <v>72</v>
      </c>
      <c r="E74" s="209" t="s">
        <v>578</v>
      </c>
      <c r="F74" s="347"/>
      <c r="G74" s="171" t="b">
        <v>1</v>
      </c>
      <c r="H74" s="171" t="b">
        <v>1</v>
      </c>
      <c r="I74" s="171" t="b">
        <v>1</v>
      </c>
      <c r="J74" s="171" t="b">
        <v>1</v>
      </c>
      <c r="K74" s="167" t="str">
        <f t="shared" si="17"/>
        <v>||||||||||||||||||||||||||||||||||||||||||||||||||||||||||||||||||||||||||||||||||||||||||||</v>
      </c>
      <c r="L74" s="213" t="str">
        <f t="shared" si="18"/>
        <v>100%</v>
      </c>
      <c r="M74" s="204">
        <v>45945</v>
      </c>
      <c r="N74" s="218">
        <v>2270</v>
      </c>
      <c r="O74" s="218">
        <v>2270</v>
      </c>
      <c r="P74" s="169">
        <f t="shared" si="19"/>
        <v>1</v>
      </c>
      <c r="Q74" s="168">
        <f t="shared" si="16"/>
        <v>0</v>
      </c>
      <c r="R74" s="169">
        <f t="shared" si="20"/>
        <v>0</v>
      </c>
      <c r="S74" s="278"/>
    </row>
    <row r="75" spans="1:19" ht="14.5">
      <c r="A75" s="209">
        <v>74</v>
      </c>
      <c r="B75" s="209" t="s">
        <v>390</v>
      </c>
      <c r="C75" s="221" t="s">
        <v>50</v>
      </c>
      <c r="D75" s="221" t="s">
        <v>568</v>
      </c>
      <c r="E75" s="217" t="s">
        <v>569</v>
      </c>
      <c r="F75" s="346" t="s">
        <v>603</v>
      </c>
      <c r="G75" s="175" t="b">
        <v>1</v>
      </c>
      <c r="H75" s="171" t="b">
        <v>1</v>
      </c>
      <c r="I75" s="171" t="b">
        <v>1</v>
      </c>
      <c r="J75" s="171" t="b">
        <v>1</v>
      </c>
      <c r="K75" s="167" t="str">
        <f t="shared" si="17"/>
        <v>||||||||||||||||||||||||||||||||||||||||||||||||||||||||||||||||||||||||||||||||||||||||||||</v>
      </c>
      <c r="L75" s="213" t="str">
        <f t="shared" si="18"/>
        <v>100%</v>
      </c>
      <c r="M75" s="204">
        <v>45940</v>
      </c>
      <c r="N75" s="281">
        <v>19856</v>
      </c>
      <c r="O75" s="218">
        <v>19856</v>
      </c>
      <c r="P75" s="169">
        <f t="shared" si="19"/>
        <v>1</v>
      </c>
      <c r="Q75" s="168">
        <v>0</v>
      </c>
      <c r="R75" s="169">
        <f t="shared" si="20"/>
        <v>0</v>
      </c>
      <c r="S75" s="287"/>
    </row>
    <row r="76" spans="1:19">
      <c r="A76" s="209">
        <v>75</v>
      </c>
      <c r="B76" s="209" t="s">
        <v>390</v>
      </c>
      <c r="C76" s="221" t="s">
        <v>50</v>
      </c>
      <c r="D76" s="221" t="s">
        <v>227</v>
      </c>
      <c r="E76" s="217" t="s">
        <v>569</v>
      </c>
      <c r="F76" s="346"/>
      <c r="G76" s="175" t="b">
        <v>1</v>
      </c>
      <c r="H76" s="171" t="b">
        <v>1</v>
      </c>
      <c r="I76" s="171" t="b">
        <v>1</v>
      </c>
      <c r="J76" s="171" t="b">
        <v>1</v>
      </c>
      <c r="K76" s="167" t="str">
        <f t="shared" si="17"/>
        <v>||||||||||||||||||||||||||||||||||||||||||||||||||||||||||||||||||||||||||||||||||||||||||||</v>
      </c>
      <c r="L76" s="213" t="str">
        <f t="shared" si="18"/>
        <v>100%</v>
      </c>
      <c r="M76" s="204">
        <v>45940</v>
      </c>
      <c r="N76" s="218">
        <v>8</v>
      </c>
      <c r="O76" s="218">
        <v>8</v>
      </c>
      <c r="P76" s="169">
        <f t="shared" si="19"/>
        <v>1</v>
      </c>
      <c r="Q76" s="168">
        <v>0</v>
      </c>
      <c r="R76" s="169">
        <f t="shared" si="20"/>
        <v>0</v>
      </c>
      <c r="S76" s="216"/>
    </row>
    <row r="77" spans="1:19">
      <c r="A77" s="209">
        <v>76</v>
      </c>
      <c r="B77" s="209" t="s">
        <v>390</v>
      </c>
      <c r="C77" s="221" t="s">
        <v>50</v>
      </c>
      <c r="D77" s="221" t="s">
        <v>404</v>
      </c>
      <c r="E77" s="217" t="s">
        <v>569</v>
      </c>
      <c r="F77" s="346"/>
      <c r="G77" s="175" t="b">
        <v>1</v>
      </c>
      <c r="H77" s="171" t="b">
        <v>1</v>
      </c>
      <c r="I77" s="171" t="b">
        <v>1</v>
      </c>
      <c r="J77" s="171" t="b">
        <v>1</v>
      </c>
      <c r="K77" s="167" t="str">
        <f t="shared" si="17"/>
        <v>||||||||||||||||||||||||||||||||||||||||||||||||||||||||||||||||||||||||||||||||||||||||||||</v>
      </c>
      <c r="L77" s="213" t="str">
        <f t="shared" si="18"/>
        <v>100%</v>
      </c>
      <c r="M77" s="204">
        <v>45940</v>
      </c>
      <c r="N77" s="218">
        <v>8</v>
      </c>
      <c r="O77" s="218">
        <v>8</v>
      </c>
      <c r="P77" s="169">
        <f t="shared" si="19"/>
        <v>1</v>
      </c>
      <c r="Q77" s="168">
        <v>0</v>
      </c>
      <c r="R77" s="169">
        <f t="shared" si="20"/>
        <v>0</v>
      </c>
      <c r="S77" s="218"/>
    </row>
    <row r="78" spans="1:19">
      <c r="A78" s="209">
        <v>77</v>
      </c>
      <c r="B78" s="209" t="s">
        <v>390</v>
      </c>
      <c r="C78" s="221" t="s">
        <v>50</v>
      </c>
      <c r="D78" s="221" t="s">
        <v>407</v>
      </c>
      <c r="E78" s="217" t="s">
        <v>569</v>
      </c>
      <c r="F78" s="346"/>
      <c r="G78" s="175" t="b">
        <v>1</v>
      </c>
      <c r="H78" s="171" t="b">
        <v>1</v>
      </c>
      <c r="I78" s="171" t="b">
        <v>1</v>
      </c>
      <c r="J78" s="171" t="b">
        <v>1</v>
      </c>
      <c r="K78" s="167" t="str">
        <f t="shared" si="17"/>
        <v>||||||||||||||||||||||||||||||||||||||||||||||||||||||||||||||||||||||||||||||||||||||||||||</v>
      </c>
      <c r="L78" s="213" t="str">
        <f t="shared" si="18"/>
        <v>100%</v>
      </c>
      <c r="M78" s="204">
        <v>45940</v>
      </c>
      <c r="N78" s="218">
        <v>8</v>
      </c>
      <c r="O78" s="218">
        <v>8</v>
      </c>
      <c r="P78" s="169">
        <f t="shared" si="19"/>
        <v>1</v>
      </c>
      <c r="Q78" s="168">
        <v>0</v>
      </c>
      <c r="R78" s="169">
        <f t="shared" si="20"/>
        <v>0</v>
      </c>
      <c r="S78" s="218"/>
    </row>
    <row r="79" spans="1:19" ht="17.5" customHeight="1">
      <c r="A79" s="209">
        <v>78</v>
      </c>
      <c r="B79" s="209" t="s">
        <v>390</v>
      </c>
      <c r="C79" s="221" t="s">
        <v>50</v>
      </c>
      <c r="D79" s="221" t="s">
        <v>120</v>
      </c>
      <c r="E79" s="217" t="s">
        <v>569</v>
      </c>
      <c r="F79" s="346"/>
      <c r="G79" s="175" t="b">
        <v>1</v>
      </c>
      <c r="H79" s="171" t="b">
        <v>1</v>
      </c>
      <c r="I79" s="171" t="b">
        <v>1</v>
      </c>
      <c r="J79" s="171" t="b">
        <v>1</v>
      </c>
      <c r="K79" s="167" t="str">
        <f t="shared" si="17"/>
        <v>||||||||||||||||||||||||||||||||||||||||||||||||||||||||||||||||||||||||||||||||||||||||||||</v>
      </c>
      <c r="L79" s="213" t="str">
        <f t="shared" si="18"/>
        <v>100%</v>
      </c>
      <c r="M79" s="204">
        <v>45940</v>
      </c>
      <c r="N79" s="280">
        <v>1525</v>
      </c>
      <c r="O79" s="218">
        <v>1463</v>
      </c>
      <c r="P79" s="169">
        <f t="shared" si="19"/>
        <v>0.95934426229508196</v>
      </c>
      <c r="Q79" s="168">
        <v>0</v>
      </c>
      <c r="R79" s="169">
        <f t="shared" si="20"/>
        <v>0</v>
      </c>
      <c r="S79" s="282" t="s">
        <v>604</v>
      </c>
    </row>
    <row r="80" spans="1:19">
      <c r="A80" s="209">
        <v>79</v>
      </c>
      <c r="B80" s="209" t="s">
        <v>390</v>
      </c>
      <c r="C80" s="221" t="s">
        <v>145</v>
      </c>
      <c r="D80" s="221" t="s">
        <v>442</v>
      </c>
      <c r="E80" s="209" t="s">
        <v>569</v>
      </c>
      <c r="F80" s="346"/>
      <c r="G80" s="175" t="b">
        <v>1</v>
      </c>
      <c r="H80" s="171" t="b">
        <v>1</v>
      </c>
      <c r="I80" s="171" t="b">
        <v>1</v>
      </c>
      <c r="J80" s="171" t="b">
        <v>0</v>
      </c>
      <c r="K80" s="167" t="str">
        <f t="shared" si="17"/>
        <v>|||||||||||||||||||||||||||||||||||||||||||||||||||||||||||||||||||||</v>
      </c>
      <c r="L80" s="213" t="str">
        <f t="shared" si="18"/>
        <v>75%</v>
      </c>
      <c r="M80" s="204">
        <v>45944</v>
      </c>
      <c r="N80" s="218">
        <v>3259</v>
      </c>
      <c r="O80" s="218">
        <v>3259</v>
      </c>
      <c r="P80" s="169">
        <f t="shared" si="19"/>
        <v>1</v>
      </c>
      <c r="Q80" s="168">
        <f>IFERROR(N80-O80,0)</f>
        <v>0</v>
      </c>
      <c r="R80" s="169">
        <f t="shared" si="20"/>
        <v>0</v>
      </c>
      <c r="S80" s="279" t="s">
        <v>605</v>
      </c>
    </row>
    <row r="81" spans="1:19">
      <c r="A81" s="209">
        <v>80</v>
      </c>
      <c r="B81" s="227" t="s">
        <v>606</v>
      </c>
      <c r="C81" s="221" t="s">
        <v>50</v>
      </c>
      <c r="D81" s="221" t="s">
        <v>120</v>
      </c>
      <c r="E81" s="217" t="s">
        <v>580</v>
      </c>
      <c r="F81" s="341" t="s">
        <v>607</v>
      </c>
      <c r="G81" s="175" t="b">
        <v>1</v>
      </c>
      <c r="H81" s="171" t="b">
        <v>1</v>
      </c>
      <c r="I81" s="171" t="b">
        <v>1</v>
      </c>
      <c r="J81" s="171" t="b">
        <v>1</v>
      </c>
      <c r="K81" s="167" t="str">
        <f t="shared" si="17"/>
        <v>||||||||||||||||||||||||||||||||||||||||||||||||||||||||||||||||||||||||||||||||||||||||||||</v>
      </c>
      <c r="L81" s="213" t="str">
        <f t="shared" si="18"/>
        <v>100%</v>
      </c>
      <c r="M81" s="204">
        <v>45944</v>
      </c>
      <c r="N81" s="218">
        <v>17</v>
      </c>
      <c r="O81" s="218">
        <v>17</v>
      </c>
      <c r="P81" s="169">
        <f t="shared" si="19"/>
        <v>1</v>
      </c>
      <c r="Q81" s="168">
        <f>IFERROR(N81-O81,0)</f>
        <v>0</v>
      </c>
      <c r="R81" s="169">
        <f t="shared" si="20"/>
        <v>0</v>
      </c>
      <c r="S81" s="278"/>
    </row>
    <row r="82" spans="1:19">
      <c r="A82" s="209">
        <v>81</v>
      </c>
      <c r="B82" s="227" t="s">
        <v>606</v>
      </c>
      <c r="C82" s="221" t="s">
        <v>50</v>
      </c>
      <c r="D82" s="221" t="s">
        <v>72</v>
      </c>
      <c r="E82" s="217" t="s">
        <v>580</v>
      </c>
      <c r="F82" s="342"/>
      <c r="G82" s="175" t="b">
        <v>1</v>
      </c>
      <c r="H82" s="171" t="b">
        <v>1</v>
      </c>
      <c r="I82" s="171" t="b">
        <v>1</v>
      </c>
      <c r="J82" s="171" t="b">
        <v>1</v>
      </c>
      <c r="K82" s="167" t="str">
        <f t="shared" si="17"/>
        <v>||||||||||||||||||||||||||||||||||||||||||||||||||||||||||||||||||||||||||||||||||||||||||||</v>
      </c>
      <c r="L82" s="213" t="str">
        <f t="shared" si="18"/>
        <v>100%</v>
      </c>
      <c r="M82" s="204">
        <v>45944</v>
      </c>
      <c r="N82" s="218">
        <v>17</v>
      </c>
      <c r="O82" s="218">
        <v>11</v>
      </c>
      <c r="P82" s="169">
        <f t="shared" si="19"/>
        <v>0.6470588235294118</v>
      </c>
      <c r="Q82" s="168">
        <f>IFERROR(N82-O82,0)</f>
        <v>6</v>
      </c>
      <c r="R82" s="169">
        <f t="shared" si="20"/>
        <v>0.35294117647058826</v>
      </c>
      <c r="S82" s="278"/>
    </row>
    <row r="83" spans="1:19">
      <c r="A83" s="209">
        <v>82</v>
      </c>
      <c r="B83" s="227" t="s">
        <v>606</v>
      </c>
      <c r="C83" s="221" t="s">
        <v>50</v>
      </c>
      <c r="D83" s="221" t="s">
        <v>608</v>
      </c>
      <c r="E83" s="217" t="s">
        <v>580</v>
      </c>
      <c r="F83" s="343"/>
      <c r="G83" s="175" t="b">
        <v>1</v>
      </c>
      <c r="H83" s="171" t="b">
        <v>1</v>
      </c>
      <c r="I83" s="171" t="b">
        <v>1</v>
      </c>
      <c r="J83" s="171" t="b">
        <v>1</v>
      </c>
      <c r="K83" s="167" t="str">
        <f>REPT("|||||||||||||||||||||||",COUNTIF(G83:J83,TRUE))</f>
        <v>||||||||||||||||||||||||||||||||||||||||||||||||||||||||||||||||||||||||||||||||||||||||||||</v>
      </c>
      <c r="L83" s="213" t="str">
        <f>TEXT(COUNTIF(G83:J83,TRUE)/COLUMNS(G83:J83),"0%")</f>
        <v>100%</v>
      </c>
      <c r="M83" s="204">
        <v>45944</v>
      </c>
      <c r="N83" s="218">
        <v>19</v>
      </c>
      <c r="O83" s="218">
        <v>19</v>
      </c>
      <c r="P83" s="169">
        <f>IFERROR(O83/N83,0)</f>
        <v>1</v>
      </c>
      <c r="Q83" s="168">
        <f>IFERROR(N83-O83,0)</f>
        <v>0</v>
      </c>
      <c r="R83" s="169">
        <f t="shared" si="20"/>
        <v>0</v>
      </c>
      <c r="S83" s="278"/>
    </row>
    <row r="84" spans="1:19">
      <c r="A84" s="209">
        <v>83</v>
      </c>
      <c r="B84" s="227" t="s">
        <v>49</v>
      </c>
      <c r="C84" s="228" t="s">
        <v>50</v>
      </c>
      <c r="D84" s="228" t="s">
        <v>47</v>
      </c>
      <c r="E84" s="227" t="s">
        <v>48</v>
      </c>
      <c r="F84" s="227" t="s">
        <v>609</v>
      </c>
      <c r="G84" s="171" t="b">
        <v>1</v>
      </c>
      <c r="H84" s="175" t="b">
        <v>1</v>
      </c>
      <c r="I84" s="171" t="b">
        <v>1</v>
      </c>
      <c r="J84" s="171" t="b">
        <v>1</v>
      </c>
      <c r="K84" s="167" t="str">
        <f t="shared" si="17"/>
        <v>||||||||||||||||||||||||||||||||||||||||||||||||||||||||||||||||||||||||||||||||||||||||||||</v>
      </c>
      <c r="L84" s="213" t="str">
        <f t="shared" si="18"/>
        <v>100%</v>
      </c>
      <c r="M84" s="204">
        <v>45919</v>
      </c>
      <c r="N84" s="218">
        <v>124402</v>
      </c>
      <c r="O84" s="218">
        <v>124402</v>
      </c>
      <c r="P84" s="169">
        <f t="shared" si="19"/>
        <v>1</v>
      </c>
      <c r="Q84" s="168">
        <f>IFERROR(N84-O84,0)</f>
        <v>0</v>
      </c>
      <c r="R84" s="169">
        <f t="shared" si="20"/>
        <v>0</v>
      </c>
      <c r="S84" s="216"/>
    </row>
    <row r="89" spans="1:19">
      <c r="D89" s="275"/>
    </row>
  </sheetData>
  <autoFilter ref="A1:S84" xr:uid="{45CD2C14-0915-4890-82A2-E4BDD2A49C87}"/>
  <mergeCells count="12">
    <mergeCell ref="F81:F83"/>
    <mergeCell ref="F2:F11"/>
    <mergeCell ref="F12:F19"/>
    <mergeCell ref="F20:F22"/>
    <mergeCell ref="F23:F28"/>
    <mergeCell ref="F29:F36"/>
    <mergeCell ref="F37:F48"/>
    <mergeCell ref="F49:F56"/>
    <mergeCell ref="F57:F60"/>
    <mergeCell ref="F61:F66"/>
    <mergeCell ref="F67:F74"/>
    <mergeCell ref="F75:F80"/>
  </mergeCells>
  <conditionalFormatting sqref="L1:L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8031-6FBC-4096-9761-F902CA93E16B}">
  <sheetPr>
    <pageSetUpPr autoPageBreaks="0"/>
  </sheetPr>
  <dimension ref="A1:S82"/>
  <sheetViews>
    <sheetView topLeftCell="B1" zoomScale="90" zoomScaleNormal="70" workbookViewId="0">
      <pane ySplit="1" topLeftCell="A2" activePane="bottomLeft" state="frozen"/>
      <selection pane="bottomLeft" activeCell="F2" sqref="F2:F10"/>
    </sheetView>
  </sheetViews>
  <sheetFormatPr defaultColWidth="8.26953125" defaultRowHeight="14"/>
  <cols>
    <col min="1" max="1" width="6.7265625" style="296" customWidth="1"/>
    <col min="2" max="2" width="13.26953125" style="296" bestFit="1" customWidth="1"/>
    <col min="3" max="3" width="16.1796875" style="317" bestFit="1" customWidth="1"/>
    <col min="4" max="4" width="40.26953125" style="317" customWidth="1"/>
    <col min="5" max="5" width="10.7265625" style="296" bestFit="1" customWidth="1"/>
    <col min="6" max="6" width="21.26953125" style="296" bestFit="1" customWidth="1"/>
    <col min="7" max="7" width="11.26953125" style="296" bestFit="1" customWidth="1"/>
    <col min="8" max="8" width="11.26953125" style="296" customWidth="1"/>
    <col min="9" max="9" width="10" style="296" customWidth="1"/>
    <col min="10" max="10" width="15.1796875" style="296" customWidth="1"/>
    <col min="11" max="11" width="27.81640625" style="296" customWidth="1"/>
    <col min="12" max="12" width="8.1796875" style="318" bestFit="1" customWidth="1"/>
    <col min="13" max="13" width="10.81640625" style="296" bestFit="1" customWidth="1"/>
    <col min="14" max="14" width="16.26953125" style="319" bestFit="1" customWidth="1"/>
    <col min="15" max="15" width="14.81640625" style="320" bestFit="1" customWidth="1"/>
    <col min="16" max="16" width="15.26953125" style="296" bestFit="1" customWidth="1"/>
    <col min="17" max="17" width="20.26953125" style="321" bestFit="1" customWidth="1"/>
    <col min="18" max="18" width="16.7265625" style="296" bestFit="1" customWidth="1"/>
    <col min="19" max="19" width="60.81640625" style="317" customWidth="1"/>
    <col min="20" max="16376" width="8.26953125" style="296"/>
    <col min="16377" max="16377" width="8.26953125" style="296" bestFit="1"/>
    <col min="16378" max="16384" width="8.26953125" style="296"/>
  </cols>
  <sheetData>
    <row r="1" spans="1:19">
      <c r="A1" s="290" t="s">
        <v>39</v>
      </c>
      <c r="B1" s="290" t="s">
        <v>550</v>
      </c>
      <c r="C1" s="291" t="s">
        <v>551</v>
      </c>
      <c r="D1" s="291" t="s">
        <v>552</v>
      </c>
      <c r="E1" s="290" t="s">
        <v>3</v>
      </c>
      <c r="F1" s="290" t="s">
        <v>553</v>
      </c>
      <c r="G1" s="290" t="s">
        <v>554</v>
      </c>
      <c r="H1" s="290" t="s">
        <v>555</v>
      </c>
      <c r="I1" s="290" t="s">
        <v>556</v>
      </c>
      <c r="J1" s="290" t="s">
        <v>557</v>
      </c>
      <c r="K1" s="290" t="s">
        <v>558</v>
      </c>
      <c r="L1" s="292" t="s">
        <v>559</v>
      </c>
      <c r="M1" s="290" t="s">
        <v>610</v>
      </c>
      <c r="N1" s="293" t="s">
        <v>611</v>
      </c>
      <c r="O1" s="293" t="s">
        <v>612</v>
      </c>
      <c r="P1" s="290" t="s">
        <v>613</v>
      </c>
      <c r="Q1" s="294" t="s">
        <v>614</v>
      </c>
      <c r="R1" s="293" t="s">
        <v>615</v>
      </c>
      <c r="S1" s="295" t="s">
        <v>616</v>
      </c>
    </row>
    <row r="2" spans="1:19" s="170" customFormat="1" ht="14.5">
      <c r="A2" s="209">
        <v>1</v>
      </c>
      <c r="B2" s="209" t="s">
        <v>567</v>
      </c>
      <c r="C2" s="221" t="s">
        <v>50</v>
      </c>
      <c r="D2" s="221" t="s">
        <v>568</v>
      </c>
      <c r="E2" s="209" t="s">
        <v>569</v>
      </c>
      <c r="F2" s="328" t="s">
        <v>617</v>
      </c>
      <c r="G2" s="171" t="b">
        <v>1</v>
      </c>
      <c r="H2" s="171" t="b">
        <v>1</v>
      </c>
      <c r="I2" s="171" t="b">
        <v>1</v>
      </c>
      <c r="J2" s="171" t="b">
        <v>1</v>
      </c>
      <c r="K2" s="167" t="str">
        <f t="shared" ref="K2:K61" si="0">REPT("|||||||||||||||||||||||",COUNTIF(G2:J2,TRUE))</f>
        <v>||||||||||||||||||||||||||||||||||||||||||||||||||||||||||||||||||||||||||||||||||||||||||||</v>
      </c>
      <c r="L2" s="213" t="str">
        <f t="shared" ref="L2:L61" si="1">TEXT(COUNTIF(G2:J2,TRUE)/COLUMNS(G2:J2),"0%")</f>
        <v>100%</v>
      </c>
      <c r="M2" s="204">
        <v>45938</v>
      </c>
      <c r="N2" s="218">
        <v>36574</v>
      </c>
      <c r="O2" s="218">
        <v>36574</v>
      </c>
      <c r="P2" s="284">
        <f t="shared" ref="P2:P65" si="2">IFERROR(O2/N2,0)</f>
        <v>1</v>
      </c>
      <c r="Q2" s="289">
        <f>N2-(IF(ISBLANK(O2),N2,O2))</f>
        <v>0</v>
      </c>
      <c r="R2" s="169">
        <f t="shared" ref="R2:R61" si="3">IFERROR(Q2/N2,0)</f>
        <v>0</v>
      </c>
      <c r="S2" s="235"/>
    </row>
    <row r="3" spans="1:19" s="170" customFormat="1">
      <c r="A3" s="209">
        <v>2</v>
      </c>
      <c r="B3" s="209" t="s">
        <v>567</v>
      </c>
      <c r="C3" s="221" t="s">
        <v>50</v>
      </c>
      <c r="D3" s="221" t="s">
        <v>571</v>
      </c>
      <c r="E3" s="209" t="s">
        <v>569</v>
      </c>
      <c r="F3" s="328"/>
      <c r="G3" s="171" t="b">
        <v>1</v>
      </c>
      <c r="H3" s="171" t="b">
        <v>1</v>
      </c>
      <c r="I3" s="171" t="b">
        <v>1</v>
      </c>
      <c r="J3" s="171" t="b">
        <v>1</v>
      </c>
      <c r="K3" s="167" t="str">
        <f t="shared" si="0"/>
        <v>||||||||||||||||||||||||||||||||||||||||||||||||||||||||||||||||||||||||||||||||||||||||||||</v>
      </c>
      <c r="L3" s="213" t="str">
        <f t="shared" si="1"/>
        <v>100%</v>
      </c>
      <c r="M3" s="204">
        <v>45954</v>
      </c>
      <c r="N3" s="218">
        <v>112614</v>
      </c>
      <c r="O3" s="218">
        <v>112614</v>
      </c>
      <c r="P3" s="284">
        <f t="shared" si="2"/>
        <v>1</v>
      </c>
      <c r="Q3" s="289">
        <f t="shared" ref="Q3:Q64" si="4">N3-(IF(ISBLANK(O3),N3,O3))</f>
        <v>0</v>
      </c>
      <c r="R3" s="169">
        <f t="shared" si="3"/>
        <v>0</v>
      </c>
      <c r="S3" s="278"/>
    </row>
    <row r="4" spans="1:19" s="170" customFormat="1">
      <c r="A4" s="209">
        <v>3</v>
      </c>
      <c r="B4" s="209" t="s">
        <v>567</v>
      </c>
      <c r="C4" s="221" t="s">
        <v>50</v>
      </c>
      <c r="D4" s="221" t="s">
        <v>227</v>
      </c>
      <c r="E4" s="209" t="s">
        <v>569</v>
      </c>
      <c r="F4" s="328"/>
      <c r="G4" s="171" t="b">
        <v>1</v>
      </c>
      <c r="H4" s="171" t="b">
        <v>1</v>
      </c>
      <c r="I4" s="171" t="b">
        <v>1</v>
      </c>
      <c r="J4" s="171" t="b">
        <v>1</v>
      </c>
      <c r="K4" s="167" t="str">
        <f t="shared" si="0"/>
        <v>||||||||||||||||||||||||||||||||||||||||||||||||||||||||||||||||||||||||||||||||||||||||||||</v>
      </c>
      <c r="L4" s="213" t="str">
        <f t="shared" si="1"/>
        <v>100%</v>
      </c>
      <c r="M4" s="204">
        <v>45958</v>
      </c>
      <c r="N4" s="218">
        <v>153580</v>
      </c>
      <c r="O4" s="218">
        <v>153580</v>
      </c>
      <c r="P4" s="284">
        <f t="shared" si="2"/>
        <v>1</v>
      </c>
      <c r="Q4" s="289">
        <f t="shared" si="4"/>
        <v>0</v>
      </c>
      <c r="R4" s="169">
        <f t="shared" si="3"/>
        <v>0</v>
      </c>
      <c r="S4" s="278" t="s">
        <v>618</v>
      </c>
    </row>
    <row r="5" spans="1:19" s="170" customFormat="1">
      <c r="A5" s="209">
        <v>4</v>
      </c>
      <c r="B5" s="209" t="s">
        <v>567</v>
      </c>
      <c r="C5" s="221" t="s">
        <v>50</v>
      </c>
      <c r="D5" s="221" t="s">
        <v>523</v>
      </c>
      <c r="E5" s="209" t="s">
        <v>569</v>
      </c>
      <c r="F5" s="328"/>
      <c r="G5" s="171" t="b">
        <v>1</v>
      </c>
      <c r="H5" s="171" t="b">
        <v>1</v>
      </c>
      <c r="I5" s="171" t="b">
        <v>1</v>
      </c>
      <c r="J5" s="171" t="b">
        <v>1</v>
      </c>
      <c r="K5" s="167" t="str">
        <f t="shared" si="0"/>
        <v>||||||||||||||||||||||||||||||||||||||||||||||||||||||||||||||||||||||||||||||||||||||||||||</v>
      </c>
      <c r="L5" s="213" t="str">
        <f t="shared" si="1"/>
        <v>100%</v>
      </c>
      <c r="M5" s="204">
        <v>45938</v>
      </c>
      <c r="N5" s="218">
        <v>6094</v>
      </c>
      <c r="O5" s="218">
        <v>6094</v>
      </c>
      <c r="P5" s="284">
        <f t="shared" si="2"/>
        <v>1</v>
      </c>
      <c r="Q5" s="289">
        <f t="shared" si="4"/>
        <v>0</v>
      </c>
      <c r="R5" s="169">
        <f t="shared" si="3"/>
        <v>0</v>
      </c>
      <c r="S5" s="278" t="s">
        <v>619</v>
      </c>
    </row>
    <row r="6" spans="1:19" s="170" customFormat="1">
      <c r="A6" s="209">
        <v>5</v>
      </c>
      <c r="B6" s="209" t="s">
        <v>567</v>
      </c>
      <c r="C6" s="221" t="s">
        <v>145</v>
      </c>
      <c r="D6" s="221" t="s">
        <v>282</v>
      </c>
      <c r="E6" s="209" t="s">
        <v>569</v>
      </c>
      <c r="F6" s="328"/>
      <c r="G6" s="171" t="b">
        <v>1</v>
      </c>
      <c r="H6" s="171" t="b">
        <v>1</v>
      </c>
      <c r="I6" s="171" t="b">
        <v>1</v>
      </c>
      <c r="J6" s="171" t="b">
        <v>1</v>
      </c>
      <c r="K6" s="167" t="str">
        <f t="shared" si="0"/>
        <v>||||||||||||||||||||||||||||||||||||||||||||||||||||||||||||||||||||||||||||||||||||||||||||</v>
      </c>
      <c r="L6" s="213" t="str">
        <f t="shared" si="1"/>
        <v>100%</v>
      </c>
      <c r="M6" s="204">
        <v>45963</v>
      </c>
      <c r="N6" s="218">
        <v>13665</v>
      </c>
      <c r="O6" s="218">
        <v>13665</v>
      </c>
      <c r="P6" s="284">
        <f t="shared" si="2"/>
        <v>1</v>
      </c>
      <c r="Q6" s="289">
        <f t="shared" si="4"/>
        <v>0</v>
      </c>
      <c r="R6" s="169">
        <f t="shared" si="3"/>
        <v>0</v>
      </c>
      <c r="S6" s="278"/>
    </row>
    <row r="7" spans="1:19" s="170" customFormat="1">
      <c r="A7" s="209">
        <v>6</v>
      </c>
      <c r="B7" s="209" t="s">
        <v>567</v>
      </c>
      <c r="C7" s="221" t="s">
        <v>145</v>
      </c>
      <c r="D7" s="221" t="s">
        <v>276</v>
      </c>
      <c r="E7" s="209" t="s">
        <v>569</v>
      </c>
      <c r="F7" s="328"/>
      <c r="G7" s="171" t="b">
        <v>1</v>
      </c>
      <c r="H7" s="171" t="b">
        <v>1</v>
      </c>
      <c r="I7" s="171" t="b">
        <v>1</v>
      </c>
      <c r="J7" s="171" t="b">
        <v>1</v>
      </c>
      <c r="K7" s="167" t="str">
        <f t="shared" si="0"/>
        <v>||||||||||||||||||||||||||||||||||||||||||||||||||||||||||||||||||||||||||||||||||||||||||||</v>
      </c>
      <c r="L7" s="213" t="str">
        <f t="shared" si="1"/>
        <v>100%</v>
      </c>
      <c r="M7" s="204">
        <v>45962</v>
      </c>
      <c r="N7" s="218">
        <v>352</v>
      </c>
      <c r="O7" s="218">
        <v>352</v>
      </c>
      <c r="P7" s="284">
        <f t="shared" si="2"/>
        <v>1</v>
      </c>
      <c r="Q7" s="289">
        <f t="shared" si="4"/>
        <v>0</v>
      </c>
      <c r="R7" s="169">
        <f t="shared" si="3"/>
        <v>0</v>
      </c>
      <c r="S7" s="278"/>
    </row>
    <row r="8" spans="1:19" s="170" customFormat="1">
      <c r="A8" s="209">
        <v>7</v>
      </c>
      <c r="B8" s="209" t="s">
        <v>567</v>
      </c>
      <c r="C8" s="221" t="s">
        <v>145</v>
      </c>
      <c r="D8" s="298" t="s">
        <v>313</v>
      </c>
      <c r="E8" s="209" t="s">
        <v>569</v>
      </c>
      <c r="F8" s="329"/>
      <c r="G8" s="171" t="b">
        <v>1</v>
      </c>
      <c r="H8" s="171" t="b">
        <v>1</v>
      </c>
      <c r="I8" s="171" t="b">
        <v>1</v>
      </c>
      <c r="J8" s="171" t="b">
        <v>1</v>
      </c>
      <c r="K8" s="167" t="str">
        <f t="shared" si="0"/>
        <v>||||||||||||||||||||||||||||||||||||||||||||||||||||||||||||||||||||||||||||||||||||||||||||</v>
      </c>
      <c r="L8" s="213" t="str">
        <f t="shared" si="1"/>
        <v>100%</v>
      </c>
      <c r="M8" s="204">
        <v>45969</v>
      </c>
      <c r="N8" s="218">
        <v>5904</v>
      </c>
      <c r="O8" s="218">
        <v>5836</v>
      </c>
      <c r="P8" s="284">
        <f t="shared" si="2"/>
        <v>0.9884823848238482</v>
      </c>
      <c r="Q8" s="289">
        <f t="shared" si="4"/>
        <v>68</v>
      </c>
      <c r="R8" s="169">
        <f t="shared" si="3"/>
        <v>1.1517615176151762E-2</v>
      </c>
      <c r="S8" s="278"/>
    </row>
    <row r="9" spans="1:19" s="170" customFormat="1">
      <c r="A9" s="209">
        <v>8</v>
      </c>
      <c r="B9" s="209" t="s">
        <v>567</v>
      </c>
      <c r="C9" s="221" t="s">
        <v>145</v>
      </c>
      <c r="D9" s="221" t="s">
        <v>573</v>
      </c>
      <c r="E9" s="209" t="s">
        <v>569</v>
      </c>
      <c r="F9" s="328"/>
      <c r="G9" s="171" t="b">
        <v>1</v>
      </c>
      <c r="H9" s="171" t="b">
        <v>1</v>
      </c>
      <c r="I9" s="171" t="b">
        <v>1</v>
      </c>
      <c r="J9" s="171" t="b">
        <v>1</v>
      </c>
      <c r="K9" s="167" t="str">
        <f t="shared" si="0"/>
        <v>||||||||||||||||||||||||||||||||||||||||||||||||||||||||||||||||||||||||||||||||||||||||||||</v>
      </c>
      <c r="L9" s="213" t="str">
        <f t="shared" si="1"/>
        <v>100%</v>
      </c>
      <c r="M9" s="204">
        <v>45962</v>
      </c>
      <c r="N9" s="218">
        <v>100979</v>
      </c>
      <c r="O9" s="218">
        <v>100979</v>
      </c>
      <c r="P9" s="284">
        <f t="shared" si="2"/>
        <v>1</v>
      </c>
      <c r="Q9" s="289">
        <f t="shared" si="4"/>
        <v>0</v>
      </c>
      <c r="R9" s="169">
        <f t="shared" si="3"/>
        <v>0</v>
      </c>
      <c r="S9" s="278" t="s">
        <v>620</v>
      </c>
    </row>
    <row r="10" spans="1:19" s="170" customFormat="1">
      <c r="A10" s="209">
        <v>9</v>
      </c>
      <c r="B10" s="209" t="s">
        <v>567</v>
      </c>
      <c r="C10" s="221" t="s">
        <v>145</v>
      </c>
      <c r="D10" s="221" t="s">
        <v>574</v>
      </c>
      <c r="E10" s="209" t="s">
        <v>569</v>
      </c>
      <c r="F10" s="328"/>
      <c r="G10" s="171" t="b">
        <v>1</v>
      </c>
      <c r="H10" s="171" t="b">
        <v>1</v>
      </c>
      <c r="I10" s="171" t="b">
        <v>1</v>
      </c>
      <c r="J10" s="171" t="b">
        <v>1</v>
      </c>
      <c r="K10" s="167" t="str">
        <f t="shared" si="0"/>
        <v>||||||||||||||||||||||||||||||||||||||||||||||||||||||||||||||||||||||||||||||||||||||||||||</v>
      </c>
      <c r="L10" s="213" t="str">
        <f t="shared" si="1"/>
        <v>100%</v>
      </c>
      <c r="M10" s="204">
        <v>45964</v>
      </c>
      <c r="N10" s="218">
        <v>345</v>
      </c>
      <c r="O10" s="218">
        <v>345</v>
      </c>
      <c r="P10" s="284">
        <f t="shared" si="2"/>
        <v>1</v>
      </c>
      <c r="Q10" s="289">
        <f t="shared" si="4"/>
        <v>0</v>
      </c>
      <c r="R10" s="169">
        <f t="shared" si="3"/>
        <v>0</v>
      </c>
      <c r="S10" s="278" t="s">
        <v>621</v>
      </c>
    </row>
    <row r="11" spans="1:19" s="170" customFormat="1">
      <c r="A11" s="209">
        <v>10</v>
      </c>
      <c r="B11" s="209" t="s">
        <v>567</v>
      </c>
      <c r="C11" s="221" t="s">
        <v>50</v>
      </c>
      <c r="D11" s="221" t="s">
        <v>568</v>
      </c>
      <c r="E11" s="209" t="s">
        <v>575</v>
      </c>
      <c r="F11" s="328" t="s">
        <v>576</v>
      </c>
      <c r="G11" s="171" t="b">
        <v>1</v>
      </c>
      <c r="H11" s="171" t="b">
        <v>1</v>
      </c>
      <c r="I11" s="171" t="b">
        <v>1</v>
      </c>
      <c r="J11" s="171" t="b">
        <v>1</v>
      </c>
      <c r="K11" s="167" t="str">
        <f t="shared" si="0"/>
        <v>||||||||||||||||||||||||||||||||||||||||||||||||||||||||||||||||||||||||||||||||||||||||||||</v>
      </c>
      <c r="L11" s="213" t="str">
        <f t="shared" si="1"/>
        <v>100%</v>
      </c>
      <c r="M11" s="204">
        <v>45938</v>
      </c>
      <c r="N11" s="218">
        <v>17078</v>
      </c>
      <c r="O11" s="218">
        <v>17078</v>
      </c>
      <c r="P11" s="284">
        <f t="shared" si="2"/>
        <v>1</v>
      </c>
      <c r="Q11" s="289">
        <f t="shared" si="4"/>
        <v>0</v>
      </c>
      <c r="R11" s="169">
        <f t="shared" si="3"/>
        <v>0</v>
      </c>
      <c r="S11" s="278"/>
    </row>
    <row r="12" spans="1:19" s="170" customFormat="1">
      <c r="A12" s="209">
        <v>11</v>
      </c>
      <c r="B12" s="209" t="s">
        <v>567</v>
      </c>
      <c r="C12" s="221" t="s">
        <v>50</v>
      </c>
      <c r="D12" s="221" t="s">
        <v>571</v>
      </c>
      <c r="E12" s="209" t="s">
        <v>575</v>
      </c>
      <c r="F12" s="328"/>
      <c r="G12" s="171" t="b">
        <v>1</v>
      </c>
      <c r="H12" s="171" t="b">
        <v>1</v>
      </c>
      <c r="I12" s="171" t="b">
        <v>1</v>
      </c>
      <c r="J12" s="171" t="b">
        <v>1</v>
      </c>
      <c r="K12" s="167" t="str">
        <f t="shared" si="0"/>
        <v>||||||||||||||||||||||||||||||||||||||||||||||||||||||||||||||||||||||||||||||||||||||||||||</v>
      </c>
      <c r="L12" s="213" t="str">
        <f t="shared" si="1"/>
        <v>100%</v>
      </c>
      <c r="M12" s="204">
        <v>45953</v>
      </c>
      <c r="N12" s="218">
        <v>12621</v>
      </c>
      <c r="O12" s="218">
        <v>12621</v>
      </c>
      <c r="P12" s="284">
        <f t="shared" si="2"/>
        <v>1</v>
      </c>
      <c r="Q12" s="289">
        <f t="shared" si="4"/>
        <v>0</v>
      </c>
      <c r="R12" s="169">
        <f t="shared" si="3"/>
        <v>0</v>
      </c>
      <c r="S12" s="278"/>
    </row>
    <row r="13" spans="1:19" s="170" customFormat="1">
      <c r="A13" s="209">
        <v>12</v>
      </c>
      <c r="B13" s="209" t="s">
        <v>567</v>
      </c>
      <c r="C13" s="221" t="s">
        <v>50</v>
      </c>
      <c r="D13" s="221" t="s">
        <v>227</v>
      </c>
      <c r="E13" s="209" t="s">
        <v>575</v>
      </c>
      <c r="F13" s="328"/>
      <c r="G13" s="171" t="b">
        <v>1</v>
      </c>
      <c r="H13" s="171" t="b">
        <v>1</v>
      </c>
      <c r="I13" s="171" t="b">
        <v>1</v>
      </c>
      <c r="J13" s="171" t="b">
        <v>1</v>
      </c>
      <c r="K13" s="167" t="str">
        <f t="shared" si="0"/>
        <v>||||||||||||||||||||||||||||||||||||||||||||||||||||||||||||||||||||||||||||||||||||||||||||</v>
      </c>
      <c r="L13" s="213" t="str">
        <f t="shared" si="1"/>
        <v>100%</v>
      </c>
      <c r="M13" s="204">
        <v>45958</v>
      </c>
      <c r="N13" s="218">
        <v>21914</v>
      </c>
      <c r="O13" s="218">
        <v>21914</v>
      </c>
      <c r="P13" s="284">
        <f t="shared" si="2"/>
        <v>1</v>
      </c>
      <c r="Q13" s="289">
        <f t="shared" si="4"/>
        <v>0</v>
      </c>
      <c r="R13" s="169">
        <f t="shared" si="3"/>
        <v>0</v>
      </c>
      <c r="S13" s="278" t="s">
        <v>622</v>
      </c>
    </row>
    <row r="14" spans="1:19" s="170" customFormat="1">
      <c r="A14" s="209">
        <v>13</v>
      </c>
      <c r="B14" s="209" t="s">
        <v>567</v>
      </c>
      <c r="C14" s="221" t="s">
        <v>50</v>
      </c>
      <c r="D14" s="221" t="s">
        <v>523</v>
      </c>
      <c r="E14" s="209" t="s">
        <v>575</v>
      </c>
      <c r="F14" s="328"/>
      <c r="G14" s="171" t="b">
        <v>1</v>
      </c>
      <c r="H14" s="171" t="b">
        <v>1</v>
      </c>
      <c r="I14" s="171" t="b">
        <v>1</v>
      </c>
      <c r="J14" s="171" t="b">
        <v>1</v>
      </c>
      <c r="K14" s="167" t="str">
        <f t="shared" si="0"/>
        <v>||||||||||||||||||||||||||||||||||||||||||||||||||||||||||||||||||||||||||||||||||||||||||||</v>
      </c>
      <c r="L14" s="213" t="str">
        <f t="shared" si="1"/>
        <v>100%</v>
      </c>
      <c r="M14" s="204">
        <v>45938</v>
      </c>
      <c r="N14" s="218">
        <v>18718</v>
      </c>
      <c r="O14" s="218">
        <v>18718</v>
      </c>
      <c r="P14" s="284">
        <f t="shared" si="2"/>
        <v>1</v>
      </c>
      <c r="Q14" s="289">
        <f t="shared" si="4"/>
        <v>0</v>
      </c>
      <c r="R14" s="169">
        <f t="shared" si="3"/>
        <v>0</v>
      </c>
      <c r="S14" s="278"/>
    </row>
    <row r="15" spans="1:19" s="170" customFormat="1">
      <c r="A15" s="209">
        <v>14</v>
      </c>
      <c r="B15" s="209" t="s">
        <v>567</v>
      </c>
      <c r="C15" s="221" t="s">
        <v>145</v>
      </c>
      <c r="D15" s="221" t="s">
        <v>282</v>
      </c>
      <c r="E15" s="209" t="s">
        <v>575</v>
      </c>
      <c r="F15" s="328"/>
      <c r="G15" s="171" t="b">
        <v>1</v>
      </c>
      <c r="H15" s="171" t="b">
        <v>1</v>
      </c>
      <c r="I15" s="171" t="b">
        <v>1</v>
      </c>
      <c r="J15" s="171" t="b">
        <v>1</v>
      </c>
      <c r="K15" s="167" t="str">
        <f t="shared" si="0"/>
        <v>||||||||||||||||||||||||||||||||||||||||||||||||||||||||||||||||||||||||||||||||||||||||||||</v>
      </c>
      <c r="L15" s="213" t="str">
        <f t="shared" si="1"/>
        <v>100%</v>
      </c>
      <c r="M15" s="204">
        <v>45962</v>
      </c>
      <c r="N15" s="218">
        <v>32144</v>
      </c>
      <c r="O15" s="218">
        <v>32144</v>
      </c>
      <c r="P15" s="284">
        <f t="shared" si="2"/>
        <v>1</v>
      </c>
      <c r="Q15" s="289">
        <f t="shared" si="4"/>
        <v>0</v>
      </c>
      <c r="R15" s="169">
        <f t="shared" si="3"/>
        <v>0</v>
      </c>
      <c r="S15" s="278"/>
    </row>
    <row r="16" spans="1:19" s="170" customFormat="1">
      <c r="A16" s="209">
        <v>15</v>
      </c>
      <c r="B16" s="209" t="s">
        <v>567</v>
      </c>
      <c r="C16" s="221" t="s">
        <v>145</v>
      </c>
      <c r="D16" s="221" t="s">
        <v>573</v>
      </c>
      <c r="E16" s="209" t="s">
        <v>575</v>
      </c>
      <c r="F16" s="328"/>
      <c r="G16" s="171" t="b">
        <v>1</v>
      </c>
      <c r="H16" s="171" t="b">
        <v>1</v>
      </c>
      <c r="I16" s="171" t="b">
        <v>1</v>
      </c>
      <c r="J16" s="171" t="b">
        <v>1</v>
      </c>
      <c r="K16" s="167" t="str">
        <f t="shared" si="0"/>
        <v>||||||||||||||||||||||||||||||||||||||||||||||||||||||||||||||||||||||||||||||||||||||||||||</v>
      </c>
      <c r="L16" s="213" t="str">
        <f t="shared" si="1"/>
        <v>100%</v>
      </c>
      <c r="M16" s="204">
        <v>45963</v>
      </c>
      <c r="N16" s="218">
        <v>2134</v>
      </c>
      <c r="O16" s="218">
        <v>2134</v>
      </c>
      <c r="P16" s="284">
        <f t="shared" si="2"/>
        <v>1</v>
      </c>
      <c r="Q16" s="289">
        <f t="shared" si="4"/>
        <v>0</v>
      </c>
      <c r="R16" s="169">
        <f t="shared" si="3"/>
        <v>0</v>
      </c>
      <c r="S16" s="278"/>
    </row>
    <row r="17" spans="1:19" s="170" customFormat="1">
      <c r="A17" s="209">
        <v>16</v>
      </c>
      <c r="B17" s="209" t="s">
        <v>567</v>
      </c>
      <c r="C17" s="221" t="s">
        <v>145</v>
      </c>
      <c r="D17" s="298" t="s">
        <v>577</v>
      </c>
      <c r="E17" s="209" t="s">
        <v>575</v>
      </c>
      <c r="F17" s="329"/>
      <c r="G17" s="171" t="b">
        <v>1</v>
      </c>
      <c r="H17" s="171" t="b">
        <v>1</v>
      </c>
      <c r="I17" s="171" t="b">
        <v>1</v>
      </c>
      <c r="J17" s="171" t="b">
        <v>1</v>
      </c>
      <c r="K17" s="167" t="str">
        <f t="shared" si="0"/>
        <v>||||||||||||||||||||||||||||||||||||||||||||||||||||||||||||||||||||||||||||||||||||||||||||</v>
      </c>
      <c r="L17" s="213" t="str">
        <f t="shared" si="1"/>
        <v>100%</v>
      </c>
      <c r="M17" s="204">
        <v>45968</v>
      </c>
      <c r="N17" s="218">
        <v>8508</v>
      </c>
      <c r="O17" s="218">
        <v>8508</v>
      </c>
      <c r="P17" s="284">
        <f t="shared" si="2"/>
        <v>1</v>
      </c>
      <c r="Q17" s="289">
        <f t="shared" si="4"/>
        <v>0</v>
      </c>
      <c r="R17" s="169">
        <f t="shared" si="3"/>
        <v>0</v>
      </c>
      <c r="S17" s="278"/>
    </row>
    <row r="18" spans="1:19" s="170" customFormat="1">
      <c r="A18" s="209">
        <v>17</v>
      </c>
      <c r="B18" s="209" t="s">
        <v>567</v>
      </c>
      <c r="C18" s="221" t="s">
        <v>50</v>
      </c>
      <c r="D18" s="221" t="s">
        <v>568</v>
      </c>
      <c r="E18" s="209" t="s">
        <v>578</v>
      </c>
      <c r="F18" s="328" t="s">
        <v>579</v>
      </c>
      <c r="G18" s="171" t="b">
        <v>1</v>
      </c>
      <c r="H18" s="171" t="b">
        <v>1</v>
      </c>
      <c r="I18" s="171" t="b">
        <v>1</v>
      </c>
      <c r="J18" s="171" t="b">
        <v>1</v>
      </c>
      <c r="K18" s="167" t="str">
        <f t="shared" si="0"/>
        <v>||||||||||||||||||||||||||||||||||||||||||||||||||||||||||||||||||||||||||||||||||||||||||||</v>
      </c>
      <c r="L18" s="213" t="str">
        <f t="shared" si="1"/>
        <v>100%</v>
      </c>
      <c r="M18" s="204">
        <v>45938</v>
      </c>
      <c r="N18" s="218">
        <v>1061</v>
      </c>
      <c r="O18" s="219">
        <v>1061</v>
      </c>
      <c r="P18" s="284">
        <f t="shared" si="2"/>
        <v>1</v>
      </c>
      <c r="Q18" s="289">
        <f t="shared" si="4"/>
        <v>0</v>
      </c>
      <c r="R18" s="169">
        <f t="shared" si="3"/>
        <v>0</v>
      </c>
      <c r="S18" s="278"/>
    </row>
    <row r="19" spans="1:19" s="170" customFormat="1">
      <c r="A19" s="209">
        <v>18</v>
      </c>
      <c r="B19" s="209" t="s">
        <v>567</v>
      </c>
      <c r="C19" s="221" t="s">
        <v>50</v>
      </c>
      <c r="D19" s="221" t="s">
        <v>227</v>
      </c>
      <c r="E19" s="209" t="s">
        <v>578</v>
      </c>
      <c r="F19" s="328"/>
      <c r="G19" s="171" t="b">
        <v>1</v>
      </c>
      <c r="H19" s="171" t="b">
        <v>1</v>
      </c>
      <c r="I19" s="171" t="b">
        <v>1</v>
      </c>
      <c r="J19" s="171" t="b">
        <v>1</v>
      </c>
      <c r="K19" s="167" t="str">
        <f t="shared" si="0"/>
        <v>||||||||||||||||||||||||||||||||||||||||||||||||||||||||||||||||||||||||||||||||||||||||||||</v>
      </c>
      <c r="L19" s="213" t="str">
        <f t="shared" si="1"/>
        <v>100%</v>
      </c>
      <c r="M19" s="204">
        <v>45955</v>
      </c>
      <c r="N19" s="218">
        <v>25</v>
      </c>
      <c r="O19" s="218">
        <v>25</v>
      </c>
      <c r="P19" s="284">
        <f t="shared" si="2"/>
        <v>1</v>
      </c>
      <c r="Q19" s="289">
        <f t="shared" si="4"/>
        <v>0</v>
      </c>
      <c r="R19" s="169">
        <f t="shared" si="3"/>
        <v>0</v>
      </c>
      <c r="S19" s="278"/>
    </row>
    <row r="20" spans="1:19" s="170" customFormat="1">
      <c r="A20" s="209">
        <v>19</v>
      </c>
      <c r="B20" s="209" t="s">
        <v>567</v>
      </c>
      <c r="C20" s="221" t="s">
        <v>50</v>
      </c>
      <c r="D20" s="221" t="s">
        <v>523</v>
      </c>
      <c r="E20" s="209" t="s">
        <v>578</v>
      </c>
      <c r="F20" s="328"/>
      <c r="G20" s="171" t="b">
        <v>1</v>
      </c>
      <c r="H20" s="171" t="b">
        <v>1</v>
      </c>
      <c r="I20" s="171" t="b">
        <v>1</v>
      </c>
      <c r="J20" s="171" t="b">
        <v>1</v>
      </c>
      <c r="K20" s="167" t="str">
        <f t="shared" si="0"/>
        <v>||||||||||||||||||||||||||||||||||||||||||||||||||||||||||||||||||||||||||||||||||||||||||||</v>
      </c>
      <c r="L20" s="213" t="str">
        <f t="shared" si="1"/>
        <v>100%</v>
      </c>
      <c r="M20" s="204">
        <v>45938</v>
      </c>
      <c r="N20" s="218">
        <v>23291</v>
      </c>
      <c r="O20" s="219">
        <v>23291</v>
      </c>
      <c r="P20" s="284">
        <f t="shared" si="2"/>
        <v>1</v>
      </c>
      <c r="Q20" s="289">
        <f t="shared" si="4"/>
        <v>0</v>
      </c>
      <c r="R20" s="169">
        <f t="shared" si="3"/>
        <v>0</v>
      </c>
      <c r="S20" s="278"/>
    </row>
    <row r="21" spans="1:19" s="170" customFormat="1">
      <c r="A21" s="209">
        <v>20</v>
      </c>
      <c r="B21" s="209" t="s">
        <v>567</v>
      </c>
      <c r="C21" s="221" t="s">
        <v>50</v>
      </c>
      <c r="D21" s="221" t="s">
        <v>568</v>
      </c>
      <c r="E21" s="209" t="s">
        <v>580</v>
      </c>
      <c r="F21" s="328" t="s">
        <v>581</v>
      </c>
      <c r="G21" s="171" t="b">
        <v>1</v>
      </c>
      <c r="H21" s="171" t="b">
        <v>1</v>
      </c>
      <c r="I21" s="171" t="b">
        <v>1</v>
      </c>
      <c r="J21" s="171" t="b">
        <v>1</v>
      </c>
      <c r="K21" s="167" t="str">
        <f t="shared" si="0"/>
        <v>||||||||||||||||||||||||||||||||||||||||||||||||||||||||||||||||||||||||||||||||||||||||||||</v>
      </c>
      <c r="L21" s="213" t="str">
        <f t="shared" si="1"/>
        <v>100%</v>
      </c>
      <c r="M21" s="204">
        <v>45938</v>
      </c>
      <c r="N21" s="218">
        <v>144</v>
      </c>
      <c r="O21" s="218">
        <v>144</v>
      </c>
      <c r="P21" s="284">
        <f t="shared" si="2"/>
        <v>1</v>
      </c>
      <c r="Q21" s="289">
        <f t="shared" si="4"/>
        <v>0</v>
      </c>
      <c r="R21" s="169">
        <f t="shared" si="3"/>
        <v>0</v>
      </c>
      <c r="S21" s="278"/>
    </row>
    <row r="22" spans="1:19" s="170" customFormat="1">
      <c r="A22" s="209">
        <v>21</v>
      </c>
      <c r="B22" s="209" t="s">
        <v>567</v>
      </c>
      <c r="C22" s="221" t="s">
        <v>50</v>
      </c>
      <c r="D22" s="221" t="s">
        <v>571</v>
      </c>
      <c r="E22" s="209" t="s">
        <v>580</v>
      </c>
      <c r="F22" s="328"/>
      <c r="G22" s="171" t="b">
        <v>1</v>
      </c>
      <c r="H22" s="171" t="b">
        <v>1</v>
      </c>
      <c r="I22" s="171" t="b">
        <v>1</v>
      </c>
      <c r="J22" s="171" t="b">
        <v>1</v>
      </c>
      <c r="K22" s="167" t="str">
        <f t="shared" si="0"/>
        <v>||||||||||||||||||||||||||||||||||||||||||||||||||||||||||||||||||||||||||||||||||||||||||||</v>
      </c>
      <c r="L22" s="213" t="str">
        <f t="shared" si="1"/>
        <v>100%</v>
      </c>
      <c r="M22" s="204">
        <v>45938</v>
      </c>
      <c r="N22" s="218">
        <v>9832</v>
      </c>
      <c r="O22" s="219">
        <v>9832</v>
      </c>
      <c r="P22" s="284">
        <f t="shared" si="2"/>
        <v>1</v>
      </c>
      <c r="Q22" s="289">
        <f t="shared" si="4"/>
        <v>0</v>
      </c>
      <c r="R22" s="169">
        <f t="shared" si="3"/>
        <v>0</v>
      </c>
      <c r="S22" s="278"/>
    </row>
    <row r="23" spans="1:19" s="170" customFormat="1">
      <c r="A23" s="209">
        <v>22</v>
      </c>
      <c r="B23" s="209" t="s">
        <v>567</v>
      </c>
      <c r="C23" s="221" t="s">
        <v>50</v>
      </c>
      <c r="D23" s="221" t="s">
        <v>227</v>
      </c>
      <c r="E23" s="209" t="s">
        <v>580</v>
      </c>
      <c r="F23" s="328"/>
      <c r="G23" s="171" t="b">
        <v>1</v>
      </c>
      <c r="H23" s="171" t="b">
        <v>1</v>
      </c>
      <c r="I23" s="171" t="b">
        <v>1</v>
      </c>
      <c r="J23" s="171" t="b">
        <v>1</v>
      </c>
      <c r="K23" s="167" t="str">
        <f t="shared" si="0"/>
        <v>||||||||||||||||||||||||||||||||||||||||||||||||||||||||||||||||||||||||||||||||||||||||||||</v>
      </c>
      <c r="L23" s="213" t="str">
        <f t="shared" si="1"/>
        <v>100%</v>
      </c>
      <c r="M23" s="204">
        <v>45938</v>
      </c>
      <c r="N23" s="218">
        <v>4936</v>
      </c>
      <c r="O23" s="218">
        <v>4936</v>
      </c>
      <c r="P23" s="284">
        <f t="shared" si="2"/>
        <v>1</v>
      </c>
      <c r="Q23" s="289">
        <f t="shared" si="4"/>
        <v>0</v>
      </c>
      <c r="R23" s="169">
        <f t="shared" si="3"/>
        <v>0</v>
      </c>
      <c r="S23" s="278"/>
    </row>
    <row r="24" spans="1:19" s="170" customFormat="1">
      <c r="A24" s="209">
        <v>23</v>
      </c>
      <c r="B24" s="209" t="s">
        <v>567</v>
      </c>
      <c r="C24" s="221" t="s">
        <v>50</v>
      </c>
      <c r="D24" s="221" t="s">
        <v>523</v>
      </c>
      <c r="E24" s="209" t="s">
        <v>580</v>
      </c>
      <c r="F24" s="328"/>
      <c r="G24" s="171" t="b">
        <v>1</v>
      </c>
      <c r="H24" s="171" t="b">
        <v>1</v>
      </c>
      <c r="I24" s="171" t="b">
        <v>1</v>
      </c>
      <c r="J24" s="171" t="b">
        <v>1</v>
      </c>
      <c r="K24" s="167" t="str">
        <f t="shared" si="0"/>
        <v>||||||||||||||||||||||||||||||||||||||||||||||||||||||||||||||||||||||||||||||||||||||||||||</v>
      </c>
      <c r="L24" s="213" t="str">
        <f t="shared" si="1"/>
        <v>100%</v>
      </c>
      <c r="M24" s="204">
        <v>45938</v>
      </c>
      <c r="N24" s="218">
        <v>3736</v>
      </c>
      <c r="O24" s="218">
        <v>3736</v>
      </c>
      <c r="P24" s="284">
        <f t="shared" si="2"/>
        <v>1</v>
      </c>
      <c r="Q24" s="289">
        <f t="shared" si="4"/>
        <v>0</v>
      </c>
      <c r="R24" s="169">
        <f t="shared" si="3"/>
        <v>0</v>
      </c>
      <c r="S24" s="278"/>
    </row>
    <row r="25" spans="1:19" s="170" customFormat="1">
      <c r="A25" s="209">
        <v>24</v>
      </c>
      <c r="B25" s="209" t="s">
        <v>567</v>
      </c>
      <c r="C25" s="221" t="s">
        <v>145</v>
      </c>
      <c r="D25" s="221" t="s">
        <v>282</v>
      </c>
      <c r="E25" s="209" t="s">
        <v>580</v>
      </c>
      <c r="F25" s="328"/>
      <c r="G25" s="171" t="b">
        <v>1</v>
      </c>
      <c r="H25" s="171" t="b">
        <v>1</v>
      </c>
      <c r="I25" s="171" t="b">
        <v>1</v>
      </c>
      <c r="J25" s="171" t="b">
        <v>1</v>
      </c>
      <c r="K25" s="167" t="str">
        <f t="shared" si="0"/>
        <v>||||||||||||||||||||||||||||||||||||||||||||||||||||||||||||||||||||||||||||||||||||||||||||</v>
      </c>
      <c r="L25" s="213" t="str">
        <f t="shared" si="1"/>
        <v>100%</v>
      </c>
      <c r="M25" s="204">
        <v>45938</v>
      </c>
      <c r="N25" s="219">
        <v>1168</v>
      </c>
      <c r="O25" s="219">
        <v>1168</v>
      </c>
      <c r="P25" s="284">
        <f t="shared" si="2"/>
        <v>1</v>
      </c>
      <c r="Q25" s="289">
        <f t="shared" si="4"/>
        <v>0</v>
      </c>
      <c r="R25" s="169">
        <f t="shared" si="3"/>
        <v>0</v>
      </c>
      <c r="S25" s="278"/>
    </row>
    <row r="26" spans="1:19" s="170" customFormat="1">
      <c r="A26" s="209">
        <v>25</v>
      </c>
      <c r="B26" s="209" t="s">
        <v>520</v>
      </c>
      <c r="C26" s="221" t="s">
        <v>145</v>
      </c>
      <c r="D26" s="221" t="s">
        <v>623</v>
      </c>
      <c r="E26" s="209" t="s">
        <v>580</v>
      </c>
      <c r="F26" s="330"/>
      <c r="G26" s="171" t="b">
        <v>1</v>
      </c>
      <c r="H26" s="171" t="b">
        <v>1</v>
      </c>
      <c r="I26" s="171" t="b">
        <v>1</v>
      </c>
      <c r="J26" s="171" t="b">
        <v>1</v>
      </c>
      <c r="K26" s="167" t="str">
        <f t="shared" si="0"/>
        <v>||||||||||||||||||||||||||||||||||||||||||||||||||||||||||||||||||||||||||||||||||||||||||||</v>
      </c>
      <c r="L26" s="213" t="str">
        <f t="shared" si="1"/>
        <v>100%</v>
      </c>
      <c r="M26" s="204">
        <v>45938</v>
      </c>
      <c r="N26" s="218">
        <v>34</v>
      </c>
      <c r="O26" s="218">
        <v>34</v>
      </c>
      <c r="P26" s="284">
        <f t="shared" si="2"/>
        <v>1</v>
      </c>
      <c r="Q26" s="289">
        <f t="shared" si="4"/>
        <v>0</v>
      </c>
      <c r="R26" s="169">
        <f t="shared" si="3"/>
        <v>0</v>
      </c>
      <c r="S26" s="278"/>
    </row>
    <row r="27" spans="1:19" s="170" customFormat="1">
      <c r="A27" s="209">
        <v>26</v>
      </c>
      <c r="B27" s="209" t="s">
        <v>520</v>
      </c>
      <c r="C27" s="221" t="s">
        <v>50</v>
      </c>
      <c r="D27" s="221" t="s">
        <v>526</v>
      </c>
      <c r="E27" s="217" t="s">
        <v>569</v>
      </c>
      <c r="F27" s="325" t="s">
        <v>624</v>
      </c>
      <c r="G27" s="175" t="b">
        <v>1</v>
      </c>
      <c r="H27" s="171" t="b">
        <v>1</v>
      </c>
      <c r="I27" s="171" t="b">
        <v>1</v>
      </c>
      <c r="J27" s="171" t="b">
        <v>1</v>
      </c>
      <c r="K27" s="167" t="str">
        <f t="shared" si="0"/>
        <v>||||||||||||||||||||||||||||||||||||||||||||||||||||||||||||||||||||||||||||||||||||||||||||</v>
      </c>
      <c r="L27" s="213" t="str">
        <f t="shared" si="1"/>
        <v>100%</v>
      </c>
      <c r="M27" s="204">
        <v>45959</v>
      </c>
      <c r="N27" s="218">
        <v>44</v>
      </c>
      <c r="O27" s="218">
        <v>44</v>
      </c>
      <c r="P27" s="284">
        <f t="shared" si="2"/>
        <v>1</v>
      </c>
      <c r="Q27" s="289">
        <f t="shared" si="4"/>
        <v>0</v>
      </c>
      <c r="R27" s="169">
        <f t="shared" si="3"/>
        <v>0</v>
      </c>
      <c r="S27" s="278"/>
    </row>
    <row r="28" spans="1:19" s="170" customFormat="1">
      <c r="A28" s="209">
        <v>27</v>
      </c>
      <c r="B28" s="209" t="s">
        <v>520</v>
      </c>
      <c r="C28" s="221" t="s">
        <v>50</v>
      </c>
      <c r="D28" s="221" t="s">
        <v>584</v>
      </c>
      <c r="E28" s="217" t="s">
        <v>569</v>
      </c>
      <c r="F28" s="325"/>
      <c r="G28" s="175" t="b">
        <v>1</v>
      </c>
      <c r="H28" s="171" t="b">
        <v>1</v>
      </c>
      <c r="I28" s="171" t="b">
        <v>1</v>
      </c>
      <c r="J28" s="171" t="b">
        <v>1</v>
      </c>
      <c r="K28" s="167" t="str">
        <f t="shared" si="0"/>
        <v>||||||||||||||||||||||||||||||||||||||||||||||||||||||||||||||||||||||||||||||||||||||||||||</v>
      </c>
      <c r="L28" s="213" t="str">
        <f t="shared" si="1"/>
        <v>100%</v>
      </c>
      <c r="M28" s="204">
        <v>45954</v>
      </c>
      <c r="N28" s="218">
        <v>124</v>
      </c>
      <c r="O28" s="218">
        <v>124</v>
      </c>
      <c r="P28" s="284">
        <f t="shared" si="2"/>
        <v>1</v>
      </c>
      <c r="Q28" s="289">
        <f t="shared" si="4"/>
        <v>0</v>
      </c>
      <c r="R28" s="169">
        <f t="shared" si="3"/>
        <v>0</v>
      </c>
      <c r="S28" s="278"/>
    </row>
    <row r="29" spans="1:19" s="170" customFormat="1" ht="13.75" customHeight="1">
      <c r="A29" s="209">
        <v>28</v>
      </c>
      <c r="B29" s="209" t="s">
        <v>520</v>
      </c>
      <c r="C29" s="221" t="s">
        <v>145</v>
      </c>
      <c r="D29" s="221" t="s">
        <v>623</v>
      </c>
      <c r="E29" s="217" t="s">
        <v>569</v>
      </c>
      <c r="F29" s="325"/>
      <c r="G29" s="175" t="b">
        <v>1</v>
      </c>
      <c r="H29" s="171" t="b">
        <v>1</v>
      </c>
      <c r="I29" s="171" t="b">
        <v>1</v>
      </c>
      <c r="J29" s="171" t="b">
        <v>1</v>
      </c>
      <c r="K29" s="167" t="str">
        <f t="shared" ref="K29" si="5">REPT("|||||||||||||||||||||||",COUNTIF(G29:J29,TRUE))</f>
        <v>||||||||||||||||||||||||||||||||||||||||||||||||||||||||||||||||||||||||||||||||||||||||||||</v>
      </c>
      <c r="L29" s="213" t="str">
        <f t="shared" ref="L29" si="6">TEXT(COUNTIF(G29:J29,TRUE)/COLUMNS(G29:J29),"0%")</f>
        <v>100%</v>
      </c>
      <c r="M29" s="204">
        <v>45968</v>
      </c>
      <c r="N29" s="218">
        <v>3513</v>
      </c>
      <c r="O29" s="218">
        <v>3513</v>
      </c>
      <c r="P29" s="284">
        <f t="shared" ref="P29" si="7">IFERROR(O29/N29,0)</f>
        <v>1</v>
      </c>
      <c r="Q29" s="289">
        <f t="shared" ref="Q29" si="8">N29-(IF(ISBLANK(O29),N29,O29))</f>
        <v>0</v>
      </c>
      <c r="R29" s="169">
        <f t="shared" ref="R29" si="9">IFERROR(Q29/N29,0)</f>
        <v>0</v>
      </c>
      <c r="S29" s="322" t="s">
        <v>625</v>
      </c>
    </row>
    <row r="30" spans="1:19" s="170" customFormat="1">
      <c r="A30" s="209">
        <v>29</v>
      </c>
      <c r="B30" s="209" t="s">
        <v>520</v>
      </c>
      <c r="C30" s="221" t="s">
        <v>50</v>
      </c>
      <c r="D30" s="221" t="s">
        <v>537</v>
      </c>
      <c r="E30" s="217" t="s">
        <v>569</v>
      </c>
      <c r="F30" s="325"/>
      <c r="G30" s="175" t="b">
        <v>1</v>
      </c>
      <c r="H30" s="171" t="b">
        <v>1</v>
      </c>
      <c r="I30" s="171" t="b">
        <v>1</v>
      </c>
      <c r="J30" s="171" t="b">
        <v>1</v>
      </c>
      <c r="K30" s="167" t="str">
        <f t="shared" si="0"/>
        <v>||||||||||||||||||||||||||||||||||||||||||||||||||||||||||||||||||||||||||||||||||||||||||||</v>
      </c>
      <c r="L30" s="213" t="str">
        <f t="shared" si="1"/>
        <v>100%</v>
      </c>
      <c r="M30" s="204">
        <v>45951</v>
      </c>
      <c r="N30" s="218">
        <v>4</v>
      </c>
      <c r="O30" s="218">
        <v>4</v>
      </c>
      <c r="P30" s="284">
        <f t="shared" si="2"/>
        <v>1</v>
      </c>
      <c r="Q30" s="289">
        <f t="shared" si="4"/>
        <v>0</v>
      </c>
      <c r="R30" s="169">
        <f t="shared" si="3"/>
        <v>0</v>
      </c>
      <c r="S30" s="278"/>
    </row>
    <row r="31" spans="1:19" s="170" customFormat="1">
      <c r="A31" s="209">
        <v>30</v>
      </c>
      <c r="B31" s="209" t="s">
        <v>520</v>
      </c>
      <c r="C31" s="221" t="s">
        <v>50</v>
      </c>
      <c r="D31" s="221" t="s">
        <v>538</v>
      </c>
      <c r="E31" s="217" t="s">
        <v>569</v>
      </c>
      <c r="F31" s="325"/>
      <c r="G31" s="175" t="b">
        <v>1</v>
      </c>
      <c r="H31" s="171" t="b">
        <v>1</v>
      </c>
      <c r="I31" s="171" t="b">
        <v>1</v>
      </c>
      <c r="J31" s="171" t="b">
        <v>1</v>
      </c>
      <c r="K31" s="167" t="str">
        <f t="shared" si="0"/>
        <v>||||||||||||||||||||||||||||||||||||||||||||||||||||||||||||||||||||||||||||||||||||||||||||</v>
      </c>
      <c r="L31" s="213" t="str">
        <f t="shared" si="1"/>
        <v>100%</v>
      </c>
      <c r="M31" s="204">
        <v>45952</v>
      </c>
      <c r="N31" s="218">
        <v>8</v>
      </c>
      <c r="O31" s="218">
        <v>8</v>
      </c>
      <c r="P31" s="284">
        <f t="shared" si="2"/>
        <v>1</v>
      </c>
      <c r="Q31" s="289">
        <f t="shared" si="4"/>
        <v>0</v>
      </c>
      <c r="R31" s="169">
        <f t="shared" si="3"/>
        <v>0</v>
      </c>
      <c r="S31" s="278"/>
    </row>
    <row r="32" spans="1:19" s="170" customFormat="1">
      <c r="A32" s="209">
        <v>31</v>
      </c>
      <c r="B32" s="209" t="s">
        <v>520</v>
      </c>
      <c r="C32" s="221" t="s">
        <v>50</v>
      </c>
      <c r="D32" s="221" t="s">
        <v>585</v>
      </c>
      <c r="E32" s="217" t="s">
        <v>569</v>
      </c>
      <c r="F32" s="325"/>
      <c r="G32" s="175" t="b">
        <v>1</v>
      </c>
      <c r="H32" s="171" t="b">
        <v>1</v>
      </c>
      <c r="I32" s="171" t="b">
        <v>1</v>
      </c>
      <c r="J32" s="171" t="b">
        <v>1</v>
      </c>
      <c r="K32" s="167" t="str">
        <f t="shared" si="0"/>
        <v>||||||||||||||||||||||||||||||||||||||||||||||||||||||||||||||||||||||||||||||||||||||||||||</v>
      </c>
      <c r="L32" s="213" t="str">
        <f t="shared" si="1"/>
        <v>100%</v>
      </c>
      <c r="M32" s="204">
        <v>45960</v>
      </c>
      <c r="N32" s="218">
        <v>122</v>
      </c>
      <c r="O32" s="218">
        <v>122</v>
      </c>
      <c r="P32" s="284">
        <f t="shared" si="2"/>
        <v>1</v>
      </c>
      <c r="Q32" s="289">
        <f t="shared" si="4"/>
        <v>0</v>
      </c>
      <c r="R32" s="169">
        <f t="shared" si="3"/>
        <v>0</v>
      </c>
      <c r="S32" s="278"/>
    </row>
    <row r="33" spans="1:19" s="170" customFormat="1">
      <c r="A33" s="209">
        <v>32</v>
      </c>
      <c r="B33" s="209" t="s">
        <v>520</v>
      </c>
      <c r="C33" s="221" t="s">
        <v>50</v>
      </c>
      <c r="D33" s="221" t="s">
        <v>540</v>
      </c>
      <c r="E33" s="217" t="s">
        <v>569</v>
      </c>
      <c r="F33" s="325"/>
      <c r="G33" s="175" t="b">
        <v>1</v>
      </c>
      <c r="H33" s="171" t="b">
        <v>1</v>
      </c>
      <c r="I33" s="171" t="b">
        <v>1</v>
      </c>
      <c r="J33" s="171" t="b">
        <v>1</v>
      </c>
      <c r="K33" s="167" t="str">
        <f t="shared" si="0"/>
        <v>||||||||||||||||||||||||||||||||||||||||||||||||||||||||||||||||||||||||||||||||||||||||||||</v>
      </c>
      <c r="L33" s="213" t="str">
        <f t="shared" si="1"/>
        <v>100%</v>
      </c>
      <c r="M33" s="204">
        <v>45968</v>
      </c>
      <c r="N33" s="218">
        <v>683000</v>
      </c>
      <c r="O33" s="323">
        <v>557149</v>
      </c>
      <c r="P33" s="284">
        <f t="shared" si="2"/>
        <v>0.81573792093704245</v>
      </c>
      <c r="Q33" s="289">
        <f t="shared" si="4"/>
        <v>125851</v>
      </c>
      <c r="R33" s="169">
        <f t="shared" si="3"/>
        <v>0.18426207906295755</v>
      </c>
      <c r="S33" s="278" t="s">
        <v>626</v>
      </c>
    </row>
    <row r="34" spans="1:19" s="170" customFormat="1">
      <c r="A34" s="209">
        <v>33</v>
      </c>
      <c r="B34" s="209" t="s">
        <v>520</v>
      </c>
      <c r="C34" s="221" t="s">
        <v>50</v>
      </c>
      <c r="D34" s="221" t="s">
        <v>541</v>
      </c>
      <c r="E34" s="217" t="s">
        <v>569</v>
      </c>
      <c r="F34" s="325"/>
      <c r="G34" s="175" t="b">
        <v>1</v>
      </c>
      <c r="H34" s="171" t="b">
        <v>1</v>
      </c>
      <c r="I34" s="171" t="b">
        <v>1</v>
      </c>
      <c r="J34" s="171" t="b">
        <v>1</v>
      </c>
      <c r="K34" s="167" t="str">
        <f t="shared" si="0"/>
        <v>||||||||||||||||||||||||||||||||||||||||||||||||||||||||||||||||||||||||||||||||||||||||||||</v>
      </c>
      <c r="L34" s="213" t="str">
        <f t="shared" si="1"/>
        <v>100%</v>
      </c>
      <c r="M34" s="204">
        <v>45951</v>
      </c>
      <c r="N34" s="283">
        <v>12070</v>
      </c>
      <c r="O34" s="283">
        <v>12070</v>
      </c>
      <c r="P34" s="284">
        <f t="shared" si="2"/>
        <v>1</v>
      </c>
      <c r="Q34" s="289">
        <f t="shared" si="4"/>
        <v>0</v>
      </c>
      <c r="R34" s="169">
        <f t="shared" si="3"/>
        <v>0</v>
      </c>
      <c r="S34" s="278"/>
    </row>
    <row r="35" spans="1:19" s="170" customFormat="1">
      <c r="A35" s="209">
        <v>34</v>
      </c>
      <c r="B35" s="209" t="s">
        <v>520</v>
      </c>
      <c r="C35" s="221" t="s">
        <v>50</v>
      </c>
      <c r="D35" s="221" t="s">
        <v>526</v>
      </c>
      <c r="E35" s="209" t="s">
        <v>575</v>
      </c>
      <c r="F35" s="326"/>
      <c r="G35" s="171" t="b">
        <v>1</v>
      </c>
      <c r="H35" s="171" t="b">
        <v>1</v>
      </c>
      <c r="I35" s="171" t="b">
        <v>1</v>
      </c>
      <c r="J35" s="171" t="b">
        <v>1</v>
      </c>
      <c r="K35" s="167" t="str">
        <f t="shared" si="0"/>
        <v>||||||||||||||||||||||||||||||||||||||||||||||||||||||||||||||||||||||||||||||||||||||||||||</v>
      </c>
      <c r="L35" s="213" t="str">
        <f t="shared" si="1"/>
        <v>100%</v>
      </c>
      <c r="M35" s="204">
        <v>45959</v>
      </c>
      <c r="N35" s="218">
        <v>25</v>
      </c>
      <c r="O35" s="218">
        <v>25</v>
      </c>
      <c r="P35" s="284">
        <f t="shared" si="2"/>
        <v>1</v>
      </c>
      <c r="Q35" s="289">
        <f t="shared" si="4"/>
        <v>0</v>
      </c>
      <c r="R35" s="169">
        <f t="shared" si="3"/>
        <v>0</v>
      </c>
      <c r="S35" s="278"/>
    </row>
    <row r="36" spans="1:19" s="170" customFormat="1">
      <c r="A36" s="209">
        <v>35</v>
      </c>
      <c r="B36" s="209" t="s">
        <v>520</v>
      </c>
      <c r="C36" s="221" t="s">
        <v>50</v>
      </c>
      <c r="D36" s="221" t="s">
        <v>584</v>
      </c>
      <c r="E36" s="209" t="s">
        <v>575</v>
      </c>
      <c r="F36" s="326"/>
      <c r="G36" s="171" t="b">
        <v>1</v>
      </c>
      <c r="H36" s="171" t="b">
        <v>1</v>
      </c>
      <c r="I36" s="171" t="b">
        <v>1</v>
      </c>
      <c r="J36" s="171" t="b">
        <v>1</v>
      </c>
      <c r="K36" s="167" t="str">
        <f t="shared" si="0"/>
        <v>||||||||||||||||||||||||||||||||||||||||||||||||||||||||||||||||||||||||||||||||||||||||||||</v>
      </c>
      <c r="L36" s="213" t="str">
        <f t="shared" si="1"/>
        <v>100%</v>
      </c>
      <c r="M36" s="204">
        <v>45954</v>
      </c>
      <c r="N36" s="218">
        <v>124</v>
      </c>
      <c r="O36" s="218">
        <v>124</v>
      </c>
      <c r="P36" s="284">
        <f t="shared" si="2"/>
        <v>1</v>
      </c>
      <c r="Q36" s="289">
        <f t="shared" si="4"/>
        <v>0</v>
      </c>
      <c r="R36" s="169">
        <f t="shared" si="3"/>
        <v>0</v>
      </c>
      <c r="S36" s="278"/>
    </row>
    <row r="37" spans="1:19" s="170" customFormat="1">
      <c r="A37" s="209">
        <v>36</v>
      </c>
      <c r="B37" s="209" t="s">
        <v>520</v>
      </c>
      <c r="C37" s="221" t="s">
        <v>50</v>
      </c>
      <c r="D37" s="221" t="s">
        <v>537</v>
      </c>
      <c r="E37" s="209" t="s">
        <v>575</v>
      </c>
      <c r="F37" s="326"/>
      <c r="G37" s="171" t="b">
        <v>1</v>
      </c>
      <c r="H37" s="171" t="b">
        <v>1</v>
      </c>
      <c r="I37" s="171" t="b">
        <v>1</v>
      </c>
      <c r="J37" s="171" t="b">
        <v>1</v>
      </c>
      <c r="K37" s="167" t="str">
        <f t="shared" si="0"/>
        <v>||||||||||||||||||||||||||||||||||||||||||||||||||||||||||||||||||||||||||||||||||||||||||||</v>
      </c>
      <c r="L37" s="213" t="str">
        <f t="shared" si="1"/>
        <v>100%</v>
      </c>
      <c r="M37" s="204">
        <v>45951</v>
      </c>
      <c r="N37" s="218">
        <v>3</v>
      </c>
      <c r="O37" s="218">
        <v>3</v>
      </c>
      <c r="P37" s="284">
        <f t="shared" si="2"/>
        <v>1</v>
      </c>
      <c r="Q37" s="289">
        <f t="shared" si="4"/>
        <v>0</v>
      </c>
      <c r="R37" s="169">
        <f t="shared" si="3"/>
        <v>0</v>
      </c>
      <c r="S37" s="278"/>
    </row>
    <row r="38" spans="1:19" s="170" customFormat="1">
      <c r="A38" s="209">
        <v>37</v>
      </c>
      <c r="B38" s="209" t="s">
        <v>520</v>
      </c>
      <c r="C38" s="221" t="s">
        <v>145</v>
      </c>
      <c r="D38" s="221" t="s">
        <v>623</v>
      </c>
      <c r="E38" s="209" t="s">
        <v>575</v>
      </c>
      <c r="F38" s="326"/>
      <c r="G38" s="171" t="b">
        <v>1</v>
      </c>
      <c r="H38" s="171" t="b">
        <v>1</v>
      </c>
      <c r="I38" s="171" t="b">
        <v>1</v>
      </c>
      <c r="J38" s="171" t="b">
        <v>1</v>
      </c>
      <c r="K38" s="167" t="str">
        <f t="shared" ref="K38" si="10">REPT("|||||||||||||||||||||||",COUNTIF(G38:J38,TRUE))</f>
        <v>||||||||||||||||||||||||||||||||||||||||||||||||||||||||||||||||||||||||||||||||||||||||||||</v>
      </c>
      <c r="L38" s="213" t="str">
        <f t="shared" ref="L38" si="11">TEXT(COUNTIF(G38:J38,TRUE)/COLUMNS(G38:J38),"0%")</f>
        <v>100%</v>
      </c>
      <c r="M38" s="204">
        <v>45968</v>
      </c>
      <c r="N38" s="218">
        <v>247</v>
      </c>
      <c r="O38" s="218">
        <v>247</v>
      </c>
      <c r="P38" s="284">
        <f t="shared" ref="P38" si="12">IFERROR(O38/N38,0)</f>
        <v>1</v>
      </c>
      <c r="Q38" s="289">
        <f t="shared" ref="Q38" si="13">N38-(IF(ISBLANK(O38),N38,O38))</f>
        <v>0</v>
      </c>
      <c r="R38" s="169">
        <f t="shared" ref="R38" si="14">IFERROR(Q38/N38,0)</f>
        <v>0</v>
      </c>
      <c r="S38" s="278"/>
    </row>
    <row r="39" spans="1:19" s="170" customFormat="1">
      <c r="A39" s="209">
        <v>38</v>
      </c>
      <c r="B39" s="209" t="s">
        <v>520</v>
      </c>
      <c r="C39" s="221" t="s">
        <v>50</v>
      </c>
      <c r="D39" s="221" t="s">
        <v>538</v>
      </c>
      <c r="E39" s="209" t="s">
        <v>575</v>
      </c>
      <c r="F39" s="326"/>
      <c r="G39" s="171" t="b">
        <v>1</v>
      </c>
      <c r="H39" s="171" t="b">
        <v>1</v>
      </c>
      <c r="I39" s="171" t="b">
        <v>1</v>
      </c>
      <c r="J39" s="171" t="b">
        <v>1</v>
      </c>
      <c r="K39" s="167" t="str">
        <f t="shared" si="0"/>
        <v>||||||||||||||||||||||||||||||||||||||||||||||||||||||||||||||||||||||||||||||||||||||||||||</v>
      </c>
      <c r="L39" s="213" t="str">
        <f t="shared" si="1"/>
        <v>100%</v>
      </c>
      <c r="M39" s="204">
        <v>45952</v>
      </c>
      <c r="N39" s="218">
        <v>8</v>
      </c>
      <c r="O39" s="218">
        <v>8</v>
      </c>
      <c r="P39" s="284">
        <f t="shared" si="2"/>
        <v>1</v>
      </c>
      <c r="Q39" s="289">
        <f t="shared" si="4"/>
        <v>0</v>
      </c>
      <c r="R39" s="169">
        <f t="shared" si="3"/>
        <v>0</v>
      </c>
      <c r="S39" s="278"/>
    </row>
    <row r="40" spans="1:19" s="170" customFormat="1">
      <c r="A40" s="209">
        <v>39</v>
      </c>
      <c r="B40" s="209" t="s">
        <v>520</v>
      </c>
      <c r="C40" s="221" t="s">
        <v>50</v>
      </c>
      <c r="D40" s="221" t="s">
        <v>585</v>
      </c>
      <c r="E40" s="209" t="s">
        <v>575</v>
      </c>
      <c r="F40" s="326"/>
      <c r="G40" s="171" t="b">
        <v>1</v>
      </c>
      <c r="H40" s="171" t="b">
        <v>1</v>
      </c>
      <c r="I40" s="171" t="b">
        <v>1</v>
      </c>
      <c r="J40" s="171" t="b">
        <v>1</v>
      </c>
      <c r="K40" s="167" t="str">
        <f t="shared" si="0"/>
        <v>||||||||||||||||||||||||||||||||||||||||||||||||||||||||||||||||||||||||||||||||||||||||||||</v>
      </c>
      <c r="L40" s="213" t="str">
        <f t="shared" si="1"/>
        <v>100%</v>
      </c>
      <c r="M40" s="204">
        <v>45960</v>
      </c>
      <c r="N40" s="218">
        <v>67</v>
      </c>
      <c r="O40" s="218">
        <v>67</v>
      </c>
      <c r="P40" s="284">
        <f t="shared" si="2"/>
        <v>1</v>
      </c>
      <c r="Q40" s="289">
        <f t="shared" si="4"/>
        <v>0</v>
      </c>
      <c r="R40" s="169">
        <f t="shared" si="3"/>
        <v>0</v>
      </c>
      <c r="S40" s="278"/>
    </row>
    <row r="41" spans="1:19" s="170" customFormat="1">
      <c r="A41" s="209">
        <v>40</v>
      </c>
      <c r="B41" s="209" t="s">
        <v>520</v>
      </c>
      <c r="C41" s="221" t="s">
        <v>50</v>
      </c>
      <c r="D41" s="221" t="s">
        <v>540</v>
      </c>
      <c r="E41" s="209" t="s">
        <v>575</v>
      </c>
      <c r="F41" s="326"/>
      <c r="G41" s="171" t="b">
        <v>1</v>
      </c>
      <c r="H41" s="171" t="b">
        <v>1</v>
      </c>
      <c r="I41" s="171" t="b">
        <v>1</v>
      </c>
      <c r="J41" s="171" t="b">
        <v>1</v>
      </c>
      <c r="K41" s="167" t="str">
        <f t="shared" si="0"/>
        <v>||||||||||||||||||||||||||||||||||||||||||||||||||||||||||||||||||||||||||||||||||||||||||||</v>
      </c>
      <c r="L41" s="213" t="str">
        <f t="shared" si="1"/>
        <v>100%</v>
      </c>
      <c r="M41" s="204">
        <v>45968</v>
      </c>
      <c r="N41" s="218">
        <v>29680</v>
      </c>
      <c r="O41" s="218">
        <v>28812</v>
      </c>
      <c r="P41" s="284">
        <f t="shared" si="2"/>
        <v>0.97075471698113203</v>
      </c>
      <c r="Q41" s="289">
        <f t="shared" si="4"/>
        <v>868</v>
      </c>
      <c r="R41" s="169">
        <f t="shared" si="3"/>
        <v>2.9245283018867925E-2</v>
      </c>
      <c r="S41" s="278" t="s">
        <v>627</v>
      </c>
    </row>
    <row r="42" spans="1:19" s="170" customFormat="1">
      <c r="A42" s="209">
        <v>41</v>
      </c>
      <c r="B42" s="209" t="s">
        <v>520</v>
      </c>
      <c r="C42" s="221" t="s">
        <v>50</v>
      </c>
      <c r="D42" s="221" t="s">
        <v>541</v>
      </c>
      <c r="E42" s="209" t="s">
        <v>575</v>
      </c>
      <c r="F42" s="326"/>
      <c r="G42" s="171" t="b">
        <v>1</v>
      </c>
      <c r="H42" s="171" t="b">
        <v>1</v>
      </c>
      <c r="I42" s="171" t="b">
        <v>1</v>
      </c>
      <c r="J42" s="171" t="b">
        <v>1</v>
      </c>
      <c r="K42" s="167" t="str">
        <f t="shared" si="0"/>
        <v>||||||||||||||||||||||||||||||||||||||||||||||||||||||||||||||||||||||||||||||||||||||||||||</v>
      </c>
      <c r="L42" s="213" t="str">
        <f t="shared" si="1"/>
        <v>100%</v>
      </c>
      <c r="M42" s="204">
        <v>45951</v>
      </c>
      <c r="N42" s="218">
        <v>7351</v>
      </c>
      <c r="O42" s="218">
        <v>7351</v>
      </c>
      <c r="P42" s="284">
        <f t="shared" si="2"/>
        <v>1</v>
      </c>
      <c r="Q42" s="289">
        <f t="shared" si="4"/>
        <v>0</v>
      </c>
      <c r="R42" s="169">
        <f t="shared" si="3"/>
        <v>0</v>
      </c>
      <c r="S42" s="278"/>
    </row>
    <row r="43" spans="1:19" s="170" customFormat="1">
      <c r="A43" s="209">
        <v>42</v>
      </c>
      <c r="B43" s="209" t="s">
        <v>520</v>
      </c>
      <c r="C43" s="221" t="s">
        <v>145</v>
      </c>
      <c r="D43" s="221" t="s">
        <v>542</v>
      </c>
      <c r="E43" s="209" t="s">
        <v>575</v>
      </c>
      <c r="F43" s="326"/>
      <c r="G43" s="171" t="b">
        <v>1</v>
      </c>
      <c r="H43" s="171" t="b">
        <v>1</v>
      </c>
      <c r="I43" s="171" t="b">
        <v>1</v>
      </c>
      <c r="J43" s="171" t="b">
        <v>0</v>
      </c>
      <c r="K43" s="167" t="str">
        <f t="shared" si="0"/>
        <v>|||||||||||||||||||||||||||||||||||||||||||||||||||||||||||||||||||||</v>
      </c>
      <c r="L43" s="213" t="str">
        <f t="shared" si="1"/>
        <v>75%</v>
      </c>
      <c r="M43" s="204">
        <v>45968</v>
      </c>
      <c r="N43" s="218">
        <v>148</v>
      </c>
      <c r="O43" s="218">
        <v>54</v>
      </c>
      <c r="P43" s="285">
        <f t="shared" si="2"/>
        <v>0.36486486486486486</v>
      </c>
      <c r="Q43" s="289">
        <f t="shared" si="4"/>
        <v>94</v>
      </c>
      <c r="R43" s="169">
        <f t="shared" si="3"/>
        <v>0.63513513513513509</v>
      </c>
      <c r="S43" s="278"/>
    </row>
    <row r="44" spans="1:19" s="170" customFormat="1">
      <c r="A44" s="209">
        <v>43</v>
      </c>
      <c r="B44" s="209" t="s">
        <v>520</v>
      </c>
      <c r="C44" s="221" t="s">
        <v>145</v>
      </c>
      <c r="D44" s="221" t="s">
        <v>543</v>
      </c>
      <c r="E44" s="209" t="s">
        <v>575</v>
      </c>
      <c r="F44" s="326"/>
      <c r="G44" s="171" t="b">
        <v>1</v>
      </c>
      <c r="H44" s="171" t="b">
        <v>1</v>
      </c>
      <c r="I44" s="171" t="b">
        <v>1</v>
      </c>
      <c r="J44" s="171" t="b">
        <v>0</v>
      </c>
      <c r="K44" s="167" t="str">
        <f t="shared" si="0"/>
        <v>|||||||||||||||||||||||||||||||||||||||||||||||||||||||||||||||||||||</v>
      </c>
      <c r="L44" s="213" t="str">
        <f t="shared" si="1"/>
        <v>75%</v>
      </c>
      <c r="M44" s="204">
        <v>45968</v>
      </c>
      <c r="N44" s="218">
        <v>471</v>
      </c>
      <c r="O44" s="218">
        <v>98</v>
      </c>
      <c r="P44" s="285">
        <f t="shared" si="2"/>
        <v>0.20806794055201699</v>
      </c>
      <c r="Q44" s="289">
        <f t="shared" si="4"/>
        <v>373</v>
      </c>
      <c r="R44" s="169">
        <f t="shared" si="3"/>
        <v>0.79193205944798306</v>
      </c>
      <c r="S44" s="278" t="s">
        <v>627</v>
      </c>
    </row>
    <row r="45" spans="1:19" s="170" customFormat="1">
      <c r="A45" s="209">
        <v>44</v>
      </c>
      <c r="B45" s="209" t="s">
        <v>520</v>
      </c>
      <c r="C45" s="221" t="s">
        <v>145</v>
      </c>
      <c r="D45" s="221" t="s">
        <v>544</v>
      </c>
      <c r="E45" s="209" t="s">
        <v>575</v>
      </c>
      <c r="F45" s="326"/>
      <c r="G45" s="171" t="b">
        <v>1</v>
      </c>
      <c r="H45" s="171" t="b">
        <v>1</v>
      </c>
      <c r="I45" s="171" t="b">
        <v>0</v>
      </c>
      <c r="J45" s="171" t="b">
        <v>0</v>
      </c>
      <c r="K45" s="167" t="str">
        <f t="shared" si="0"/>
        <v>||||||||||||||||||||||||||||||||||||||||||||||</v>
      </c>
      <c r="L45" s="213" t="str">
        <f t="shared" si="1"/>
        <v>50%</v>
      </c>
      <c r="M45" s="204">
        <v>45968</v>
      </c>
      <c r="N45" s="218">
        <v>1093</v>
      </c>
      <c r="O45" s="218">
        <v>0</v>
      </c>
      <c r="P45" s="285">
        <f t="shared" si="2"/>
        <v>0</v>
      </c>
      <c r="Q45" s="289">
        <f t="shared" si="4"/>
        <v>1093</v>
      </c>
      <c r="R45" s="169">
        <f t="shared" si="3"/>
        <v>1</v>
      </c>
      <c r="S45" s="278" t="s">
        <v>627</v>
      </c>
    </row>
    <row r="46" spans="1:19" s="170" customFormat="1">
      <c r="A46" s="209">
        <v>45</v>
      </c>
      <c r="B46" s="209" t="s">
        <v>520</v>
      </c>
      <c r="C46" s="221" t="s">
        <v>145</v>
      </c>
      <c r="D46" s="221" t="s">
        <v>545</v>
      </c>
      <c r="E46" s="209" t="s">
        <v>575</v>
      </c>
      <c r="F46" s="327"/>
      <c r="G46" s="171" t="b">
        <v>1</v>
      </c>
      <c r="H46" s="171" t="b">
        <v>1</v>
      </c>
      <c r="I46" s="171" t="b">
        <v>1</v>
      </c>
      <c r="J46" s="171" t="b">
        <v>1</v>
      </c>
      <c r="K46" s="167" t="str">
        <f t="shared" si="0"/>
        <v>||||||||||||||||||||||||||||||||||||||||||||||||||||||||||||||||||||||||||||||||||||||||||||</v>
      </c>
      <c r="L46" s="213" t="str">
        <f t="shared" si="1"/>
        <v>100%</v>
      </c>
      <c r="M46" s="204">
        <v>45968</v>
      </c>
      <c r="N46" s="218">
        <v>2409</v>
      </c>
      <c r="O46" s="218">
        <v>2409</v>
      </c>
      <c r="P46" s="284">
        <f t="shared" si="2"/>
        <v>1</v>
      </c>
      <c r="Q46" s="289">
        <f t="shared" si="4"/>
        <v>0</v>
      </c>
      <c r="R46" s="169">
        <f t="shared" si="3"/>
        <v>0</v>
      </c>
      <c r="S46" s="278" t="s">
        <v>628</v>
      </c>
    </row>
    <row r="47" spans="1:19">
      <c r="A47" s="209">
        <v>46</v>
      </c>
      <c r="B47" s="297" t="s">
        <v>56</v>
      </c>
      <c r="C47" s="298" t="s">
        <v>50</v>
      </c>
      <c r="D47" s="221" t="s">
        <v>72</v>
      </c>
      <c r="E47" s="297" t="s">
        <v>569</v>
      </c>
      <c r="F47" s="336" t="s">
        <v>629</v>
      </c>
      <c r="G47" s="299" t="b">
        <v>1</v>
      </c>
      <c r="H47" s="299" t="b">
        <v>1</v>
      </c>
      <c r="I47" s="299" t="b">
        <v>1</v>
      </c>
      <c r="J47" s="299" t="b">
        <v>1</v>
      </c>
      <c r="K47" s="300" t="str">
        <f t="shared" si="0"/>
        <v>||||||||||||||||||||||||||||||||||||||||||||||||||||||||||||||||||||||||||||||||||||||||||||</v>
      </c>
      <c r="L47" s="301" t="str">
        <f t="shared" si="1"/>
        <v>100%</v>
      </c>
      <c r="M47" s="302">
        <v>45961</v>
      </c>
      <c r="N47" s="303">
        <v>4529</v>
      </c>
      <c r="O47" s="303">
        <v>4463</v>
      </c>
      <c r="P47" s="304">
        <f t="shared" si="2"/>
        <v>0.98542724663281078</v>
      </c>
      <c r="Q47" s="305">
        <f t="shared" si="4"/>
        <v>66</v>
      </c>
      <c r="R47" s="306">
        <f t="shared" si="3"/>
        <v>1.4572753367189224E-2</v>
      </c>
      <c r="S47" s="307" t="s">
        <v>630</v>
      </c>
    </row>
    <row r="48" spans="1:19">
      <c r="A48" s="209">
        <v>47</v>
      </c>
      <c r="B48" s="297" t="s">
        <v>56</v>
      </c>
      <c r="C48" s="298" t="s">
        <v>50</v>
      </c>
      <c r="D48" s="221" t="s">
        <v>54</v>
      </c>
      <c r="E48" s="297" t="s">
        <v>569</v>
      </c>
      <c r="F48" s="331"/>
      <c r="G48" s="299" t="b">
        <v>1</v>
      </c>
      <c r="H48" s="299" t="b">
        <v>1</v>
      </c>
      <c r="I48" s="299" t="b">
        <v>1</v>
      </c>
      <c r="J48" s="299" t="b">
        <v>1</v>
      </c>
      <c r="K48" s="300" t="str">
        <f t="shared" si="0"/>
        <v>||||||||||||||||||||||||||||||||||||||||||||||||||||||||||||||||||||||||||||||||||||||||||||</v>
      </c>
      <c r="L48" s="301" t="str">
        <f t="shared" si="1"/>
        <v>100%</v>
      </c>
      <c r="M48" s="302">
        <v>45961</v>
      </c>
      <c r="N48" s="303">
        <v>4229</v>
      </c>
      <c r="O48" s="303">
        <v>3948</v>
      </c>
      <c r="P48" s="304">
        <f t="shared" si="2"/>
        <v>0.93355403168597773</v>
      </c>
      <c r="Q48" s="305">
        <f t="shared" si="4"/>
        <v>281</v>
      </c>
      <c r="R48" s="306">
        <f t="shared" si="3"/>
        <v>6.6445968314022233E-2</v>
      </c>
      <c r="S48" s="307" t="s">
        <v>630</v>
      </c>
    </row>
    <row r="49" spans="1:19">
      <c r="A49" s="209">
        <v>48</v>
      </c>
      <c r="B49" s="297" t="s">
        <v>56</v>
      </c>
      <c r="C49" s="298" t="s">
        <v>50</v>
      </c>
      <c r="D49" s="298" t="s">
        <v>72</v>
      </c>
      <c r="E49" s="297" t="s">
        <v>575</v>
      </c>
      <c r="F49" s="331"/>
      <c r="G49" s="299" t="b">
        <v>1</v>
      </c>
      <c r="H49" s="299" t="b">
        <v>1</v>
      </c>
      <c r="I49" s="299" t="b">
        <v>1</v>
      </c>
      <c r="J49" s="299" t="b">
        <v>1</v>
      </c>
      <c r="K49" s="300" t="str">
        <f t="shared" si="0"/>
        <v>||||||||||||||||||||||||||||||||||||||||||||||||||||||||||||||||||||||||||||||||||||||||||||</v>
      </c>
      <c r="L49" s="301" t="str">
        <f t="shared" si="1"/>
        <v>100%</v>
      </c>
      <c r="M49" s="302">
        <v>45961</v>
      </c>
      <c r="N49" s="303">
        <v>4539</v>
      </c>
      <c r="O49" s="303">
        <v>4539</v>
      </c>
      <c r="P49" s="304">
        <f t="shared" si="2"/>
        <v>1</v>
      </c>
      <c r="Q49" s="305">
        <f t="shared" si="4"/>
        <v>0</v>
      </c>
      <c r="R49" s="306">
        <f t="shared" si="3"/>
        <v>0</v>
      </c>
      <c r="S49" s="307"/>
    </row>
    <row r="50" spans="1:19">
      <c r="A50" s="209">
        <v>49</v>
      </c>
      <c r="B50" s="297" t="s">
        <v>56</v>
      </c>
      <c r="C50" s="298" t="s">
        <v>50</v>
      </c>
      <c r="D50" s="298" t="s">
        <v>54</v>
      </c>
      <c r="E50" s="297" t="s">
        <v>575</v>
      </c>
      <c r="F50" s="331"/>
      <c r="G50" s="299" t="b">
        <v>1</v>
      </c>
      <c r="H50" s="299" t="b">
        <v>1</v>
      </c>
      <c r="I50" s="299" t="b">
        <v>1</v>
      </c>
      <c r="J50" s="299" t="b">
        <v>1</v>
      </c>
      <c r="K50" s="300" t="str">
        <f t="shared" si="0"/>
        <v>||||||||||||||||||||||||||||||||||||||||||||||||||||||||||||||||||||||||||||||||||||||||||||</v>
      </c>
      <c r="L50" s="301" t="str">
        <f t="shared" si="1"/>
        <v>100%</v>
      </c>
      <c r="M50" s="302">
        <v>45961</v>
      </c>
      <c r="N50" s="303">
        <v>6519</v>
      </c>
      <c r="O50" s="303">
        <v>6149</v>
      </c>
      <c r="P50" s="304">
        <f t="shared" si="2"/>
        <v>0.94324282865470166</v>
      </c>
      <c r="Q50" s="305">
        <f t="shared" si="4"/>
        <v>370</v>
      </c>
      <c r="R50" s="306">
        <f t="shared" si="3"/>
        <v>5.6757171345298361E-2</v>
      </c>
      <c r="S50" s="307" t="s">
        <v>630</v>
      </c>
    </row>
    <row r="51" spans="1:19">
      <c r="A51" s="209">
        <v>50</v>
      </c>
      <c r="B51" s="297" t="s">
        <v>56</v>
      </c>
      <c r="C51" s="298" t="s">
        <v>50</v>
      </c>
      <c r="D51" s="298" t="s">
        <v>72</v>
      </c>
      <c r="E51" s="297" t="s">
        <v>578</v>
      </c>
      <c r="F51" s="331"/>
      <c r="G51" s="299" t="b">
        <v>1</v>
      </c>
      <c r="H51" s="299" t="b">
        <v>1</v>
      </c>
      <c r="I51" s="299" t="b">
        <v>1</v>
      </c>
      <c r="J51" s="299" t="b">
        <v>1</v>
      </c>
      <c r="K51" s="300" t="str">
        <f t="shared" si="0"/>
        <v>||||||||||||||||||||||||||||||||||||||||||||||||||||||||||||||||||||||||||||||||||||||||||||</v>
      </c>
      <c r="L51" s="301" t="str">
        <f t="shared" si="1"/>
        <v>100%</v>
      </c>
      <c r="M51" s="302">
        <v>45961</v>
      </c>
      <c r="N51" s="303">
        <v>4948</v>
      </c>
      <c r="O51" s="303">
        <v>3981</v>
      </c>
      <c r="P51" s="304">
        <f t="shared" si="2"/>
        <v>0.80456750202101857</v>
      </c>
      <c r="Q51" s="305">
        <f t="shared" si="4"/>
        <v>967</v>
      </c>
      <c r="R51" s="306">
        <f t="shared" si="3"/>
        <v>0.19543249797898141</v>
      </c>
      <c r="S51" s="307" t="s">
        <v>630</v>
      </c>
    </row>
    <row r="52" spans="1:19">
      <c r="A52" s="209">
        <v>51</v>
      </c>
      <c r="B52" s="297" t="s">
        <v>56</v>
      </c>
      <c r="C52" s="298" t="s">
        <v>50</v>
      </c>
      <c r="D52" s="298" t="s">
        <v>54</v>
      </c>
      <c r="E52" s="297" t="s">
        <v>578</v>
      </c>
      <c r="F52" s="331"/>
      <c r="G52" s="299" t="b">
        <v>1</v>
      </c>
      <c r="H52" s="299" t="b">
        <v>1</v>
      </c>
      <c r="I52" s="299" t="b">
        <v>1</v>
      </c>
      <c r="J52" s="299" t="b">
        <v>1</v>
      </c>
      <c r="K52" s="300" t="str">
        <f t="shared" si="0"/>
        <v>||||||||||||||||||||||||||||||||||||||||||||||||||||||||||||||||||||||||||||||||||||||||||||</v>
      </c>
      <c r="L52" s="301" t="str">
        <f t="shared" si="1"/>
        <v>100%</v>
      </c>
      <c r="M52" s="302">
        <v>45961</v>
      </c>
      <c r="N52" s="303">
        <v>4321</v>
      </c>
      <c r="O52" s="303">
        <v>3373</v>
      </c>
      <c r="P52" s="304">
        <f t="shared" si="2"/>
        <v>0.78060634112473959</v>
      </c>
      <c r="Q52" s="305">
        <f t="shared" si="4"/>
        <v>948</v>
      </c>
      <c r="R52" s="306">
        <f t="shared" si="3"/>
        <v>0.21939365887526036</v>
      </c>
      <c r="S52" s="307" t="s">
        <v>630</v>
      </c>
    </row>
    <row r="53" spans="1:19">
      <c r="A53" s="209">
        <v>52</v>
      </c>
      <c r="B53" s="297" t="s">
        <v>56</v>
      </c>
      <c r="C53" s="298" t="s">
        <v>50</v>
      </c>
      <c r="D53" s="298" t="s">
        <v>72</v>
      </c>
      <c r="E53" s="297" t="s">
        <v>580</v>
      </c>
      <c r="F53" s="331"/>
      <c r="G53" s="299" t="b">
        <v>1</v>
      </c>
      <c r="H53" s="299" t="b">
        <v>1</v>
      </c>
      <c r="I53" s="299" t="b">
        <v>1</v>
      </c>
      <c r="J53" s="299" t="b">
        <v>1</v>
      </c>
      <c r="K53" s="300" t="str">
        <f t="shared" si="0"/>
        <v>||||||||||||||||||||||||||||||||||||||||||||||||||||||||||||||||||||||||||||||||||||||||||||</v>
      </c>
      <c r="L53" s="301" t="str">
        <f t="shared" si="1"/>
        <v>100%</v>
      </c>
      <c r="M53" s="302">
        <v>45961</v>
      </c>
      <c r="N53" s="303">
        <v>4948</v>
      </c>
      <c r="O53" s="303">
        <v>3981</v>
      </c>
      <c r="P53" s="304">
        <f t="shared" si="2"/>
        <v>0.80456750202101857</v>
      </c>
      <c r="Q53" s="305">
        <f t="shared" si="4"/>
        <v>967</v>
      </c>
      <c r="R53" s="306">
        <f t="shared" si="3"/>
        <v>0.19543249797898141</v>
      </c>
      <c r="S53" s="307" t="s">
        <v>630</v>
      </c>
    </row>
    <row r="54" spans="1:19">
      <c r="A54" s="209">
        <v>53</v>
      </c>
      <c r="B54" s="297" t="s">
        <v>56</v>
      </c>
      <c r="C54" s="298" t="s">
        <v>50</v>
      </c>
      <c r="D54" s="298" t="s">
        <v>54</v>
      </c>
      <c r="E54" s="297" t="s">
        <v>580</v>
      </c>
      <c r="F54" s="331"/>
      <c r="G54" s="299" t="b">
        <v>1</v>
      </c>
      <c r="H54" s="299" t="b">
        <v>1</v>
      </c>
      <c r="I54" s="299" t="b">
        <v>1</v>
      </c>
      <c r="J54" s="299" t="b">
        <v>1</v>
      </c>
      <c r="K54" s="300" t="str">
        <f t="shared" si="0"/>
        <v>||||||||||||||||||||||||||||||||||||||||||||||||||||||||||||||||||||||||||||||||||||||||||||</v>
      </c>
      <c r="L54" s="301" t="str">
        <f t="shared" si="1"/>
        <v>100%</v>
      </c>
      <c r="M54" s="302">
        <v>45961</v>
      </c>
      <c r="N54" s="303">
        <v>4321</v>
      </c>
      <c r="O54" s="303">
        <v>3373</v>
      </c>
      <c r="P54" s="304">
        <f t="shared" si="2"/>
        <v>0.78060634112473959</v>
      </c>
      <c r="Q54" s="305">
        <f t="shared" si="4"/>
        <v>948</v>
      </c>
      <c r="R54" s="306">
        <f t="shared" si="3"/>
        <v>0.21939365887526036</v>
      </c>
      <c r="S54" s="307" t="s">
        <v>630</v>
      </c>
    </row>
    <row r="55" spans="1:19">
      <c r="A55" s="209">
        <v>54</v>
      </c>
      <c r="B55" s="297" t="s">
        <v>592</v>
      </c>
      <c r="C55" s="298" t="s">
        <v>50</v>
      </c>
      <c r="D55" s="298" t="s">
        <v>568</v>
      </c>
      <c r="E55" s="297" t="s">
        <v>569</v>
      </c>
      <c r="F55" s="337" t="s">
        <v>631</v>
      </c>
      <c r="G55" s="299" t="b">
        <v>1</v>
      </c>
      <c r="H55" s="299" t="b">
        <v>1</v>
      </c>
      <c r="I55" s="299" t="b">
        <v>1</v>
      </c>
      <c r="J55" s="299" t="b">
        <v>1</v>
      </c>
      <c r="K55" s="300" t="str">
        <f t="shared" si="0"/>
        <v>||||||||||||||||||||||||||||||||||||||||||||||||||||||||||||||||||||||||||||||||||||||||||||</v>
      </c>
      <c r="L55" s="301" t="str">
        <f t="shared" si="1"/>
        <v>100%</v>
      </c>
      <c r="M55" s="302">
        <v>45961</v>
      </c>
      <c r="N55" s="303">
        <v>37145</v>
      </c>
      <c r="O55" s="308">
        <v>37145</v>
      </c>
      <c r="P55" s="304">
        <f t="shared" si="2"/>
        <v>1</v>
      </c>
      <c r="Q55" s="305">
        <f t="shared" si="4"/>
        <v>0</v>
      </c>
      <c r="R55" s="306">
        <f t="shared" si="3"/>
        <v>0</v>
      </c>
      <c r="S55" s="307"/>
    </row>
    <row r="56" spans="1:19">
      <c r="A56" s="209">
        <v>55</v>
      </c>
      <c r="B56" s="297" t="s">
        <v>592</v>
      </c>
      <c r="C56" s="298" t="s">
        <v>50</v>
      </c>
      <c r="D56" s="298" t="s">
        <v>54</v>
      </c>
      <c r="E56" s="297" t="s">
        <v>569</v>
      </c>
      <c r="F56" s="338"/>
      <c r="G56" s="299" t="b">
        <v>1</v>
      </c>
      <c r="H56" s="299" t="b">
        <v>1</v>
      </c>
      <c r="I56" s="299" t="b">
        <v>1</v>
      </c>
      <c r="J56" s="299" t="b">
        <v>1</v>
      </c>
      <c r="K56" s="300" t="str">
        <f t="shared" si="0"/>
        <v>||||||||||||||||||||||||||||||||||||||||||||||||||||||||||||||||||||||||||||||||||||||||||||</v>
      </c>
      <c r="L56" s="301" t="str">
        <f t="shared" si="1"/>
        <v>100%</v>
      </c>
      <c r="M56" s="302">
        <v>45961</v>
      </c>
      <c r="N56" s="309">
        <v>1806</v>
      </c>
      <c r="O56" s="309">
        <v>1806</v>
      </c>
      <c r="P56" s="304">
        <f t="shared" si="2"/>
        <v>1</v>
      </c>
      <c r="Q56" s="305">
        <f t="shared" si="4"/>
        <v>0</v>
      </c>
      <c r="R56" s="306">
        <f t="shared" si="3"/>
        <v>0</v>
      </c>
      <c r="S56" s="307"/>
    </row>
    <row r="57" spans="1:19">
      <c r="A57" s="209">
        <v>56</v>
      </c>
      <c r="B57" s="297" t="s">
        <v>592</v>
      </c>
      <c r="C57" s="298" t="s">
        <v>50</v>
      </c>
      <c r="D57" s="298" t="s">
        <v>72</v>
      </c>
      <c r="E57" s="297" t="s">
        <v>569</v>
      </c>
      <c r="F57" s="338"/>
      <c r="G57" s="299" t="b">
        <v>1</v>
      </c>
      <c r="H57" s="299" t="b">
        <v>1</v>
      </c>
      <c r="I57" s="299" t="b">
        <v>1</v>
      </c>
      <c r="J57" s="299" t="b">
        <v>1</v>
      </c>
      <c r="K57" s="300" t="str">
        <f t="shared" si="0"/>
        <v>||||||||||||||||||||||||||||||||||||||||||||||||||||||||||||||||||||||||||||||||||||||||||||</v>
      </c>
      <c r="L57" s="301" t="str">
        <f t="shared" si="1"/>
        <v>100%</v>
      </c>
      <c r="M57" s="302">
        <v>45961</v>
      </c>
      <c r="N57" s="309">
        <v>1806</v>
      </c>
      <c r="O57" s="309">
        <v>1806</v>
      </c>
      <c r="P57" s="304">
        <f t="shared" si="2"/>
        <v>1</v>
      </c>
      <c r="Q57" s="305">
        <f t="shared" si="4"/>
        <v>0</v>
      </c>
      <c r="R57" s="306">
        <f t="shared" si="3"/>
        <v>0</v>
      </c>
      <c r="S57" s="307"/>
    </row>
    <row r="58" spans="1:19">
      <c r="A58" s="209">
        <v>57</v>
      </c>
      <c r="B58" s="297" t="s">
        <v>595</v>
      </c>
      <c r="C58" s="298" t="s">
        <v>50</v>
      </c>
      <c r="D58" s="298" t="s">
        <v>54</v>
      </c>
      <c r="E58" s="297" t="s">
        <v>569</v>
      </c>
      <c r="F58" s="339"/>
      <c r="G58" s="299" t="b">
        <v>1</v>
      </c>
      <c r="H58" s="299" t="b">
        <v>1</v>
      </c>
      <c r="I58" s="299" t="b">
        <v>1</v>
      </c>
      <c r="J58" s="299" t="b">
        <v>1</v>
      </c>
      <c r="K58" s="300" t="str">
        <f t="shared" si="0"/>
        <v>||||||||||||||||||||||||||||||||||||||||||||||||||||||||||||||||||||||||||||||||||||||||||||</v>
      </c>
      <c r="L58" s="301" t="str">
        <f t="shared" si="1"/>
        <v>100%</v>
      </c>
      <c r="M58" s="302">
        <v>45968</v>
      </c>
      <c r="N58" s="310">
        <v>1806</v>
      </c>
      <c r="O58" s="310">
        <v>1806</v>
      </c>
      <c r="P58" s="304">
        <f t="shared" si="2"/>
        <v>1</v>
      </c>
      <c r="Q58" s="305">
        <f t="shared" si="4"/>
        <v>0</v>
      </c>
      <c r="R58" s="306">
        <f t="shared" si="3"/>
        <v>0</v>
      </c>
      <c r="S58" s="307"/>
    </row>
    <row r="59" spans="1:19">
      <c r="A59" s="209">
        <v>58</v>
      </c>
      <c r="B59" s="297" t="s">
        <v>596</v>
      </c>
      <c r="C59" s="298" t="s">
        <v>50</v>
      </c>
      <c r="D59" s="298" t="s">
        <v>568</v>
      </c>
      <c r="E59" s="297" t="s">
        <v>578</v>
      </c>
      <c r="F59" s="336" t="s">
        <v>632</v>
      </c>
      <c r="G59" s="299" t="b">
        <v>1</v>
      </c>
      <c r="H59" s="299" t="b">
        <v>1</v>
      </c>
      <c r="I59" s="299" t="b">
        <v>1</v>
      </c>
      <c r="J59" s="299" t="b">
        <v>1</v>
      </c>
      <c r="K59" s="300" t="str">
        <f t="shared" si="0"/>
        <v>||||||||||||||||||||||||||||||||||||||||||||||||||||||||||||||||||||||||||||||||||||||||||||</v>
      </c>
      <c r="L59" s="301" t="str">
        <f t="shared" si="1"/>
        <v>100%</v>
      </c>
      <c r="M59" s="302">
        <v>45961</v>
      </c>
      <c r="N59" s="303">
        <v>4296</v>
      </c>
      <c r="O59" s="303">
        <v>4282</v>
      </c>
      <c r="P59" s="304">
        <f t="shared" si="2"/>
        <v>0.99674115456238366</v>
      </c>
      <c r="Q59" s="305">
        <f t="shared" si="4"/>
        <v>14</v>
      </c>
      <c r="R59" s="306">
        <f t="shared" si="3"/>
        <v>3.2588454376163874E-3</v>
      </c>
      <c r="S59" s="307"/>
    </row>
    <row r="60" spans="1:19">
      <c r="A60" s="209">
        <v>59</v>
      </c>
      <c r="B60" s="297" t="s">
        <v>596</v>
      </c>
      <c r="C60" s="298" t="s">
        <v>50</v>
      </c>
      <c r="D60" s="298" t="s">
        <v>568</v>
      </c>
      <c r="E60" s="297" t="s">
        <v>569</v>
      </c>
      <c r="F60" s="331"/>
      <c r="G60" s="299" t="b">
        <v>1</v>
      </c>
      <c r="H60" s="299" t="b">
        <v>1</v>
      </c>
      <c r="I60" s="299" t="b">
        <v>1</v>
      </c>
      <c r="J60" s="299" t="b">
        <v>1</v>
      </c>
      <c r="K60" s="300" t="str">
        <f t="shared" si="0"/>
        <v>||||||||||||||||||||||||||||||||||||||||||||||||||||||||||||||||||||||||||||||||||||||||||||</v>
      </c>
      <c r="L60" s="301" t="str">
        <f t="shared" si="1"/>
        <v>100%</v>
      </c>
      <c r="M60" s="302">
        <v>45961</v>
      </c>
      <c r="N60" s="303">
        <v>37835</v>
      </c>
      <c r="O60" s="303">
        <v>37423</v>
      </c>
      <c r="P60" s="304">
        <f t="shared" si="2"/>
        <v>0.98911061186731863</v>
      </c>
      <c r="Q60" s="305">
        <f t="shared" si="4"/>
        <v>412</v>
      </c>
      <c r="R60" s="306">
        <f t="shared" si="3"/>
        <v>1.088938813268138E-2</v>
      </c>
      <c r="S60" s="307"/>
    </row>
    <row r="61" spans="1:19">
      <c r="A61" s="209">
        <v>60</v>
      </c>
      <c r="B61" s="297" t="s">
        <v>596</v>
      </c>
      <c r="C61" s="298" t="s">
        <v>50</v>
      </c>
      <c r="D61" s="298" t="s">
        <v>568</v>
      </c>
      <c r="E61" s="297" t="s">
        <v>575</v>
      </c>
      <c r="F61" s="331"/>
      <c r="G61" s="299" t="b">
        <v>1</v>
      </c>
      <c r="H61" s="299" t="b">
        <v>1</v>
      </c>
      <c r="I61" s="299" t="b">
        <v>1</v>
      </c>
      <c r="J61" s="299" t="b">
        <v>1</v>
      </c>
      <c r="K61" s="300" t="str">
        <f t="shared" si="0"/>
        <v>||||||||||||||||||||||||||||||||||||||||||||||||||||||||||||||||||||||||||||||||||||||||||||</v>
      </c>
      <c r="L61" s="301" t="str">
        <f t="shared" si="1"/>
        <v>100%</v>
      </c>
      <c r="M61" s="302">
        <v>45961</v>
      </c>
      <c r="N61" s="303">
        <v>27183</v>
      </c>
      <c r="O61" s="303">
        <v>27049</v>
      </c>
      <c r="P61" s="304">
        <f t="shared" si="2"/>
        <v>0.99507044844204096</v>
      </c>
      <c r="Q61" s="305">
        <f t="shared" si="4"/>
        <v>134</v>
      </c>
      <c r="R61" s="306">
        <f t="shared" si="3"/>
        <v>4.9295515579590183E-3</v>
      </c>
      <c r="S61" s="307"/>
    </row>
    <row r="62" spans="1:19">
      <c r="A62" s="209">
        <v>61</v>
      </c>
      <c r="B62" s="297" t="s">
        <v>596</v>
      </c>
      <c r="C62" s="298" t="s">
        <v>50</v>
      </c>
      <c r="D62" s="298" t="s">
        <v>633</v>
      </c>
      <c r="E62" s="297" t="s">
        <v>575</v>
      </c>
      <c r="F62" s="338"/>
      <c r="G62" s="299" t="b">
        <v>1</v>
      </c>
      <c r="H62" s="299" t="b">
        <v>1</v>
      </c>
      <c r="I62" s="299" t="b">
        <v>1</v>
      </c>
      <c r="J62" s="299" t="b">
        <v>1</v>
      </c>
      <c r="K62" s="300" t="str">
        <f>REPT("|||||||||||||||||||||||",COUNTIF(G62:J62,TRUE))</f>
        <v>||||||||||||||||||||||||||||||||||||||||||||||||||||||||||||||||||||||||||||||||||||||||||||</v>
      </c>
      <c r="L62" s="301" t="str">
        <f>TEXT(COUNTIF(G62:J62,TRUE)/COLUMNS(G62:J62),"0%")</f>
        <v>100%</v>
      </c>
      <c r="M62" s="302">
        <v>45968</v>
      </c>
      <c r="N62" s="303">
        <v>3913</v>
      </c>
      <c r="O62" s="303">
        <v>3810</v>
      </c>
      <c r="P62" s="304">
        <f>IFERROR(O62/N62,0)</f>
        <v>0.97367748530539233</v>
      </c>
      <c r="Q62" s="305">
        <f t="shared" si="4"/>
        <v>103</v>
      </c>
      <c r="R62" s="306">
        <f>IFERROR(Q62/N62,0)</f>
        <v>2.6322514694607717E-2</v>
      </c>
      <c r="S62" s="307"/>
    </row>
    <row r="63" spans="1:19" ht="28">
      <c r="A63" s="209">
        <v>62</v>
      </c>
      <c r="B63" s="297" t="s">
        <v>596</v>
      </c>
      <c r="C63" s="298" t="s">
        <v>50</v>
      </c>
      <c r="D63" s="298" t="s">
        <v>634</v>
      </c>
      <c r="E63" s="297" t="s">
        <v>575</v>
      </c>
      <c r="F63" s="338"/>
      <c r="G63" s="299" t="b">
        <v>1</v>
      </c>
      <c r="H63" s="299" t="b">
        <v>1</v>
      </c>
      <c r="I63" s="299" t="b">
        <v>1</v>
      </c>
      <c r="J63" s="299" t="b">
        <v>1</v>
      </c>
      <c r="K63" s="300" t="str">
        <f>REPT("|||||||||||||||||||||||",COUNTIF(G63:J63,TRUE))</f>
        <v>||||||||||||||||||||||||||||||||||||||||||||||||||||||||||||||||||||||||||||||||||||||||||||</v>
      </c>
      <c r="L63" s="301" t="str">
        <f>TEXT(COUNTIF(G63:J63,TRUE)/COLUMNS(G63:J63),"0%")</f>
        <v>100%</v>
      </c>
      <c r="M63" s="302">
        <v>45961</v>
      </c>
      <c r="N63" s="303">
        <v>2037</v>
      </c>
      <c r="O63" s="303">
        <v>1964</v>
      </c>
      <c r="P63" s="304">
        <f>IFERROR(O63/N63,0)</f>
        <v>0.9641629847815415</v>
      </c>
      <c r="Q63" s="305">
        <f t="shared" si="4"/>
        <v>73</v>
      </c>
      <c r="R63" s="306">
        <f>IFERROR(Q63/N63,0)</f>
        <v>3.5837015218458515E-2</v>
      </c>
      <c r="S63" s="324" t="s">
        <v>635</v>
      </c>
    </row>
    <row r="64" spans="1:19">
      <c r="A64" s="209">
        <v>63</v>
      </c>
      <c r="B64" s="297" t="s">
        <v>596</v>
      </c>
      <c r="C64" s="298" t="s">
        <v>50</v>
      </c>
      <c r="D64" s="298" t="s">
        <v>523</v>
      </c>
      <c r="E64" s="297" t="s">
        <v>578</v>
      </c>
      <c r="F64" s="338"/>
      <c r="G64" s="299" t="b">
        <v>1</v>
      </c>
      <c r="H64" s="299" t="b">
        <v>1</v>
      </c>
      <c r="I64" s="299" t="b">
        <v>1</v>
      </c>
      <c r="J64" s="299" t="b">
        <v>1</v>
      </c>
      <c r="K64" s="300" t="str">
        <f t="shared" ref="K64:K82" si="15">REPT("|||||||||||||||||||||||",COUNTIF(G64:J64,TRUE))</f>
        <v>||||||||||||||||||||||||||||||||||||||||||||||||||||||||||||||||||||||||||||||||||||||||||||</v>
      </c>
      <c r="L64" s="301" t="str">
        <f t="shared" ref="L64:L82" si="16">TEXT(COUNTIF(G64:J64,TRUE)/COLUMNS(G64:J64),"0%")</f>
        <v>100%</v>
      </c>
      <c r="M64" s="302">
        <v>45961</v>
      </c>
      <c r="N64" s="303">
        <v>12</v>
      </c>
      <c r="O64" s="309">
        <v>12</v>
      </c>
      <c r="P64" s="304">
        <f t="shared" si="2"/>
        <v>1</v>
      </c>
      <c r="Q64" s="305">
        <f t="shared" si="4"/>
        <v>0</v>
      </c>
      <c r="R64" s="306">
        <f t="shared" ref="R64:R82" si="17">IFERROR(Q64/N64,0)</f>
        <v>0</v>
      </c>
      <c r="S64" s="307"/>
    </row>
    <row r="65" spans="1:19">
      <c r="A65" s="209">
        <v>64</v>
      </c>
      <c r="B65" s="297" t="s">
        <v>596</v>
      </c>
      <c r="C65" s="298" t="s">
        <v>50</v>
      </c>
      <c r="D65" s="298" t="s">
        <v>523</v>
      </c>
      <c r="E65" s="297" t="s">
        <v>569</v>
      </c>
      <c r="F65" s="338"/>
      <c r="G65" s="299" t="b">
        <v>1</v>
      </c>
      <c r="H65" s="299" t="b">
        <v>1</v>
      </c>
      <c r="I65" s="299" t="b">
        <v>1</v>
      </c>
      <c r="J65" s="299" t="b">
        <v>1</v>
      </c>
      <c r="K65" s="300" t="str">
        <f t="shared" si="15"/>
        <v>||||||||||||||||||||||||||||||||||||||||||||||||||||||||||||||||||||||||||||||||||||||||||||</v>
      </c>
      <c r="L65" s="301" t="str">
        <f t="shared" si="16"/>
        <v>100%</v>
      </c>
      <c r="M65" s="302">
        <v>45961</v>
      </c>
      <c r="N65" s="303">
        <v>12</v>
      </c>
      <c r="O65" s="303">
        <v>12</v>
      </c>
      <c r="P65" s="304">
        <f t="shared" si="2"/>
        <v>1</v>
      </c>
      <c r="Q65" s="305">
        <f t="shared" ref="Q65:Q82" si="18">N65-(IF(ISBLANK(O65),N65,O65))</f>
        <v>0</v>
      </c>
      <c r="R65" s="306">
        <f t="shared" si="17"/>
        <v>0</v>
      </c>
      <c r="S65" s="307"/>
    </row>
    <row r="66" spans="1:19">
      <c r="A66" s="209">
        <v>65</v>
      </c>
      <c r="B66" s="297" t="s">
        <v>596</v>
      </c>
      <c r="C66" s="298" t="s">
        <v>50</v>
      </c>
      <c r="D66" s="298" t="s">
        <v>523</v>
      </c>
      <c r="E66" s="297" t="s">
        <v>575</v>
      </c>
      <c r="F66" s="339"/>
      <c r="G66" s="299" t="b">
        <v>1</v>
      </c>
      <c r="H66" s="299" t="b">
        <v>1</v>
      </c>
      <c r="I66" s="299" t="b">
        <v>1</v>
      </c>
      <c r="J66" s="299" t="b">
        <v>1</v>
      </c>
      <c r="K66" s="300" t="str">
        <f t="shared" si="15"/>
        <v>||||||||||||||||||||||||||||||||||||||||||||||||||||||||||||||||||||||||||||||||||||||||||||</v>
      </c>
      <c r="L66" s="301" t="str">
        <f t="shared" si="16"/>
        <v>100%</v>
      </c>
      <c r="M66" s="302">
        <v>45961</v>
      </c>
      <c r="N66" s="303">
        <v>12</v>
      </c>
      <c r="O66" s="303">
        <v>12</v>
      </c>
      <c r="P66" s="304">
        <f t="shared" ref="P66:P82" si="19">IFERROR(O66/N66,0)</f>
        <v>1</v>
      </c>
      <c r="Q66" s="305">
        <f t="shared" si="18"/>
        <v>0</v>
      </c>
      <c r="R66" s="306">
        <f t="shared" si="17"/>
        <v>0</v>
      </c>
      <c r="S66" s="307"/>
    </row>
    <row r="67" spans="1:19">
      <c r="A67" s="209">
        <v>66</v>
      </c>
      <c r="B67" s="297" t="s">
        <v>473</v>
      </c>
      <c r="C67" s="298" t="s">
        <v>50</v>
      </c>
      <c r="D67" s="298" t="s">
        <v>120</v>
      </c>
      <c r="E67" s="297" t="s">
        <v>580</v>
      </c>
      <c r="F67" s="336" t="s">
        <v>636</v>
      </c>
      <c r="G67" s="299" t="b">
        <v>1</v>
      </c>
      <c r="H67" s="299" t="b">
        <v>1</v>
      </c>
      <c r="I67" s="299" t="b">
        <v>1</v>
      </c>
      <c r="J67" s="299" t="b">
        <v>1</v>
      </c>
      <c r="K67" s="300" t="str">
        <f t="shared" si="15"/>
        <v>||||||||||||||||||||||||||||||||||||||||||||||||||||||||||||||||||||||||||||||||||||||||||||</v>
      </c>
      <c r="L67" s="301" t="str">
        <f t="shared" si="16"/>
        <v>100%</v>
      </c>
      <c r="M67" s="302">
        <v>45961</v>
      </c>
      <c r="N67" s="303">
        <v>1623</v>
      </c>
      <c r="O67" s="303">
        <v>1623</v>
      </c>
      <c r="P67" s="304">
        <f t="shared" si="19"/>
        <v>1</v>
      </c>
      <c r="Q67" s="305">
        <f t="shared" si="18"/>
        <v>0</v>
      </c>
      <c r="R67" s="306">
        <f t="shared" si="17"/>
        <v>0</v>
      </c>
      <c r="S67" s="307"/>
    </row>
    <row r="68" spans="1:19">
      <c r="A68" s="209">
        <v>67</v>
      </c>
      <c r="B68" s="297" t="s">
        <v>473</v>
      </c>
      <c r="C68" s="298" t="s">
        <v>50</v>
      </c>
      <c r="D68" s="298" t="s">
        <v>72</v>
      </c>
      <c r="E68" s="297" t="s">
        <v>580</v>
      </c>
      <c r="F68" s="331"/>
      <c r="G68" s="299" t="b">
        <v>1</v>
      </c>
      <c r="H68" s="299" t="b">
        <v>1</v>
      </c>
      <c r="I68" s="299" t="b">
        <v>1</v>
      </c>
      <c r="J68" s="299" t="b">
        <v>1</v>
      </c>
      <c r="K68" s="300" t="str">
        <f t="shared" si="15"/>
        <v>||||||||||||||||||||||||||||||||||||||||||||||||||||||||||||||||||||||||||||||||||||||||||||</v>
      </c>
      <c r="L68" s="301" t="str">
        <f t="shared" si="16"/>
        <v>100%</v>
      </c>
      <c r="M68" s="302">
        <v>45961</v>
      </c>
      <c r="N68" s="303">
        <v>8667</v>
      </c>
      <c r="O68" s="303">
        <v>8667</v>
      </c>
      <c r="P68" s="304">
        <f t="shared" si="19"/>
        <v>1</v>
      </c>
      <c r="Q68" s="305">
        <f t="shared" si="18"/>
        <v>0</v>
      </c>
      <c r="R68" s="306">
        <f t="shared" si="17"/>
        <v>0</v>
      </c>
      <c r="S68" s="307"/>
    </row>
    <row r="69" spans="1:19">
      <c r="A69" s="209">
        <v>68</v>
      </c>
      <c r="B69" s="297" t="s">
        <v>473</v>
      </c>
      <c r="C69" s="298" t="s">
        <v>50</v>
      </c>
      <c r="D69" s="298" t="s">
        <v>120</v>
      </c>
      <c r="E69" s="297" t="s">
        <v>569</v>
      </c>
      <c r="F69" s="331"/>
      <c r="G69" s="299" t="b">
        <v>1</v>
      </c>
      <c r="H69" s="299" t="b">
        <v>1</v>
      </c>
      <c r="I69" s="299" t="b">
        <v>1</v>
      </c>
      <c r="J69" s="299" t="b">
        <v>1</v>
      </c>
      <c r="K69" s="300" t="str">
        <f t="shared" si="15"/>
        <v>||||||||||||||||||||||||||||||||||||||||||||||||||||||||||||||||||||||||||||||||||||||||||||</v>
      </c>
      <c r="L69" s="301" t="str">
        <f t="shared" si="16"/>
        <v>100%</v>
      </c>
      <c r="M69" s="302">
        <v>45961</v>
      </c>
      <c r="N69" s="303">
        <v>5022</v>
      </c>
      <c r="O69" s="303">
        <v>5022</v>
      </c>
      <c r="P69" s="304">
        <f t="shared" si="19"/>
        <v>1</v>
      </c>
      <c r="Q69" s="305">
        <f t="shared" si="18"/>
        <v>0</v>
      </c>
      <c r="R69" s="306">
        <f t="shared" si="17"/>
        <v>0</v>
      </c>
      <c r="S69" s="307"/>
    </row>
    <row r="70" spans="1:19">
      <c r="A70" s="209">
        <v>69</v>
      </c>
      <c r="B70" s="297" t="s">
        <v>473</v>
      </c>
      <c r="C70" s="298" t="s">
        <v>50</v>
      </c>
      <c r="D70" s="298" t="s">
        <v>72</v>
      </c>
      <c r="E70" s="297" t="s">
        <v>569</v>
      </c>
      <c r="F70" s="331"/>
      <c r="G70" s="299" t="b">
        <v>1</v>
      </c>
      <c r="H70" s="299" t="b">
        <v>1</v>
      </c>
      <c r="I70" s="299" t="b">
        <v>1</v>
      </c>
      <c r="J70" s="299" t="b">
        <v>1</v>
      </c>
      <c r="K70" s="300" t="str">
        <f t="shared" si="15"/>
        <v>||||||||||||||||||||||||||||||||||||||||||||||||||||||||||||||||||||||||||||||||||||||||||||</v>
      </c>
      <c r="L70" s="301" t="str">
        <f t="shared" si="16"/>
        <v>100%</v>
      </c>
      <c r="M70" s="302">
        <v>45961</v>
      </c>
      <c r="N70" s="303">
        <v>4374</v>
      </c>
      <c r="O70" s="303">
        <v>4374</v>
      </c>
      <c r="P70" s="304">
        <f t="shared" si="19"/>
        <v>1</v>
      </c>
      <c r="Q70" s="305">
        <f t="shared" si="18"/>
        <v>0</v>
      </c>
      <c r="R70" s="306">
        <f t="shared" si="17"/>
        <v>0</v>
      </c>
      <c r="S70" s="307"/>
    </row>
    <row r="71" spans="1:19">
      <c r="A71" s="209">
        <v>70</v>
      </c>
      <c r="B71" s="297" t="s">
        <v>473</v>
      </c>
      <c r="C71" s="298" t="s">
        <v>50</v>
      </c>
      <c r="D71" s="298" t="s">
        <v>120</v>
      </c>
      <c r="E71" s="297" t="s">
        <v>575</v>
      </c>
      <c r="F71" s="331"/>
      <c r="G71" s="299" t="b">
        <v>1</v>
      </c>
      <c r="H71" s="299" t="b">
        <v>1</v>
      </c>
      <c r="I71" s="299" t="b">
        <v>1</v>
      </c>
      <c r="J71" s="299" t="b">
        <v>1</v>
      </c>
      <c r="K71" s="300" t="str">
        <f t="shared" si="15"/>
        <v>||||||||||||||||||||||||||||||||||||||||||||||||||||||||||||||||||||||||||||||||||||||||||||</v>
      </c>
      <c r="L71" s="301" t="str">
        <f t="shared" si="16"/>
        <v>100%</v>
      </c>
      <c r="M71" s="302">
        <v>45961</v>
      </c>
      <c r="N71" s="303">
        <v>2632</v>
      </c>
      <c r="O71" s="303">
        <v>2632</v>
      </c>
      <c r="P71" s="304">
        <f t="shared" si="19"/>
        <v>1</v>
      </c>
      <c r="Q71" s="305">
        <f t="shared" si="18"/>
        <v>0</v>
      </c>
      <c r="R71" s="306">
        <f t="shared" si="17"/>
        <v>0</v>
      </c>
      <c r="S71" s="307"/>
    </row>
    <row r="72" spans="1:19">
      <c r="A72" s="209">
        <v>71</v>
      </c>
      <c r="B72" s="297" t="s">
        <v>473</v>
      </c>
      <c r="C72" s="298" t="s">
        <v>50</v>
      </c>
      <c r="D72" s="298" t="s">
        <v>72</v>
      </c>
      <c r="E72" s="297" t="s">
        <v>575</v>
      </c>
      <c r="F72" s="331"/>
      <c r="G72" s="299" t="b">
        <v>1</v>
      </c>
      <c r="H72" s="299" t="b">
        <v>1</v>
      </c>
      <c r="I72" s="299" t="b">
        <v>1</v>
      </c>
      <c r="J72" s="299" t="b">
        <v>1</v>
      </c>
      <c r="K72" s="300" t="str">
        <f t="shared" si="15"/>
        <v>||||||||||||||||||||||||||||||||||||||||||||||||||||||||||||||||||||||||||||||||||||||||||||</v>
      </c>
      <c r="L72" s="301" t="str">
        <f t="shared" si="16"/>
        <v>100%</v>
      </c>
      <c r="M72" s="302">
        <v>45961</v>
      </c>
      <c r="N72" s="303">
        <v>71813</v>
      </c>
      <c r="O72" s="303">
        <v>71813</v>
      </c>
      <c r="P72" s="304">
        <f t="shared" si="19"/>
        <v>1</v>
      </c>
      <c r="Q72" s="305">
        <f t="shared" si="18"/>
        <v>0</v>
      </c>
      <c r="R72" s="306">
        <f t="shared" si="17"/>
        <v>0</v>
      </c>
      <c r="S72" s="307"/>
    </row>
    <row r="73" spans="1:19">
      <c r="A73" s="209">
        <v>72</v>
      </c>
      <c r="B73" s="297" t="s">
        <v>473</v>
      </c>
      <c r="C73" s="298" t="s">
        <v>50</v>
      </c>
      <c r="D73" s="298" t="s">
        <v>120</v>
      </c>
      <c r="E73" s="297" t="s">
        <v>578</v>
      </c>
      <c r="F73" s="331"/>
      <c r="G73" s="299" t="b">
        <v>1</v>
      </c>
      <c r="H73" s="299" t="b">
        <v>1</v>
      </c>
      <c r="I73" s="299" t="b">
        <v>1</v>
      </c>
      <c r="J73" s="299" t="b">
        <v>1</v>
      </c>
      <c r="K73" s="300" t="str">
        <f t="shared" si="15"/>
        <v>||||||||||||||||||||||||||||||||||||||||||||||||||||||||||||||||||||||||||||||||||||||||||||</v>
      </c>
      <c r="L73" s="301" t="str">
        <f t="shared" si="16"/>
        <v>100%</v>
      </c>
      <c r="M73" s="302">
        <v>45961</v>
      </c>
      <c r="N73" s="303">
        <v>1623</v>
      </c>
      <c r="O73" s="303">
        <v>1623</v>
      </c>
      <c r="P73" s="304">
        <f t="shared" si="19"/>
        <v>1</v>
      </c>
      <c r="Q73" s="305">
        <f t="shared" si="18"/>
        <v>0</v>
      </c>
      <c r="R73" s="306">
        <f t="shared" si="17"/>
        <v>0</v>
      </c>
      <c r="S73" s="307"/>
    </row>
    <row r="74" spans="1:19">
      <c r="A74" s="209">
        <v>73</v>
      </c>
      <c r="B74" s="297" t="s">
        <v>473</v>
      </c>
      <c r="C74" s="298" t="s">
        <v>50</v>
      </c>
      <c r="D74" s="298" t="s">
        <v>72</v>
      </c>
      <c r="E74" s="297" t="s">
        <v>578</v>
      </c>
      <c r="F74" s="337"/>
      <c r="G74" s="299" t="b">
        <v>1</v>
      </c>
      <c r="H74" s="299" t="b">
        <v>1</v>
      </c>
      <c r="I74" s="299" t="b">
        <v>1</v>
      </c>
      <c r="J74" s="299" t="b">
        <v>1</v>
      </c>
      <c r="K74" s="300" t="str">
        <f t="shared" si="15"/>
        <v>||||||||||||||||||||||||||||||||||||||||||||||||||||||||||||||||||||||||||||||||||||||||||||</v>
      </c>
      <c r="L74" s="301" t="str">
        <f t="shared" si="16"/>
        <v>100%</v>
      </c>
      <c r="M74" s="302">
        <v>45961</v>
      </c>
      <c r="N74" s="303">
        <v>2248</v>
      </c>
      <c r="O74" s="303">
        <v>2248</v>
      </c>
      <c r="P74" s="304">
        <f t="shared" si="19"/>
        <v>1</v>
      </c>
      <c r="Q74" s="305">
        <f t="shared" si="18"/>
        <v>0</v>
      </c>
      <c r="R74" s="306">
        <f t="shared" si="17"/>
        <v>0</v>
      </c>
      <c r="S74" s="307"/>
    </row>
    <row r="75" spans="1:19">
      <c r="A75" s="209">
        <v>74</v>
      </c>
      <c r="B75" s="297" t="s">
        <v>592</v>
      </c>
      <c r="C75" s="298" t="s">
        <v>50</v>
      </c>
      <c r="D75" s="298" t="s">
        <v>227</v>
      </c>
      <c r="E75" s="312" t="s">
        <v>569</v>
      </c>
      <c r="F75" s="331" t="s">
        <v>637</v>
      </c>
      <c r="G75" s="313" t="b">
        <v>1</v>
      </c>
      <c r="H75" s="299" t="b">
        <v>1</v>
      </c>
      <c r="I75" s="299" t="b">
        <v>1</v>
      </c>
      <c r="J75" s="299" t="b">
        <v>1</v>
      </c>
      <c r="K75" s="300" t="str">
        <f t="shared" si="15"/>
        <v>||||||||||||||||||||||||||||||||||||||||||||||||||||||||||||||||||||||||||||||||||||||||||||</v>
      </c>
      <c r="L75" s="301" t="str">
        <f t="shared" si="16"/>
        <v>100%</v>
      </c>
      <c r="M75" s="302">
        <v>45968</v>
      </c>
      <c r="N75" s="314">
        <v>3614</v>
      </c>
      <c r="O75" s="314">
        <v>3614</v>
      </c>
      <c r="P75" s="304">
        <f t="shared" si="19"/>
        <v>1</v>
      </c>
      <c r="Q75" s="305">
        <f t="shared" si="18"/>
        <v>0</v>
      </c>
      <c r="R75" s="306">
        <f t="shared" si="17"/>
        <v>0</v>
      </c>
      <c r="S75" s="307"/>
    </row>
    <row r="76" spans="1:19">
      <c r="A76" s="209">
        <v>75</v>
      </c>
      <c r="B76" s="297" t="s">
        <v>390</v>
      </c>
      <c r="C76" s="298" t="s">
        <v>50</v>
      </c>
      <c r="D76" s="298" t="s">
        <v>404</v>
      </c>
      <c r="E76" s="312" t="s">
        <v>569</v>
      </c>
      <c r="F76" s="332"/>
      <c r="G76" s="313" t="b">
        <v>1</v>
      </c>
      <c r="H76" s="299" t="b">
        <v>1</v>
      </c>
      <c r="I76" s="299" t="b">
        <v>1</v>
      </c>
      <c r="J76" s="299" t="b">
        <v>1</v>
      </c>
      <c r="K76" s="300" t="str">
        <f t="shared" si="15"/>
        <v>||||||||||||||||||||||||||||||||||||||||||||||||||||||||||||||||||||||||||||||||||||||||||||</v>
      </c>
      <c r="L76" s="301" t="str">
        <f t="shared" si="16"/>
        <v>100%</v>
      </c>
      <c r="M76" s="302">
        <v>45968</v>
      </c>
      <c r="N76" s="314">
        <v>3614</v>
      </c>
      <c r="O76" s="314">
        <v>3614</v>
      </c>
      <c r="P76" s="304">
        <f t="shared" si="19"/>
        <v>1</v>
      </c>
      <c r="Q76" s="305">
        <f t="shared" si="18"/>
        <v>0</v>
      </c>
      <c r="R76" s="306">
        <f t="shared" si="17"/>
        <v>0</v>
      </c>
      <c r="S76" s="307"/>
    </row>
    <row r="77" spans="1:19">
      <c r="A77" s="209">
        <v>76</v>
      </c>
      <c r="B77" s="297" t="s">
        <v>390</v>
      </c>
      <c r="C77" s="298" t="s">
        <v>50</v>
      </c>
      <c r="D77" s="298" t="s">
        <v>407</v>
      </c>
      <c r="E77" s="312" t="s">
        <v>569</v>
      </c>
      <c r="F77" s="332"/>
      <c r="G77" s="313" t="b">
        <v>1</v>
      </c>
      <c r="H77" s="299" t="b">
        <v>1</v>
      </c>
      <c r="I77" s="299" t="b">
        <v>1</v>
      </c>
      <c r="J77" s="299" t="b">
        <v>1</v>
      </c>
      <c r="K77" s="300" t="str">
        <f t="shared" si="15"/>
        <v>||||||||||||||||||||||||||||||||||||||||||||||||||||||||||||||||||||||||||||||||||||||||||||</v>
      </c>
      <c r="L77" s="301" t="str">
        <f t="shared" si="16"/>
        <v>100%</v>
      </c>
      <c r="M77" s="302">
        <v>45968</v>
      </c>
      <c r="N77" s="314">
        <v>3614</v>
      </c>
      <c r="O77" s="314">
        <v>3614</v>
      </c>
      <c r="P77" s="304">
        <f t="shared" si="19"/>
        <v>1</v>
      </c>
      <c r="Q77" s="305">
        <f t="shared" si="18"/>
        <v>0</v>
      </c>
      <c r="R77" s="306">
        <f t="shared" si="17"/>
        <v>0</v>
      </c>
      <c r="S77" s="307"/>
    </row>
    <row r="78" spans="1:19">
      <c r="A78" s="209">
        <v>77</v>
      </c>
      <c r="B78" s="297" t="s">
        <v>390</v>
      </c>
      <c r="C78" s="298" t="s">
        <v>145</v>
      </c>
      <c r="D78" s="298" t="s">
        <v>442</v>
      </c>
      <c r="E78" s="297" t="s">
        <v>569</v>
      </c>
      <c r="F78" s="332"/>
      <c r="G78" s="313" t="b">
        <v>1</v>
      </c>
      <c r="H78" s="299" t="b">
        <v>1</v>
      </c>
      <c r="I78" s="299" t="b">
        <v>1</v>
      </c>
      <c r="J78" s="299" t="b">
        <v>1</v>
      </c>
      <c r="K78" s="300" t="str">
        <f t="shared" si="15"/>
        <v>||||||||||||||||||||||||||||||||||||||||||||||||||||||||||||||||||||||||||||||||||||||||||||</v>
      </c>
      <c r="L78" s="301" t="str">
        <f t="shared" si="16"/>
        <v>100%</v>
      </c>
      <c r="M78" s="302">
        <v>45968</v>
      </c>
      <c r="N78" s="314">
        <v>3118</v>
      </c>
      <c r="O78" s="308">
        <v>3100</v>
      </c>
      <c r="P78" s="311">
        <f t="shared" si="19"/>
        <v>0.99422706863373955</v>
      </c>
      <c r="Q78" s="305">
        <f t="shared" si="18"/>
        <v>18</v>
      </c>
      <c r="R78" s="306">
        <f t="shared" si="17"/>
        <v>5.7729313662604233E-3</v>
      </c>
      <c r="S78" s="307"/>
    </row>
    <row r="79" spans="1:19">
      <c r="A79" s="209">
        <v>78</v>
      </c>
      <c r="B79" s="297" t="s">
        <v>606</v>
      </c>
      <c r="C79" s="298" t="s">
        <v>50</v>
      </c>
      <c r="D79" s="298" t="s">
        <v>120</v>
      </c>
      <c r="E79" s="312" t="s">
        <v>580</v>
      </c>
      <c r="F79" s="333" t="s">
        <v>607</v>
      </c>
      <c r="G79" s="313" t="b">
        <v>1</v>
      </c>
      <c r="H79" s="299" t="b">
        <v>1</v>
      </c>
      <c r="I79" s="299" t="b">
        <v>1</v>
      </c>
      <c r="J79" s="299" t="b">
        <v>1</v>
      </c>
      <c r="K79" s="300" t="str">
        <f t="shared" si="15"/>
        <v>||||||||||||||||||||||||||||||||||||||||||||||||||||||||||||||||||||||||||||||||||||||||||||</v>
      </c>
      <c r="L79" s="301" t="str">
        <f t="shared" si="16"/>
        <v>100%</v>
      </c>
      <c r="M79" s="302">
        <v>45961</v>
      </c>
      <c r="N79" s="303">
        <v>17</v>
      </c>
      <c r="O79" s="303">
        <v>17</v>
      </c>
      <c r="P79" s="304">
        <f t="shared" si="19"/>
        <v>1</v>
      </c>
      <c r="Q79" s="305">
        <f t="shared" si="18"/>
        <v>0</v>
      </c>
      <c r="R79" s="306">
        <f t="shared" si="17"/>
        <v>0</v>
      </c>
      <c r="S79" s="307"/>
    </row>
    <row r="80" spans="1:19">
      <c r="A80" s="209">
        <v>79</v>
      </c>
      <c r="B80" s="297" t="s">
        <v>606</v>
      </c>
      <c r="C80" s="298" t="s">
        <v>50</v>
      </c>
      <c r="D80" s="298" t="s">
        <v>72</v>
      </c>
      <c r="E80" s="312" t="s">
        <v>580</v>
      </c>
      <c r="F80" s="334"/>
      <c r="G80" s="313" t="b">
        <v>1</v>
      </c>
      <c r="H80" s="299" t="b">
        <v>1</v>
      </c>
      <c r="I80" s="299" t="b">
        <v>1</v>
      </c>
      <c r="J80" s="299" t="b">
        <v>1</v>
      </c>
      <c r="K80" s="300" t="str">
        <f t="shared" si="15"/>
        <v>||||||||||||||||||||||||||||||||||||||||||||||||||||||||||||||||||||||||||||||||||||||||||||</v>
      </c>
      <c r="L80" s="301" t="str">
        <f t="shared" si="16"/>
        <v>100%</v>
      </c>
      <c r="M80" s="302">
        <v>45961</v>
      </c>
      <c r="N80" s="303">
        <v>17</v>
      </c>
      <c r="O80" s="303">
        <v>17</v>
      </c>
      <c r="P80" s="304">
        <f t="shared" si="19"/>
        <v>1</v>
      </c>
      <c r="Q80" s="305">
        <f t="shared" si="18"/>
        <v>0</v>
      </c>
      <c r="R80" s="306">
        <f t="shared" si="17"/>
        <v>0</v>
      </c>
      <c r="S80" s="307"/>
    </row>
    <row r="81" spans="1:19">
      <c r="A81" s="209">
        <v>80</v>
      </c>
      <c r="B81" s="297" t="s">
        <v>606</v>
      </c>
      <c r="C81" s="298" t="s">
        <v>50</v>
      </c>
      <c r="D81" s="298" t="s">
        <v>608</v>
      </c>
      <c r="E81" s="312" t="s">
        <v>580</v>
      </c>
      <c r="F81" s="335"/>
      <c r="G81" s="313" t="b">
        <v>1</v>
      </c>
      <c r="H81" s="299" t="b">
        <v>1</v>
      </c>
      <c r="I81" s="299" t="b">
        <v>1</v>
      </c>
      <c r="J81" s="299" t="b">
        <v>1</v>
      </c>
      <c r="K81" s="300" t="str">
        <f>REPT("|||||||||||||||||||||||",COUNTIF(G81:J81,TRUE))</f>
        <v>||||||||||||||||||||||||||||||||||||||||||||||||||||||||||||||||||||||||||||||||||||||||||||</v>
      </c>
      <c r="L81" s="301" t="str">
        <f>TEXT(COUNTIF(G81:J81,TRUE)/COLUMNS(G81:J81),"0%")</f>
        <v>100%</v>
      </c>
      <c r="M81" s="302">
        <v>45961</v>
      </c>
      <c r="N81" s="303">
        <v>19</v>
      </c>
      <c r="O81" s="303">
        <v>19</v>
      </c>
      <c r="P81" s="304">
        <f t="shared" si="19"/>
        <v>1</v>
      </c>
      <c r="Q81" s="305">
        <f t="shared" si="18"/>
        <v>0</v>
      </c>
      <c r="R81" s="306">
        <f t="shared" si="17"/>
        <v>0</v>
      </c>
      <c r="S81" s="307"/>
    </row>
    <row r="82" spans="1:19">
      <c r="A82" s="209">
        <v>81</v>
      </c>
      <c r="B82" s="297" t="s">
        <v>49</v>
      </c>
      <c r="C82" s="315" t="s">
        <v>50</v>
      </c>
      <c r="D82" s="315" t="s">
        <v>227</v>
      </c>
      <c r="E82" s="316" t="s">
        <v>569</v>
      </c>
      <c r="F82" s="316" t="s">
        <v>609</v>
      </c>
      <c r="G82" s="299" t="b">
        <v>1</v>
      </c>
      <c r="H82" s="299" t="b">
        <v>1</v>
      </c>
      <c r="I82" s="299" t="b">
        <v>1</v>
      </c>
      <c r="J82" s="299" t="b">
        <v>1</v>
      </c>
      <c r="K82" s="300" t="str">
        <f t="shared" si="15"/>
        <v>||||||||||||||||||||||||||||||||||||||||||||||||||||||||||||||||||||||||||||||||||||||||||||</v>
      </c>
      <c r="L82" s="301" t="str">
        <f t="shared" si="16"/>
        <v>100%</v>
      </c>
      <c r="M82" s="302">
        <v>45961</v>
      </c>
      <c r="N82" s="303">
        <v>152942</v>
      </c>
      <c r="O82" s="303">
        <v>152942</v>
      </c>
      <c r="P82" s="304">
        <f t="shared" si="19"/>
        <v>1</v>
      </c>
      <c r="Q82" s="305">
        <f t="shared" si="18"/>
        <v>0</v>
      </c>
      <c r="R82" s="306">
        <f t="shared" si="17"/>
        <v>0</v>
      </c>
      <c r="S82" s="307"/>
    </row>
  </sheetData>
  <autoFilter ref="A1:S82" xr:uid="{503B8031-6FBC-4096-9761-F902CA93E16B}"/>
  <mergeCells count="11">
    <mergeCell ref="F75:F78"/>
    <mergeCell ref="F79:F81"/>
    <mergeCell ref="F47:F54"/>
    <mergeCell ref="F55:F58"/>
    <mergeCell ref="F59:F66"/>
    <mergeCell ref="F67:F74"/>
    <mergeCell ref="F27:F46"/>
    <mergeCell ref="F2:F10"/>
    <mergeCell ref="F11:F17"/>
    <mergeCell ref="F18:F20"/>
    <mergeCell ref="F21:F26"/>
  </mergeCells>
  <conditionalFormatting sqref="L1:L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4">
      <colorScale>
        <cfvo type="min"/>
        <cfvo type="max"/>
        <color rgb="FFFFEF9C"/>
        <color rgb="FF63BE7B"/>
      </colorScale>
    </cfRule>
  </conditionalFormatting>
  <conditionalFormatting sqref="P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607F-F263-4364-AA73-15AA64E808F0}">
  <sheetPr>
    <pageSetUpPr autoPageBreaks="0"/>
  </sheetPr>
  <dimension ref="A1:X76"/>
  <sheetViews>
    <sheetView topLeftCell="K1" zoomScale="70" zoomScaleNormal="70" workbookViewId="0">
      <pane ySplit="1" topLeftCell="A2" activePane="bottomLeft" state="frozen"/>
      <selection activeCell="C1" sqref="C1"/>
      <selection pane="bottomLeft" activeCell="Y6" sqref="Y6"/>
    </sheetView>
  </sheetViews>
  <sheetFormatPr defaultColWidth="8.81640625" defaultRowHeight="12.5"/>
  <cols>
    <col min="1" max="1" width="6.26953125" style="160" bestFit="1" customWidth="1"/>
    <col min="2" max="2" width="56.81640625" style="160" bestFit="1" customWidth="1"/>
    <col min="3" max="3" width="44.7265625" style="160" bestFit="1" customWidth="1"/>
    <col min="4" max="5" width="19.26953125" style="160" bestFit="1" customWidth="1"/>
    <col min="6" max="6" width="34.7265625" style="208" bestFit="1" customWidth="1"/>
    <col min="7" max="7" width="30.26953125" style="199" bestFit="1" customWidth="1"/>
    <col min="8" max="10" width="27.7265625" style="160" bestFit="1" customWidth="1"/>
    <col min="11" max="11" width="33.26953125" style="160" bestFit="1" customWidth="1"/>
    <col min="12" max="12" width="22.81640625" style="160" bestFit="1" customWidth="1"/>
    <col min="13" max="13" width="26.26953125" style="160" bestFit="1" customWidth="1"/>
    <col min="14" max="14" width="14.7265625" style="160" bestFit="1" customWidth="1"/>
    <col min="15" max="15" width="17.81640625" style="160" bestFit="1" customWidth="1"/>
    <col min="16" max="16" width="17.26953125" style="160" bestFit="1" customWidth="1"/>
    <col min="17" max="17" width="17.7265625" style="160" bestFit="1" customWidth="1"/>
    <col min="18" max="18" width="14.26953125" style="160" bestFit="1" customWidth="1"/>
    <col min="19" max="19" width="17.81640625" style="160" bestFit="1" customWidth="1"/>
    <col min="20" max="20" width="17.26953125" style="160" bestFit="1" customWidth="1"/>
    <col min="21" max="21" width="17.7265625" style="160" bestFit="1" customWidth="1"/>
    <col min="22" max="22" width="15.1796875" style="160" bestFit="1" customWidth="1"/>
    <col min="23" max="23" width="16.1796875" style="160" bestFit="1" customWidth="1"/>
    <col min="24" max="24" width="13.81640625" style="160" bestFit="1" customWidth="1"/>
    <col min="25" max="25" width="8.81640625" style="160" bestFit="1"/>
    <col min="26" max="16384" width="8.81640625" style="160"/>
  </cols>
  <sheetData>
    <row r="1" spans="1:24" ht="52">
      <c r="A1" s="182" t="s">
        <v>638</v>
      </c>
      <c r="B1" s="182" t="s">
        <v>40</v>
      </c>
      <c r="C1" s="182" t="s">
        <v>41</v>
      </c>
      <c r="D1" s="182" t="s">
        <v>639</v>
      </c>
      <c r="E1" s="182" t="s">
        <v>43</v>
      </c>
      <c r="F1" s="206" t="s">
        <v>640</v>
      </c>
      <c r="G1" s="182" t="s">
        <v>641</v>
      </c>
      <c r="H1" s="183" t="s">
        <v>642</v>
      </c>
      <c r="I1" s="183" t="s">
        <v>643</v>
      </c>
      <c r="J1" s="183" t="s">
        <v>644</v>
      </c>
      <c r="K1" s="183" t="s">
        <v>645</v>
      </c>
      <c r="L1" s="182" t="s">
        <v>646</v>
      </c>
      <c r="M1" s="182" t="s">
        <v>647</v>
      </c>
      <c r="N1" s="184" t="s">
        <v>648</v>
      </c>
      <c r="O1" s="184" t="s">
        <v>649</v>
      </c>
      <c r="P1" s="184" t="s">
        <v>650</v>
      </c>
      <c r="Q1" s="184" t="s">
        <v>651</v>
      </c>
      <c r="R1" s="182" t="s">
        <v>652</v>
      </c>
      <c r="S1" s="182" t="s">
        <v>653</v>
      </c>
      <c r="T1" s="182" t="s">
        <v>654</v>
      </c>
      <c r="U1" s="182" t="s">
        <v>655</v>
      </c>
      <c r="V1" s="182" t="s">
        <v>656</v>
      </c>
      <c r="W1" s="182" t="s">
        <v>657</v>
      </c>
      <c r="X1" s="182" t="s">
        <v>658</v>
      </c>
    </row>
    <row r="2" spans="1:24" s="190" customFormat="1" ht="31">
      <c r="A2" s="185">
        <v>1</v>
      </c>
      <c r="B2" s="185" t="s">
        <v>47</v>
      </c>
      <c r="C2" s="185" t="s">
        <v>48</v>
      </c>
      <c r="D2" s="185" t="s">
        <v>49</v>
      </c>
      <c r="E2" s="185" t="s">
        <v>50</v>
      </c>
      <c r="F2" s="207" t="s">
        <v>659</v>
      </c>
      <c r="G2" s="189" t="s">
        <v>660</v>
      </c>
      <c r="H2" s="185" t="s">
        <v>609</v>
      </c>
      <c r="I2" s="186" t="s">
        <v>17</v>
      </c>
      <c r="J2" s="186" t="s">
        <v>17</v>
      </c>
      <c r="K2" s="186" t="s">
        <v>17</v>
      </c>
      <c r="L2" s="185" t="s">
        <v>661</v>
      </c>
      <c r="M2" s="187"/>
      <c r="N2" s="186">
        <v>124402</v>
      </c>
      <c r="O2" s="186" t="s">
        <v>17</v>
      </c>
      <c r="P2" s="186" t="s">
        <v>17</v>
      </c>
      <c r="Q2" s="186" t="s">
        <v>17</v>
      </c>
      <c r="R2" s="186">
        <v>124402</v>
      </c>
      <c r="S2" s="186" t="s">
        <v>17</v>
      </c>
      <c r="T2" s="186" t="s">
        <v>17</v>
      </c>
      <c r="U2" s="186" t="s">
        <v>17</v>
      </c>
      <c r="V2" s="188"/>
      <c r="W2" s="188"/>
      <c r="X2" s="189"/>
    </row>
    <row r="3" spans="1:24" s="190" customFormat="1" ht="15.5">
      <c r="A3" s="185">
        <v>2</v>
      </c>
      <c r="B3" s="185" t="s">
        <v>54</v>
      </c>
      <c r="C3" s="185" t="s">
        <v>55</v>
      </c>
      <c r="D3" s="185" t="s">
        <v>56</v>
      </c>
      <c r="E3" s="185" t="s">
        <v>50</v>
      </c>
      <c r="F3" s="355" t="s">
        <v>57</v>
      </c>
      <c r="G3" s="353" t="s">
        <v>662</v>
      </c>
      <c r="H3" s="353" t="s">
        <v>663</v>
      </c>
      <c r="I3" s="350" t="s">
        <v>664</v>
      </c>
      <c r="J3" s="353" t="s">
        <v>665</v>
      </c>
      <c r="K3" s="353" t="s">
        <v>665</v>
      </c>
      <c r="L3" s="185" t="s">
        <v>661</v>
      </c>
      <c r="M3" s="354"/>
      <c r="N3" s="186">
        <v>5450</v>
      </c>
      <c r="O3" s="186">
        <v>5969</v>
      </c>
      <c r="P3" s="186"/>
      <c r="Q3" s="186">
        <v>5000</v>
      </c>
      <c r="R3" s="186">
        <v>5450</v>
      </c>
      <c r="S3" s="186">
        <v>5969</v>
      </c>
      <c r="T3" s="186"/>
      <c r="U3" s="186"/>
      <c r="V3" s="191"/>
      <c r="W3" s="191"/>
      <c r="X3" s="353"/>
    </row>
    <row r="4" spans="1:24" s="190" customFormat="1" ht="15.5">
      <c r="A4" s="185">
        <v>3</v>
      </c>
      <c r="B4" s="185" t="s">
        <v>72</v>
      </c>
      <c r="C4" s="185" t="s">
        <v>55</v>
      </c>
      <c r="D4" s="185" t="s">
        <v>56</v>
      </c>
      <c r="E4" s="185" t="s">
        <v>50</v>
      </c>
      <c r="F4" s="355"/>
      <c r="G4" s="353" t="s">
        <v>662</v>
      </c>
      <c r="H4" s="353"/>
      <c r="I4" s="350"/>
      <c r="J4" s="353"/>
      <c r="K4" s="353"/>
      <c r="L4" s="185" t="s">
        <v>661</v>
      </c>
      <c r="M4" s="354"/>
      <c r="N4" s="186">
        <v>5450</v>
      </c>
      <c r="O4" s="186">
        <v>5969</v>
      </c>
      <c r="P4" s="186"/>
      <c r="Q4" s="186">
        <v>5000</v>
      </c>
      <c r="R4" s="186">
        <v>5450</v>
      </c>
      <c r="S4" s="186">
        <v>5969</v>
      </c>
      <c r="T4" s="186"/>
      <c r="U4" s="186"/>
      <c r="V4" s="191"/>
      <c r="W4" s="191"/>
      <c r="X4" s="353"/>
    </row>
    <row r="5" spans="1:24" s="190" customFormat="1" ht="15.5">
      <c r="A5" s="185">
        <v>4</v>
      </c>
      <c r="B5" s="189" t="s">
        <v>82</v>
      </c>
      <c r="C5" s="185" t="s">
        <v>83</v>
      </c>
      <c r="D5" s="185" t="s">
        <v>56</v>
      </c>
      <c r="E5" s="185" t="s">
        <v>50</v>
      </c>
      <c r="F5" s="355"/>
      <c r="G5" s="353" t="s">
        <v>662</v>
      </c>
      <c r="H5" s="353"/>
      <c r="I5" s="350"/>
      <c r="J5" s="353"/>
      <c r="K5" s="353"/>
      <c r="L5" s="185" t="s">
        <v>661</v>
      </c>
      <c r="M5" s="354"/>
      <c r="N5" s="186"/>
      <c r="O5" s="186"/>
      <c r="P5" s="186"/>
      <c r="Q5" s="186"/>
      <c r="R5" s="186"/>
      <c r="S5" s="186"/>
      <c r="T5" s="186"/>
      <c r="U5" s="186"/>
      <c r="V5" s="191"/>
      <c r="W5" s="191"/>
      <c r="X5" s="353"/>
    </row>
    <row r="6" spans="1:24" s="190" customFormat="1" ht="15.5">
      <c r="A6" s="185">
        <v>5</v>
      </c>
      <c r="B6" s="185" t="s">
        <v>666</v>
      </c>
      <c r="C6" s="185" t="s">
        <v>83</v>
      </c>
      <c r="D6" s="185" t="s">
        <v>56</v>
      </c>
      <c r="E6" s="185" t="s">
        <v>50</v>
      </c>
      <c r="F6" s="355"/>
      <c r="G6" s="353" t="s">
        <v>662</v>
      </c>
      <c r="H6" s="353"/>
      <c r="I6" s="350"/>
      <c r="J6" s="353"/>
      <c r="K6" s="353"/>
      <c r="L6" s="185" t="s">
        <v>661</v>
      </c>
      <c r="M6" s="354"/>
      <c r="N6" s="186"/>
      <c r="O6" s="186"/>
      <c r="P6" s="186"/>
      <c r="Q6" s="186"/>
      <c r="R6" s="186"/>
      <c r="S6" s="186"/>
      <c r="T6" s="186"/>
      <c r="U6" s="186"/>
      <c r="V6" s="191"/>
      <c r="W6" s="191"/>
      <c r="X6" s="353"/>
    </row>
    <row r="7" spans="1:24" s="190" customFormat="1" ht="15.5">
      <c r="A7" s="185">
        <v>6</v>
      </c>
      <c r="B7" s="185" t="s">
        <v>54</v>
      </c>
      <c r="C7" s="185" t="s">
        <v>121</v>
      </c>
      <c r="D7" s="185" t="s">
        <v>100</v>
      </c>
      <c r="E7" s="185" t="s">
        <v>50</v>
      </c>
      <c r="F7" s="355" t="s">
        <v>412</v>
      </c>
      <c r="G7" s="353" t="s">
        <v>667</v>
      </c>
      <c r="H7" s="350" t="s">
        <v>609</v>
      </c>
      <c r="I7" s="350" t="s">
        <v>17</v>
      </c>
      <c r="J7" s="350" t="s">
        <v>17</v>
      </c>
      <c r="K7" s="350" t="s">
        <v>17</v>
      </c>
      <c r="L7" s="185" t="s">
        <v>661</v>
      </c>
      <c r="M7" s="354"/>
      <c r="N7" s="186">
        <v>18</v>
      </c>
      <c r="O7" s="186" t="s">
        <v>17</v>
      </c>
      <c r="P7" s="186" t="s">
        <v>17</v>
      </c>
      <c r="Q7" s="186" t="s">
        <v>17</v>
      </c>
      <c r="R7" s="186"/>
      <c r="S7" s="186" t="s">
        <v>17</v>
      </c>
      <c r="T7" s="186" t="s">
        <v>17</v>
      </c>
      <c r="U7" s="186" t="s">
        <v>17</v>
      </c>
      <c r="V7" s="191"/>
      <c r="W7" s="191"/>
      <c r="X7" s="353"/>
    </row>
    <row r="8" spans="1:24" s="190" customFormat="1" ht="15.5">
      <c r="A8" s="185">
        <v>7</v>
      </c>
      <c r="B8" s="185" t="s">
        <v>99</v>
      </c>
      <c r="C8" s="185" t="s">
        <v>55</v>
      </c>
      <c r="D8" s="185" t="s">
        <v>100</v>
      </c>
      <c r="E8" s="185" t="s">
        <v>50</v>
      </c>
      <c r="F8" s="355" t="s">
        <v>667</v>
      </c>
      <c r="G8" s="353" t="s">
        <v>667</v>
      </c>
      <c r="H8" s="350"/>
      <c r="I8" s="350"/>
      <c r="J8" s="350"/>
      <c r="K8" s="350"/>
      <c r="L8" s="185" t="s">
        <v>661</v>
      </c>
      <c r="M8" s="354"/>
      <c r="N8" s="186">
        <v>18</v>
      </c>
      <c r="O8" s="186" t="s">
        <v>17</v>
      </c>
      <c r="P8" s="186" t="s">
        <v>17</v>
      </c>
      <c r="Q8" s="186" t="s">
        <v>17</v>
      </c>
      <c r="R8" s="186"/>
      <c r="S8" s="186" t="s">
        <v>17</v>
      </c>
      <c r="T8" s="186" t="s">
        <v>17</v>
      </c>
      <c r="U8" s="186" t="s">
        <v>17</v>
      </c>
      <c r="V8" s="191"/>
      <c r="W8" s="191"/>
      <c r="X8" s="353"/>
    </row>
    <row r="9" spans="1:24" s="190" customFormat="1" ht="15.5">
      <c r="A9" s="185">
        <v>8</v>
      </c>
      <c r="B9" s="185" t="s">
        <v>112</v>
      </c>
      <c r="C9" s="185" t="s">
        <v>17</v>
      </c>
      <c r="D9" s="185" t="s">
        <v>100</v>
      </c>
      <c r="E9" s="185" t="s">
        <v>50</v>
      </c>
      <c r="F9" s="355"/>
      <c r="G9" s="353"/>
      <c r="H9" s="350"/>
      <c r="I9" s="350"/>
      <c r="J9" s="350"/>
      <c r="K9" s="350"/>
      <c r="L9" s="185" t="s">
        <v>661</v>
      </c>
      <c r="M9" s="354"/>
      <c r="N9" s="186">
        <v>18</v>
      </c>
      <c r="O9" s="186"/>
      <c r="P9" s="186"/>
      <c r="Q9" s="186"/>
      <c r="R9" s="186"/>
      <c r="S9" s="186"/>
      <c r="T9" s="186"/>
      <c r="U9" s="186"/>
      <c r="V9" s="191"/>
      <c r="W9" s="191"/>
      <c r="X9" s="353"/>
    </row>
    <row r="10" spans="1:24" s="190" customFormat="1" ht="15.5">
      <c r="A10" s="185">
        <v>9</v>
      </c>
      <c r="B10" s="185" t="s">
        <v>72</v>
      </c>
      <c r="C10" s="185" t="s">
        <v>55</v>
      </c>
      <c r="D10" s="185" t="s">
        <v>100</v>
      </c>
      <c r="E10" s="185" t="s">
        <v>50</v>
      </c>
      <c r="F10" s="355" t="s">
        <v>667</v>
      </c>
      <c r="G10" s="353" t="s">
        <v>667</v>
      </c>
      <c r="H10" s="350"/>
      <c r="I10" s="350"/>
      <c r="J10" s="350"/>
      <c r="K10" s="350"/>
      <c r="L10" s="185" t="s">
        <v>661</v>
      </c>
      <c r="M10" s="354"/>
      <c r="N10" s="186">
        <v>18</v>
      </c>
      <c r="O10" s="186" t="s">
        <v>17</v>
      </c>
      <c r="P10" s="186" t="s">
        <v>17</v>
      </c>
      <c r="Q10" s="186" t="s">
        <v>17</v>
      </c>
      <c r="R10" s="186"/>
      <c r="S10" s="186" t="s">
        <v>17</v>
      </c>
      <c r="T10" s="186" t="s">
        <v>17</v>
      </c>
      <c r="U10" s="186" t="s">
        <v>17</v>
      </c>
      <c r="V10" s="191"/>
      <c r="W10" s="191"/>
      <c r="X10" s="353"/>
    </row>
    <row r="11" spans="1:24" s="190" customFormat="1" ht="15.5">
      <c r="A11" s="185">
        <v>10</v>
      </c>
      <c r="B11" s="185" t="s">
        <v>151</v>
      </c>
      <c r="C11" s="185" t="s">
        <v>152</v>
      </c>
      <c r="D11" s="185" t="s">
        <v>153</v>
      </c>
      <c r="E11" s="185" t="s">
        <v>145</v>
      </c>
      <c r="F11" s="207" t="s">
        <v>154</v>
      </c>
      <c r="G11" s="189" t="s">
        <v>668</v>
      </c>
      <c r="H11" s="185" t="s">
        <v>669</v>
      </c>
      <c r="I11" s="185" t="s">
        <v>669</v>
      </c>
      <c r="J11" s="185" t="s">
        <v>17</v>
      </c>
      <c r="K11" s="185" t="s">
        <v>17</v>
      </c>
      <c r="L11" s="185" t="s">
        <v>661</v>
      </c>
      <c r="M11" s="186"/>
      <c r="N11" s="186"/>
      <c r="O11" s="186"/>
      <c r="P11" s="186"/>
      <c r="Q11" s="186"/>
      <c r="R11" s="186"/>
      <c r="S11" s="186"/>
      <c r="T11" s="186"/>
      <c r="U11" s="186"/>
      <c r="V11" s="191"/>
      <c r="W11" s="191"/>
      <c r="X11" s="189"/>
    </row>
    <row r="12" spans="1:24" s="190" customFormat="1" ht="15.75" customHeight="1">
      <c r="A12" s="185">
        <v>11</v>
      </c>
      <c r="B12" s="185" t="s">
        <v>99</v>
      </c>
      <c r="C12" s="185" t="s">
        <v>164</v>
      </c>
      <c r="D12" s="185" t="s">
        <v>48</v>
      </c>
      <c r="E12" s="185" t="s">
        <v>50</v>
      </c>
      <c r="F12" s="356" t="s">
        <v>165</v>
      </c>
      <c r="G12" s="352" t="s">
        <v>662</v>
      </c>
      <c r="H12" s="352" t="s">
        <v>670</v>
      </c>
      <c r="I12" s="352" t="s">
        <v>576</v>
      </c>
      <c r="J12" s="352" t="s">
        <v>671</v>
      </c>
      <c r="K12" s="352" t="s">
        <v>581</v>
      </c>
      <c r="L12" s="185" t="s">
        <v>661</v>
      </c>
      <c r="M12" s="351"/>
      <c r="N12" s="186">
        <v>6603</v>
      </c>
      <c r="O12" s="186">
        <v>8281</v>
      </c>
      <c r="P12" s="186">
        <v>26</v>
      </c>
      <c r="Q12" s="186">
        <v>1160</v>
      </c>
      <c r="R12" s="186">
        <v>6603</v>
      </c>
      <c r="S12" s="186">
        <v>8281</v>
      </c>
      <c r="T12" s="186">
        <v>26</v>
      </c>
      <c r="U12" s="186">
        <v>1160</v>
      </c>
      <c r="V12" s="191"/>
      <c r="W12" s="191"/>
      <c r="X12" s="189"/>
    </row>
    <row r="13" spans="1:24" s="190" customFormat="1" ht="15.5">
      <c r="A13" s="185">
        <v>12</v>
      </c>
      <c r="B13" s="185" t="s">
        <v>193</v>
      </c>
      <c r="C13" s="185" t="s">
        <v>164</v>
      </c>
      <c r="D13" s="185" t="s">
        <v>48</v>
      </c>
      <c r="E13" s="185" t="s">
        <v>50</v>
      </c>
      <c r="F13" s="356"/>
      <c r="G13" s="352" t="s">
        <v>662</v>
      </c>
      <c r="H13" s="352"/>
      <c r="I13" s="352"/>
      <c r="J13" s="352"/>
      <c r="K13" s="352"/>
      <c r="L13" s="185" t="s">
        <v>661</v>
      </c>
      <c r="M13" s="351"/>
      <c r="N13" s="186">
        <v>113845</v>
      </c>
      <c r="O13" s="186">
        <v>25901</v>
      </c>
      <c r="P13" s="186" t="s">
        <v>17</v>
      </c>
      <c r="Q13" s="186">
        <v>9832</v>
      </c>
      <c r="R13" s="186">
        <v>113039</v>
      </c>
      <c r="S13" s="186">
        <v>25901</v>
      </c>
      <c r="T13" s="186" t="s">
        <v>17</v>
      </c>
      <c r="U13" s="186">
        <v>9832</v>
      </c>
      <c r="V13" s="191"/>
      <c r="W13" s="191"/>
      <c r="X13" s="189"/>
    </row>
    <row r="14" spans="1:24" s="190" customFormat="1" ht="15.5">
      <c r="A14" s="185">
        <v>13</v>
      </c>
      <c r="B14" s="185" t="s">
        <v>194</v>
      </c>
      <c r="C14" s="185" t="s">
        <v>164</v>
      </c>
      <c r="D14" s="185" t="s">
        <v>48</v>
      </c>
      <c r="E14" s="185" t="s">
        <v>50</v>
      </c>
      <c r="F14" s="356"/>
      <c r="G14" s="352" t="s">
        <v>662</v>
      </c>
      <c r="H14" s="352"/>
      <c r="I14" s="352"/>
      <c r="J14" s="352"/>
      <c r="K14" s="352"/>
      <c r="L14" s="185" t="s">
        <v>661</v>
      </c>
      <c r="M14" s="351"/>
      <c r="N14" s="186">
        <v>19884</v>
      </c>
      <c r="O14" s="186">
        <v>29328</v>
      </c>
      <c r="P14" s="186">
        <v>13741</v>
      </c>
      <c r="Q14" s="186">
        <v>13741</v>
      </c>
      <c r="R14" s="186">
        <v>19884</v>
      </c>
      <c r="S14" s="186">
        <v>29328</v>
      </c>
      <c r="T14" s="186">
        <v>13741</v>
      </c>
      <c r="U14" s="186">
        <v>13741</v>
      </c>
      <c r="V14" s="191"/>
      <c r="W14" s="191"/>
      <c r="X14" s="189"/>
    </row>
    <row r="15" spans="1:24" s="190" customFormat="1" ht="15.5">
      <c r="A15" s="185">
        <v>14</v>
      </c>
      <c r="B15" s="185" t="s">
        <v>227</v>
      </c>
      <c r="C15" s="185" t="s">
        <v>164</v>
      </c>
      <c r="D15" s="185" t="s">
        <v>48</v>
      </c>
      <c r="E15" s="185" t="s">
        <v>50</v>
      </c>
      <c r="F15" s="356"/>
      <c r="G15" s="352" t="s">
        <v>662</v>
      </c>
      <c r="H15" s="352"/>
      <c r="I15" s="352"/>
      <c r="J15" s="352"/>
      <c r="K15" s="352"/>
      <c r="L15" s="185" t="s">
        <v>661</v>
      </c>
      <c r="M15" s="351"/>
      <c r="N15" s="186">
        <v>199001</v>
      </c>
      <c r="O15" s="186">
        <v>25223</v>
      </c>
      <c r="P15" s="186">
        <v>25</v>
      </c>
      <c r="Q15" s="186">
        <v>4936</v>
      </c>
      <c r="R15" s="186">
        <v>191540</v>
      </c>
      <c r="S15" s="186">
        <v>12918</v>
      </c>
      <c r="T15" s="186">
        <v>25</v>
      </c>
      <c r="U15" s="186">
        <v>4936</v>
      </c>
      <c r="V15" s="191"/>
      <c r="W15" s="191"/>
      <c r="X15" s="185"/>
    </row>
    <row r="16" spans="1:24" s="190" customFormat="1" ht="15.5">
      <c r="A16" s="185">
        <v>15</v>
      </c>
      <c r="B16" s="185" t="s">
        <v>264</v>
      </c>
      <c r="C16" s="185" t="s">
        <v>164</v>
      </c>
      <c r="D16" s="185" t="s">
        <v>48</v>
      </c>
      <c r="E16" s="185" t="s">
        <v>145</v>
      </c>
      <c r="F16" s="356"/>
      <c r="G16" s="352" t="s">
        <v>662</v>
      </c>
      <c r="H16" s="352"/>
      <c r="I16" s="352"/>
      <c r="J16" s="352"/>
      <c r="K16" s="352"/>
      <c r="L16" s="185" t="s">
        <v>661</v>
      </c>
      <c r="M16" s="351"/>
      <c r="N16" s="186">
        <v>2927</v>
      </c>
      <c r="O16" s="186" t="s">
        <v>17</v>
      </c>
      <c r="P16" s="186">
        <v>25</v>
      </c>
      <c r="Q16" s="186"/>
      <c r="R16" s="186">
        <v>2783</v>
      </c>
      <c r="S16" s="186" t="s">
        <v>17</v>
      </c>
      <c r="T16" s="186">
        <v>25</v>
      </c>
      <c r="U16" s="186"/>
      <c r="V16" s="191"/>
      <c r="W16" s="191"/>
      <c r="X16" s="185"/>
    </row>
    <row r="17" spans="1:24" s="190" customFormat="1" ht="15.5">
      <c r="A17" s="185">
        <v>16</v>
      </c>
      <c r="B17" s="185" t="s">
        <v>248</v>
      </c>
      <c r="C17" s="185" t="s">
        <v>164</v>
      </c>
      <c r="D17" s="185" t="s">
        <v>48</v>
      </c>
      <c r="E17" s="185" t="s">
        <v>50</v>
      </c>
      <c r="F17" s="356"/>
      <c r="G17" s="352" t="s">
        <v>662</v>
      </c>
      <c r="H17" s="352"/>
      <c r="I17" s="352"/>
      <c r="J17" s="352"/>
      <c r="K17" s="352"/>
      <c r="L17" s="185" t="s">
        <v>661</v>
      </c>
      <c r="M17" s="351"/>
      <c r="N17" s="186">
        <v>268394</v>
      </c>
      <c r="O17" s="186">
        <v>103900</v>
      </c>
      <c r="P17" s="186" t="s">
        <v>17</v>
      </c>
      <c r="Q17" s="186"/>
      <c r="R17" s="186">
        <v>78810</v>
      </c>
      <c r="S17" s="186">
        <v>54996</v>
      </c>
      <c r="T17" s="186" t="s">
        <v>17</v>
      </c>
      <c r="U17" s="186"/>
      <c r="V17" s="191"/>
      <c r="W17" s="191"/>
      <c r="X17" s="185"/>
    </row>
    <row r="18" spans="1:24" s="190" customFormat="1" ht="15.5">
      <c r="A18" s="185">
        <v>17</v>
      </c>
      <c r="B18" s="185" t="s">
        <v>276</v>
      </c>
      <c r="C18" s="185" t="s">
        <v>164</v>
      </c>
      <c r="D18" s="185" t="s">
        <v>48</v>
      </c>
      <c r="E18" s="185" t="s">
        <v>145</v>
      </c>
      <c r="F18" s="356"/>
      <c r="G18" s="352" t="s">
        <v>662</v>
      </c>
      <c r="H18" s="352"/>
      <c r="I18" s="352"/>
      <c r="J18" s="352"/>
      <c r="K18" s="352"/>
      <c r="L18" s="185" t="s">
        <v>661</v>
      </c>
      <c r="M18" s="351"/>
      <c r="N18" s="186">
        <v>352</v>
      </c>
      <c r="O18" s="186">
        <v>3085</v>
      </c>
      <c r="P18" s="186" t="s">
        <v>17</v>
      </c>
      <c r="Q18" s="186" t="s">
        <v>17</v>
      </c>
      <c r="R18" s="186">
        <v>352</v>
      </c>
      <c r="S18" s="186"/>
      <c r="T18" s="186" t="s">
        <v>17</v>
      </c>
      <c r="U18" s="186" t="s">
        <v>17</v>
      </c>
      <c r="V18" s="191"/>
      <c r="W18" s="191"/>
      <c r="X18" s="185"/>
    </row>
    <row r="19" spans="1:24" s="190" customFormat="1" ht="15.5">
      <c r="A19" s="185">
        <v>18</v>
      </c>
      <c r="B19" s="185" t="s">
        <v>282</v>
      </c>
      <c r="C19" s="185" t="s">
        <v>164</v>
      </c>
      <c r="D19" s="185" t="s">
        <v>48</v>
      </c>
      <c r="E19" s="185" t="s">
        <v>145</v>
      </c>
      <c r="F19" s="356"/>
      <c r="G19" s="352" t="s">
        <v>662</v>
      </c>
      <c r="H19" s="352"/>
      <c r="I19" s="352"/>
      <c r="J19" s="352"/>
      <c r="K19" s="352"/>
      <c r="L19" s="185" t="s">
        <v>661</v>
      </c>
      <c r="M19" s="351"/>
      <c r="N19" s="186">
        <v>10810</v>
      </c>
      <c r="O19" s="186">
        <v>31701</v>
      </c>
      <c r="P19" s="186" t="s">
        <v>17</v>
      </c>
      <c r="Q19" s="186">
        <v>1544</v>
      </c>
      <c r="R19" s="186">
        <v>10810</v>
      </c>
      <c r="S19" s="186">
        <v>5652</v>
      </c>
      <c r="T19" s="186" t="s">
        <v>17</v>
      </c>
      <c r="U19" s="186">
        <v>1168</v>
      </c>
      <c r="V19" s="191"/>
      <c r="W19" s="191"/>
      <c r="X19" s="191"/>
    </row>
    <row r="20" spans="1:24" s="190" customFormat="1" ht="15.5">
      <c r="A20" s="185">
        <v>19</v>
      </c>
      <c r="B20" s="185" t="s">
        <v>672</v>
      </c>
      <c r="C20" s="185" t="s">
        <v>164</v>
      </c>
      <c r="D20" s="185" t="s">
        <v>48</v>
      </c>
      <c r="E20" s="185" t="s">
        <v>145</v>
      </c>
      <c r="F20" s="356"/>
      <c r="G20" s="352" t="s">
        <v>662</v>
      </c>
      <c r="H20" s="352"/>
      <c r="I20" s="352"/>
      <c r="J20" s="352"/>
      <c r="K20" s="352"/>
      <c r="L20" s="185" t="s">
        <v>661</v>
      </c>
      <c r="M20" s="351"/>
      <c r="N20" s="186" t="s">
        <v>17</v>
      </c>
      <c r="O20" s="186" t="s">
        <v>17</v>
      </c>
      <c r="P20" s="186" t="s">
        <v>17</v>
      </c>
      <c r="Q20" s="186" t="s">
        <v>17</v>
      </c>
      <c r="R20" s="186" t="s">
        <v>17</v>
      </c>
      <c r="S20" s="186" t="s">
        <v>17</v>
      </c>
      <c r="T20" s="186" t="s">
        <v>17</v>
      </c>
      <c r="U20" s="186" t="s">
        <v>17</v>
      </c>
      <c r="V20" s="191"/>
      <c r="W20" s="191"/>
      <c r="X20" s="185"/>
    </row>
    <row r="21" spans="1:24" s="190" customFormat="1" ht="15.5">
      <c r="A21" s="185">
        <v>20</v>
      </c>
      <c r="B21" s="185" t="s">
        <v>313</v>
      </c>
      <c r="C21" s="185" t="s">
        <v>164</v>
      </c>
      <c r="D21" s="185" t="s">
        <v>48</v>
      </c>
      <c r="E21" s="185" t="s">
        <v>145</v>
      </c>
      <c r="F21" s="356"/>
      <c r="G21" s="352" t="s">
        <v>662</v>
      </c>
      <c r="H21" s="352"/>
      <c r="I21" s="352"/>
      <c r="J21" s="352"/>
      <c r="K21" s="352"/>
      <c r="L21" s="185" t="s">
        <v>661</v>
      </c>
      <c r="M21" s="351"/>
      <c r="N21" s="186">
        <v>5491</v>
      </c>
      <c r="O21" s="186">
        <v>11764</v>
      </c>
      <c r="P21" s="186" t="s">
        <v>17</v>
      </c>
      <c r="Q21" s="186">
        <v>34</v>
      </c>
      <c r="R21" s="186">
        <v>5491</v>
      </c>
      <c r="S21" s="186"/>
      <c r="T21" s="186" t="s">
        <v>17</v>
      </c>
      <c r="U21" s="186">
        <v>34</v>
      </c>
      <c r="V21" s="191"/>
      <c r="W21" s="191"/>
      <c r="X21" s="189"/>
    </row>
    <row r="22" spans="1:24" s="190" customFormat="1" ht="15.5">
      <c r="A22" s="185">
        <v>21</v>
      </c>
      <c r="B22" s="185" t="s">
        <v>523</v>
      </c>
      <c r="C22" s="185" t="s">
        <v>164</v>
      </c>
      <c r="D22" s="185" t="s">
        <v>48</v>
      </c>
      <c r="E22" s="185" t="s">
        <v>50</v>
      </c>
      <c r="F22" s="356"/>
      <c r="G22" s="352" t="s">
        <v>662</v>
      </c>
      <c r="H22" s="352"/>
      <c r="I22" s="352"/>
      <c r="J22" s="352"/>
      <c r="K22" s="352"/>
      <c r="L22" s="185" t="s">
        <v>661</v>
      </c>
      <c r="M22" s="351"/>
      <c r="N22" s="186" t="s">
        <v>17</v>
      </c>
      <c r="O22" s="186">
        <v>8000</v>
      </c>
      <c r="P22" s="186" t="s">
        <v>17</v>
      </c>
      <c r="Q22" s="186" t="s">
        <v>17</v>
      </c>
      <c r="R22" s="186" t="s">
        <v>17</v>
      </c>
      <c r="S22" s="186">
        <v>8000</v>
      </c>
      <c r="T22" s="186" t="s">
        <v>17</v>
      </c>
      <c r="U22" s="186" t="s">
        <v>17</v>
      </c>
      <c r="V22" s="193"/>
      <c r="W22" s="191"/>
      <c r="X22" s="350"/>
    </row>
    <row r="23" spans="1:24" s="190" customFormat="1" ht="15.5">
      <c r="A23" s="185">
        <v>22</v>
      </c>
      <c r="B23" s="185" t="s">
        <v>339</v>
      </c>
      <c r="C23" s="185" t="s">
        <v>164</v>
      </c>
      <c r="D23" s="185" t="s">
        <v>48</v>
      </c>
      <c r="E23" s="185" t="s">
        <v>145</v>
      </c>
      <c r="F23" s="356"/>
      <c r="G23" s="352" t="s">
        <v>673</v>
      </c>
      <c r="H23" s="352"/>
      <c r="I23" s="352"/>
      <c r="J23" s="352"/>
      <c r="K23" s="352"/>
      <c r="L23" s="185" t="s">
        <v>661</v>
      </c>
      <c r="M23" s="351"/>
      <c r="N23" s="186">
        <v>102614</v>
      </c>
      <c r="O23" s="186">
        <v>1726</v>
      </c>
      <c r="P23" s="186" t="s">
        <v>17</v>
      </c>
      <c r="Q23" s="186" t="s">
        <v>17</v>
      </c>
      <c r="R23" s="186">
        <v>77558</v>
      </c>
      <c r="S23" s="186">
        <v>26</v>
      </c>
      <c r="T23" s="186" t="s">
        <v>17</v>
      </c>
      <c r="U23" s="186" t="s">
        <v>17</v>
      </c>
      <c r="V23" s="191"/>
      <c r="W23" s="191"/>
      <c r="X23" s="350"/>
    </row>
    <row r="24" spans="1:24" s="190" customFormat="1" ht="15.5">
      <c r="A24" s="185">
        <v>23</v>
      </c>
      <c r="B24" s="185" t="s">
        <v>367</v>
      </c>
      <c r="C24" s="185" t="s">
        <v>164</v>
      </c>
      <c r="D24" s="185" t="s">
        <v>48</v>
      </c>
      <c r="E24" s="185" t="s">
        <v>145</v>
      </c>
      <c r="F24" s="356"/>
      <c r="G24" s="352"/>
      <c r="H24" s="352"/>
      <c r="I24" s="352"/>
      <c r="J24" s="352"/>
      <c r="K24" s="352"/>
      <c r="L24" s="185" t="s">
        <v>661</v>
      </c>
      <c r="M24" s="351"/>
      <c r="N24" s="186">
        <v>113554</v>
      </c>
      <c r="O24" s="186" t="s">
        <v>17</v>
      </c>
      <c r="P24" s="186" t="s">
        <v>17</v>
      </c>
      <c r="Q24" s="186" t="s">
        <v>17</v>
      </c>
      <c r="R24" s="186">
        <v>86642</v>
      </c>
      <c r="S24" s="186" t="s">
        <v>17</v>
      </c>
      <c r="T24" s="186" t="s">
        <v>17</v>
      </c>
      <c r="U24" s="186" t="s">
        <v>17</v>
      </c>
      <c r="V24" s="191"/>
      <c r="W24" s="191"/>
      <c r="X24" s="185"/>
    </row>
    <row r="25" spans="1:24" s="190" customFormat="1" ht="15.5">
      <c r="A25" s="185">
        <v>24</v>
      </c>
      <c r="B25" s="185" t="s">
        <v>354</v>
      </c>
      <c r="C25" s="185" t="s">
        <v>164</v>
      </c>
      <c r="D25" s="185" t="s">
        <v>48</v>
      </c>
      <c r="E25" s="185" t="s">
        <v>145</v>
      </c>
      <c r="F25" s="356"/>
      <c r="G25" s="352" t="s">
        <v>673</v>
      </c>
      <c r="H25" s="352"/>
      <c r="I25" s="352"/>
      <c r="J25" s="352"/>
      <c r="K25" s="352"/>
      <c r="L25" s="185" t="s">
        <v>661</v>
      </c>
      <c r="M25" s="351"/>
      <c r="N25" s="186">
        <v>344</v>
      </c>
      <c r="O25" s="186" t="s">
        <v>17</v>
      </c>
      <c r="P25" s="186" t="s">
        <v>17</v>
      </c>
      <c r="Q25" s="186" t="s">
        <v>17</v>
      </c>
      <c r="R25" s="186">
        <v>344</v>
      </c>
      <c r="S25" s="186" t="s">
        <v>17</v>
      </c>
      <c r="T25" s="186" t="s">
        <v>17</v>
      </c>
      <c r="U25" s="186" t="s">
        <v>17</v>
      </c>
      <c r="V25" s="191"/>
      <c r="W25" s="191"/>
      <c r="X25" s="191"/>
    </row>
    <row r="26" spans="1:24" s="190" customFormat="1" ht="15.5">
      <c r="A26" s="185">
        <v>25</v>
      </c>
      <c r="B26" s="185" t="s">
        <v>389</v>
      </c>
      <c r="C26" s="185" t="s">
        <v>48</v>
      </c>
      <c r="D26" s="185" t="s">
        <v>390</v>
      </c>
      <c r="E26" s="185" t="s">
        <v>50</v>
      </c>
      <c r="F26" s="364" t="s">
        <v>391</v>
      </c>
      <c r="G26" s="350" t="s">
        <v>667</v>
      </c>
      <c r="H26" s="353" t="s">
        <v>674</v>
      </c>
      <c r="I26" s="350" t="s">
        <v>17</v>
      </c>
      <c r="J26" s="350" t="s">
        <v>17</v>
      </c>
      <c r="K26" s="350" t="s">
        <v>17</v>
      </c>
      <c r="L26" s="185" t="s">
        <v>661</v>
      </c>
      <c r="M26" s="350"/>
      <c r="N26" s="186">
        <v>3016</v>
      </c>
      <c r="O26" s="186" t="s">
        <v>17</v>
      </c>
      <c r="P26" s="186" t="s">
        <v>17</v>
      </c>
      <c r="Q26" s="186" t="s">
        <v>17</v>
      </c>
      <c r="R26" s="186"/>
      <c r="S26" s="186" t="s">
        <v>17</v>
      </c>
      <c r="T26" s="186" t="s">
        <v>17</v>
      </c>
      <c r="U26" s="186" t="s">
        <v>17</v>
      </c>
      <c r="V26" s="191"/>
      <c r="W26" s="191"/>
      <c r="X26" s="191"/>
    </row>
    <row r="27" spans="1:24" s="190" customFormat="1" ht="15.5">
      <c r="A27" s="185">
        <v>26</v>
      </c>
      <c r="B27" s="185" t="s">
        <v>227</v>
      </c>
      <c r="C27" s="185" t="s">
        <v>48</v>
      </c>
      <c r="D27" s="185" t="s">
        <v>390</v>
      </c>
      <c r="E27" s="185" t="s">
        <v>50</v>
      </c>
      <c r="F27" s="364"/>
      <c r="G27" s="350"/>
      <c r="H27" s="353"/>
      <c r="I27" s="350"/>
      <c r="J27" s="350"/>
      <c r="K27" s="350"/>
      <c r="L27" s="185" t="s">
        <v>661</v>
      </c>
      <c r="M27" s="350"/>
      <c r="N27" s="186">
        <v>3646</v>
      </c>
      <c r="O27" s="186" t="s">
        <v>17</v>
      </c>
      <c r="P27" s="186" t="s">
        <v>17</v>
      </c>
      <c r="Q27" s="186" t="s">
        <v>17</v>
      </c>
      <c r="R27" s="186"/>
      <c r="S27" s="186" t="s">
        <v>17</v>
      </c>
      <c r="T27" s="186" t="s">
        <v>17</v>
      </c>
      <c r="U27" s="186" t="s">
        <v>17</v>
      </c>
      <c r="V27" s="191"/>
      <c r="W27" s="191"/>
      <c r="X27" s="191"/>
    </row>
    <row r="28" spans="1:24" s="190" customFormat="1" ht="15.5">
      <c r="A28" s="185">
        <v>27</v>
      </c>
      <c r="B28" s="185" t="s">
        <v>404</v>
      </c>
      <c r="C28" s="185" t="s">
        <v>48</v>
      </c>
      <c r="D28" s="185" t="s">
        <v>390</v>
      </c>
      <c r="E28" s="185" t="s">
        <v>50</v>
      </c>
      <c r="F28" s="364"/>
      <c r="G28" s="350"/>
      <c r="H28" s="353"/>
      <c r="I28" s="350"/>
      <c r="J28" s="350"/>
      <c r="K28" s="350"/>
      <c r="L28" s="185" t="s">
        <v>661</v>
      </c>
      <c r="M28" s="350"/>
      <c r="N28" s="186">
        <v>3646</v>
      </c>
      <c r="O28" s="186" t="s">
        <v>17</v>
      </c>
      <c r="P28" s="186" t="s">
        <v>17</v>
      </c>
      <c r="Q28" s="186" t="s">
        <v>17</v>
      </c>
      <c r="R28" s="186"/>
      <c r="S28" s="186" t="s">
        <v>17</v>
      </c>
      <c r="T28" s="186" t="s">
        <v>17</v>
      </c>
      <c r="U28" s="186" t="s">
        <v>17</v>
      </c>
      <c r="V28" s="191"/>
      <c r="W28" s="191"/>
      <c r="X28" s="191"/>
    </row>
    <row r="29" spans="1:24" s="190" customFormat="1" ht="15.5">
      <c r="A29" s="185">
        <v>28</v>
      </c>
      <c r="B29" s="185" t="s">
        <v>407</v>
      </c>
      <c r="C29" s="185" t="s">
        <v>48</v>
      </c>
      <c r="D29" s="185" t="s">
        <v>390</v>
      </c>
      <c r="E29" s="185" t="s">
        <v>50</v>
      </c>
      <c r="F29" s="364"/>
      <c r="G29" s="350"/>
      <c r="H29" s="353"/>
      <c r="I29" s="350"/>
      <c r="J29" s="350"/>
      <c r="K29" s="350"/>
      <c r="L29" s="185" t="s">
        <v>661</v>
      </c>
      <c r="M29" s="350"/>
      <c r="N29" s="186">
        <v>3646</v>
      </c>
      <c r="O29" s="186" t="s">
        <v>17</v>
      </c>
      <c r="P29" s="186" t="s">
        <v>17</v>
      </c>
      <c r="Q29" s="186" t="s">
        <v>17</v>
      </c>
      <c r="R29" s="186"/>
      <c r="S29" s="186" t="s">
        <v>17</v>
      </c>
      <c r="T29" s="186" t="s">
        <v>17</v>
      </c>
      <c r="U29" s="186" t="s">
        <v>17</v>
      </c>
      <c r="V29" s="191"/>
      <c r="W29" s="191"/>
      <c r="X29" s="191"/>
    </row>
    <row r="30" spans="1:24" s="190" customFormat="1" ht="15.5">
      <c r="A30" s="185">
        <v>29</v>
      </c>
      <c r="B30" s="185" t="s">
        <v>434</v>
      </c>
      <c r="C30" s="185" t="s">
        <v>48</v>
      </c>
      <c r="D30" s="185" t="s">
        <v>390</v>
      </c>
      <c r="E30" s="185" t="s">
        <v>145</v>
      </c>
      <c r="F30" s="356" t="s">
        <v>412</v>
      </c>
      <c r="G30" s="352" t="s">
        <v>667</v>
      </c>
      <c r="H30" s="352" t="s">
        <v>675</v>
      </c>
      <c r="I30" s="352" t="s">
        <v>17</v>
      </c>
      <c r="J30" s="352" t="s">
        <v>17</v>
      </c>
      <c r="K30" s="352" t="s">
        <v>17</v>
      </c>
      <c r="L30" s="185" t="s">
        <v>661</v>
      </c>
      <c r="M30" s="352"/>
      <c r="N30" s="186">
        <v>18</v>
      </c>
      <c r="O30" s="186" t="s">
        <v>17</v>
      </c>
      <c r="P30" s="186" t="s">
        <v>17</v>
      </c>
      <c r="Q30" s="186" t="s">
        <v>17</v>
      </c>
      <c r="R30" s="186"/>
      <c r="S30" s="186" t="s">
        <v>17</v>
      </c>
      <c r="T30" s="186" t="s">
        <v>17</v>
      </c>
      <c r="U30" s="186" t="s">
        <v>17</v>
      </c>
      <c r="V30" s="191"/>
      <c r="W30" s="191"/>
      <c r="X30" s="191"/>
    </row>
    <row r="31" spans="1:24" s="190" customFormat="1" ht="15.5">
      <c r="A31" s="185">
        <v>30</v>
      </c>
      <c r="B31" s="185" t="s">
        <v>120</v>
      </c>
      <c r="C31" s="185" t="s">
        <v>411</v>
      </c>
      <c r="D31" s="185" t="s">
        <v>390</v>
      </c>
      <c r="E31" s="185" t="s">
        <v>50</v>
      </c>
      <c r="F31" s="356"/>
      <c r="G31" s="352"/>
      <c r="H31" s="352"/>
      <c r="I31" s="352"/>
      <c r="J31" s="352"/>
      <c r="K31" s="352"/>
      <c r="L31" s="185" t="s">
        <v>661</v>
      </c>
      <c r="M31" s="352"/>
      <c r="N31" s="186"/>
      <c r="O31" s="186" t="s">
        <v>17</v>
      </c>
      <c r="P31" s="186" t="s">
        <v>17</v>
      </c>
      <c r="Q31" s="186" t="s">
        <v>17</v>
      </c>
      <c r="R31" s="186"/>
      <c r="S31" s="186" t="s">
        <v>17</v>
      </c>
      <c r="T31" s="186" t="s">
        <v>17</v>
      </c>
      <c r="U31" s="186" t="s">
        <v>17</v>
      </c>
      <c r="V31" s="191"/>
      <c r="W31" s="191"/>
      <c r="X31" s="191"/>
    </row>
    <row r="32" spans="1:24" s="190" customFormat="1" ht="15.5">
      <c r="A32" s="185">
        <v>31</v>
      </c>
      <c r="B32" s="185" t="s">
        <v>339</v>
      </c>
      <c r="C32" s="185" t="s">
        <v>48</v>
      </c>
      <c r="D32" s="185" t="s">
        <v>390</v>
      </c>
      <c r="E32" s="185" t="s">
        <v>145</v>
      </c>
      <c r="F32" s="356"/>
      <c r="G32" s="352"/>
      <c r="H32" s="352"/>
      <c r="I32" s="352"/>
      <c r="J32" s="352"/>
      <c r="K32" s="352"/>
      <c r="L32" s="185" t="s">
        <v>661</v>
      </c>
      <c r="M32" s="352"/>
      <c r="N32" s="186"/>
      <c r="O32" s="186" t="s">
        <v>17</v>
      </c>
      <c r="P32" s="186" t="s">
        <v>17</v>
      </c>
      <c r="Q32" s="186" t="s">
        <v>17</v>
      </c>
      <c r="R32" s="186"/>
      <c r="S32" s="186" t="s">
        <v>17</v>
      </c>
      <c r="T32" s="186" t="s">
        <v>17</v>
      </c>
      <c r="U32" s="186" t="s">
        <v>17</v>
      </c>
      <c r="V32" s="191"/>
      <c r="W32" s="191"/>
      <c r="X32" s="191"/>
    </row>
    <row r="33" spans="1:24" s="190" customFormat="1" ht="15.5">
      <c r="A33" s="185">
        <v>32</v>
      </c>
      <c r="B33" s="185" t="s">
        <v>417</v>
      </c>
      <c r="C33" s="185" t="s">
        <v>418</v>
      </c>
      <c r="D33" s="185" t="s">
        <v>390</v>
      </c>
      <c r="E33" s="185" t="s">
        <v>50</v>
      </c>
      <c r="F33" s="356"/>
      <c r="G33" s="352"/>
      <c r="H33" s="352"/>
      <c r="I33" s="352"/>
      <c r="J33" s="352"/>
      <c r="K33" s="352"/>
      <c r="L33" s="185" t="s">
        <v>661</v>
      </c>
      <c r="M33" s="352"/>
      <c r="N33" s="186"/>
      <c r="O33" s="186" t="s">
        <v>17</v>
      </c>
      <c r="P33" s="186" t="s">
        <v>17</v>
      </c>
      <c r="Q33" s="186" t="s">
        <v>17</v>
      </c>
      <c r="R33" s="186"/>
      <c r="S33" s="186" t="s">
        <v>17</v>
      </c>
      <c r="T33" s="186" t="s">
        <v>17</v>
      </c>
      <c r="U33" s="186" t="s">
        <v>17</v>
      </c>
      <c r="V33" s="191"/>
      <c r="W33" s="191"/>
      <c r="X33" s="194"/>
    </row>
    <row r="34" spans="1:24" s="190" customFormat="1" ht="15.5">
      <c r="A34" s="185">
        <v>33</v>
      </c>
      <c r="B34" s="185" t="s">
        <v>442</v>
      </c>
      <c r="C34" s="185" t="s">
        <v>55</v>
      </c>
      <c r="D34" s="185" t="s">
        <v>390</v>
      </c>
      <c r="E34" s="185" t="s">
        <v>145</v>
      </c>
      <c r="F34" s="356"/>
      <c r="G34" s="352"/>
      <c r="H34" s="352"/>
      <c r="I34" s="352"/>
      <c r="J34" s="352"/>
      <c r="K34" s="352"/>
      <c r="L34" s="185" t="s">
        <v>661</v>
      </c>
      <c r="M34" s="352"/>
      <c r="N34" s="186"/>
      <c r="O34" s="186" t="s">
        <v>17</v>
      </c>
      <c r="P34" s="186" t="s">
        <v>17</v>
      </c>
      <c r="Q34" s="186" t="s">
        <v>17</v>
      </c>
      <c r="R34" s="186"/>
      <c r="S34" s="186" t="s">
        <v>17</v>
      </c>
      <c r="T34" s="186" t="s">
        <v>17</v>
      </c>
      <c r="U34" s="186" t="s">
        <v>17</v>
      </c>
      <c r="V34" s="191"/>
      <c r="W34" s="191"/>
      <c r="X34" s="191"/>
    </row>
    <row r="35" spans="1:24" s="190" customFormat="1" ht="15.5">
      <c r="A35" s="185">
        <v>34</v>
      </c>
      <c r="B35" s="185" t="s">
        <v>120</v>
      </c>
      <c r="C35" s="185" t="s">
        <v>55</v>
      </c>
      <c r="D35" s="185" t="s">
        <v>473</v>
      </c>
      <c r="E35" s="185" t="s">
        <v>50</v>
      </c>
      <c r="F35" s="355" t="s">
        <v>474</v>
      </c>
      <c r="G35" s="353" t="s">
        <v>676</v>
      </c>
      <c r="H35" s="350" t="s">
        <v>677</v>
      </c>
      <c r="I35" s="350" t="s">
        <v>678</v>
      </c>
      <c r="J35" s="350" t="s">
        <v>679</v>
      </c>
      <c r="K35" s="353" t="s">
        <v>680</v>
      </c>
      <c r="L35" s="185" t="s">
        <v>661</v>
      </c>
      <c r="M35" s="363"/>
      <c r="N35" s="186">
        <v>5022</v>
      </c>
      <c r="O35" s="186">
        <v>5569</v>
      </c>
      <c r="P35" s="186">
        <v>4656</v>
      </c>
      <c r="Q35" s="186">
        <v>2066</v>
      </c>
      <c r="R35" s="186">
        <v>5052</v>
      </c>
      <c r="S35" s="186">
        <v>5569</v>
      </c>
      <c r="T35" s="186">
        <v>4656</v>
      </c>
      <c r="U35" s="186">
        <v>2066</v>
      </c>
      <c r="V35" s="191"/>
      <c r="W35" s="191"/>
      <c r="X35" s="191"/>
    </row>
    <row r="36" spans="1:24" s="190" customFormat="1" ht="15.5">
      <c r="A36" s="185">
        <v>35</v>
      </c>
      <c r="B36" s="185" t="s">
        <v>72</v>
      </c>
      <c r="C36" s="185" t="s">
        <v>83</v>
      </c>
      <c r="D36" s="185" t="s">
        <v>473</v>
      </c>
      <c r="E36" s="185" t="s">
        <v>50</v>
      </c>
      <c r="F36" s="355"/>
      <c r="G36" s="353" t="s">
        <v>676</v>
      </c>
      <c r="H36" s="350"/>
      <c r="I36" s="350"/>
      <c r="J36" s="350"/>
      <c r="K36" s="353"/>
      <c r="L36" s="185" t="s">
        <v>661</v>
      </c>
      <c r="M36" s="363"/>
      <c r="N36" s="186">
        <v>4943</v>
      </c>
      <c r="O36" s="186">
        <v>130000</v>
      </c>
      <c r="P36" s="186">
        <v>1092</v>
      </c>
      <c r="Q36" s="186">
        <v>5538</v>
      </c>
      <c r="R36" s="186"/>
      <c r="S36" s="186"/>
      <c r="T36" s="186">
        <v>329</v>
      </c>
      <c r="U36" s="186">
        <v>3551</v>
      </c>
      <c r="V36" s="191"/>
      <c r="W36" s="191"/>
      <c r="X36" s="191"/>
    </row>
    <row r="37" spans="1:24" s="190" customFormat="1" ht="15.5">
      <c r="A37" s="185">
        <v>36</v>
      </c>
      <c r="B37" s="185" t="s">
        <v>120</v>
      </c>
      <c r="C37" s="185" t="s">
        <v>55</v>
      </c>
      <c r="D37" s="185" t="s">
        <v>596</v>
      </c>
      <c r="E37" s="185" t="s">
        <v>50</v>
      </c>
      <c r="F37" s="355" t="s">
        <v>681</v>
      </c>
      <c r="G37" s="353"/>
      <c r="H37" s="350" t="s">
        <v>609</v>
      </c>
      <c r="I37" s="353" t="s">
        <v>682</v>
      </c>
      <c r="J37" s="353" t="s">
        <v>671</v>
      </c>
      <c r="K37" s="353" t="s">
        <v>683</v>
      </c>
      <c r="L37" s="185" t="s">
        <v>661</v>
      </c>
      <c r="M37" s="363"/>
      <c r="N37" s="186">
        <v>19</v>
      </c>
      <c r="O37" s="186">
        <v>19</v>
      </c>
      <c r="P37" s="186">
        <v>19</v>
      </c>
      <c r="Q37" s="186">
        <v>0</v>
      </c>
      <c r="R37" s="186">
        <v>19</v>
      </c>
      <c r="S37" s="186">
        <v>19</v>
      </c>
      <c r="T37" s="186">
        <v>19</v>
      </c>
      <c r="U37" s="186"/>
      <c r="V37" s="191"/>
      <c r="W37" s="191"/>
      <c r="X37" s="191"/>
    </row>
    <row r="38" spans="1:24" s="210" customFormat="1" ht="15.5">
      <c r="A38" s="185">
        <v>37</v>
      </c>
      <c r="B38" s="185" t="s">
        <v>72</v>
      </c>
      <c r="C38" s="185" t="s">
        <v>55</v>
      </c>
      <c r="D38" s="185" t="s">
        <v>596</v>
      </c>
      <c r="E38" s="185" t="s">
        <v>50</v>
      </c>
      <c r="F38" s="355"/>
      <c r="G38" s="353"/>
      <c r="H38" s="350"/>
      <c r="I38" s="350"/>
      <c r="J38" s="350"/>
      <c r="K38" s="350"/>
      <c r="L38" s="185" t="s">
        <v>661</v>
      </c>
      <c r="M38" s="363"/>
      <c r="N38" s="186" t="s">
        <v>17</v>
      </c>
      <c r="O38" s="186" t="s">
        <v>17</v>
      </c>
      <c r="P38" s="186" t="s">
        <v>17</v>
      </c>
      <c r="Q38" s="186" t="s">
        <v>17</v>
      </c>
      <c r="R38" s="186"/>
      <c r="S38" s="186"/>
      <c r="T38" s="186"/>
      <c r="U38" s="186"/>
      <c r="V38" s="191"/>
      <c r="W38" s="191"/>
      <c r="X38" s="191"/>
    </row>
    <row r="39" spans="1:24" s="190" customFormat="1" ht="15.5">
      <c r="A39" s="185">
        <v>38</v>
      </c>
      <c r="B39" s="185" t="s">
        <v>99</v>
      </c>
      <c r="C39" s="185" t="s">
        <v>55</v>
      </c>
      <c r="D39" s="185" t="s">
        <v>596</v>
      </c>
      <c r="E39" s="185" t="s">
        <v>50</v>
      </c>
      <c r="F39" s="355"/>
      <c r="G39" s="353" t="s">
        <v>667</v>
      </c>
      <c r="H39" s="350"/>
      <c r="I39" s="353"/>
      <c r="J39" s="353"/>
      <c r="K39" s="353"/>
      <c r="L39" s="185" t="s">
        <v>661</v>
      </c>
      <c r="M39" s="363"/>
      <c r="N39" s="186"/>
      <c r="O39" s="186"/>
      <c r="P39" s="186"/>
      <c r="Q39" s="186"/>
      <c r="R39" s="186"/>
      <c r="S39" s="186"/>
      <c r="T39" s="186"/>
      <c r="U39" s="186"/>
      <c r="V39" s="191"/>
      <c r="W39" s="191"/>
      <c r="X39" s="191"/>
    </row>
    <row r="40" spans="1:24" s="190" customFormat="1" ht="15.5">
      <c r="A40" s="185">
        <v>39</v>
      </c>
      <c r="B40" s="185" t="s">
        <v>492</v>
      </c>
      <c r="C40" s="185" t="s">
        <v>493</v>
      </c>
      <c r="D40" s="185" t="s">
        <v>596</v>
      </c>
      <c r="E40" s="185" t="s">
        <v>50</v>
      </c>
      <c r="F40" s="355"/>
      <c r="G40" s="353" t="s">
        <v>667</v>
      </c>
      <c r="H40" s="350"/>
      <c r="I40" s="353"/>
      <c r="J40" s="353"/>
      <c r="K40" s="353"/>
      <c r="L40" s="185" t="s">
        <v>661</v>
      </c>
      <c r="M40" s="363"/>
      <c r="N40" s="186" t="s">
        <v>17</v>
      </c>
      <c r="O40" s="186" t="s">
        <v>17</v>
      </c>
      <c r="P40" s="186" t="s">
        <v>17</v>
      </c>
      <c r="Q40" s="186"/>
      <c r="R40" s="186"/>
      <c r="S40" s="186"/>
      <c r="T40" s="186"/>
      <c r="U40" s="186"/>
      <c r="V40" s="191"/>
      <c r="W40" s="191"/>
      <c r="X40" s="191"/>
    </row>
    <row r="41" spans="1:24" s="190" customFormat="1" ht="15.5">
      <c r="A41" s="185">
        <v>40</v>
      </c>
      <c r="B41" s="185" t="s">
        <v>497</v>
      </c>
      <c r="C41" s="185" t="s">
        <v>498</v>
      </c>
      <c r="D41" s="185" t="s">
        <v>499</v>
      </c>
      <c r="E41" s="185" t="s">
        <v>145</v>
      </c>
      <c r="F41" s="355"/>
      <c r="G41" s="353"/>
      <c r="H41" s="350"/>
      <c r="I41" s="353"/>
      <c r="J41" s="353"/>
      <c r="K41" s="353"/>
      <c r="L41" s="185" t="s">
        <v>661</v>
      </c>
      <c r="M41" s="363"/>
      <c r="N41" s="186"/>
      <c r="O41" s="186"/>
      <c r="P41" s="186"/>
      <c r="Q41" s="186"/>
      <c r="R41" s="186"/>
      <c r="S41" s="186"/>
      <c r="T41" s="186"/>
      <c r="U41" s="186"/>
      <c r="V41" s="191"/>
      <c r="W41" s="191"/>
      <c r="X41" s="191"/>
    </row>
    <row r="42" spans="1:24" s="190" customFormat="1" ht="15.5">
      <c r="A42" s="185">
        <v>41</v>
      </c>
      <c r="B42" s="185" t="s">
        <v>507</v>
      </c>
      <c r="C42" s="185" t="s">
        <v>684</v>
      </c>
      <c r="D42" s="185" t="s">
        <v>596</v>
      </c>
      <c r="E42" s="185" t="s">
        <v>145</v>
      </c>
      <c r="F42" s="355"/>
      <c r="G42" s="353" t="s">
        <v>667</v>
      </c>
      <c r="H42" s="350"/>
      <c r="I42" s="353"/>
      <c r="J42" s="353"/>
      <c r="K42" s="353"/>
      <c r="L42" s="185" t="s">
        <v>661</v>
      </c>
      <c r="M42" s="363"/>
      <c r="N42" s="186">
        <v>1000</v>
      </c>
      <c r="O42" s="186"/>
      <c r="P42" s="186">
        <v>0</v>
      </c>
      <c r="Q42" s="186"/>
      <c r="R42" s="186"/>
      <c r="S42" s="186"/>
      <c r="T42" s="186"/>
      <c r="U42" s="186"/>
      <c r="V42" s="191"/>
      <c r="W42" s="191"/>
      <c r="X42" s="191"/>
    </row>
    <row r="43" spans="1:24" s="190" customFormat="1" ht="15.5">
      <c r="A43" s="185">
        <v>42</v>
      </c>
      <c r="B43" s="185" t="s">
        <v>513</v>
      </c>
      <c r="C43" s="185" t="s">
        <v>684</v>
      </c>
      <c r="D43" s="185" t="s">
        <v>596</v>
      </c>
      <c r="E43" s="185" t="s">
        <v>145</v>
      </c>
      <c r="F43" s="355"/>
      <c r="G43" s="353"/>
      <c r="H43" s="350"/>
      <c r="I43" s="353"/>
      <c r="J43" s="353"/>
      <c r="K43" s="353"/>
      <c r="L43" s="185" t="s">
        <v>661</v>
      </c>
      <c r="M43" s="363"/>
      <c r="N43" s="186"/>
      <c r="O43" s="186"/>
      <c r="P43" s="186">
        <v>0</v>
      </c>
      <c r="Q43" s="186"/>
      <c r="R43" s="186"/>
      <c r="S43" s="186"/>
      <c r="T43" s="186"/>
      <c r="U43" s="186"/>
      <c r="V43" s="191"/>
      <c r="W43" s="191"/>
      <c r="X43" s="191"/>
    </row>
    <row r="44" spans="1:24" s="190" customFormat="1" ht="15.5">
      <c r="A44" s="185">
        <v>43</v>
      </c>
      <c r="B44" s="185" t="s">
        <v>514</v>
      </c>
      <c r="C44" s="185" t="s">
        <v>685</v>
      </c>
      <c r="D44" s="185" t="s">
        <v>596</v>
      </c>
      <c r="E44" s="185" t="s">
        <v>145</v>
      </c>
      <c r="F44" s="355"/>
      <c r="G44" s="353"/>
      <c r="H44" s="350"/>
      <c r="I44" s="353"/>
      <c r="J44" s="353"/>
      <c r="K44" s="353"/>
      <c r="L44" s="185" t="s">
        <v>661</v>
      </c>
      <c r="M44" s="363"/>
      <c r="N44" s="186"/>
      <c r="O44" s="186"/>
      <c r="P44" s="186"/>
      <c r="Q44" s="186"/>
      <c r="R44" s="186"/>
      <c r="S44" s="186"/>
      <c r="T44" s="186"/>
      <c r="U44" s="186"/>
      <c r="V44" s="191"/>
      <c r="W44" s="191"/>
      <c r="X44" s="191"/>
    </row>
    <row r="45" spans="1:24" s="190" customFormat="1" ht="15.5">
      <c r="A45" s="185">
        <v>44</v>
      </c>
      <c r="B45" s="185" t="s">
        <v>516</v>
      </c>
      <c r="C45" s="185" t="s">
        <v>685</v>
      </c>
      <c r="D45" s="185" t="s">
        <v>596</v>
      </c>
      <c r="E45" s="185" t="s">
        <v>145</v>
      </c>
      <c r="F45" s="355"/>
      <c r="G45" s="353"/>
      <c r="H45" s="350"/>
      <c r="I45" s="353"/>
      <c r="J45" s="353"/>
      <c r="K45" s="353"/>
      <c r="L45" s="185" t="s">
        <v>661</v>
      </c>
      <c r="M45" s="363"/>
      <c r="N45" s="186"/>
      <c r="O45" s="186"/>
      <c r="P45" s="186"/>
      <c r="Q45" s="186"/>
      <c r="R45" s="186"/>
      <c r="S45" s="186"/>
      <c r="T45" s="186"/>
      <c r="U45" s="186"/>
      <c r="V45" s="191"/>
      <c r="W45" s="191"/>
      <c r="X45" s="191"/>
    </row>
    <row r="46" spans="1:24" s="190" customFormat="1" ht="15.5">
      <c r="A46" s="185">
        <v>45</v>
      </c>
      <c r="B46" s="185" t="s">
        <v>517</v>
      </c>
      <c r="C46" s="185" t="s">
        <v>685</v>
      </c>
      <c r="D46" s="185" t="s">
        <v>596</v>
      </c>
      <c r="E46" s="185" t="s">
        <v>145</v>
      </c>
      <c r="F46" s="355"/>
      <c r="G46" s="353" t="s">
        <v>667</v>
      </c>
      <c r="H46" s="350"/>
      <c r="I46" s="353"/>
      <c r="J46" s="353"/>
      <c r="K46" s="353"/>
      <c r="L46" s="185" t="s">
        <v>661</v>
      </c>
      <c r="M46" s="363"/>
      <c r="N46" s="186"/>
      <c r="O46" s="186"/>
      <c r="P46" s="186"/>
      <c r="Q46" s="186"/>
      <c r="R46" s="186"/>
      <c r="S46" s="186"/>
      <c r="T46" s="186"/>
      <c r="U46" s="186"/>
      <c r="V46" s="191"/>
      <c r="W46" s="191"/>
      <c r="X46" s="191"/>
    </row>
    <row r="47" spans="1:24" s="196" customFormat="1" ht="15.5">
      <c r="A47" s="185">
        <v>46</v>
      </c>
      <c r="B47" s="185" t="s">
        <v>120</v>
      </c>
      <c r="C47" s="185" t="s">
        <v>55</v>
      </c>
      <c r="D47" s="185" t="s">
        <v>606</v>
      </c>
      <c r="E47" s="185" t="s">
        <v>50</v>
      </c>
      <c r="F47" s="365" t="s">
        <v>132</v>
      </c>
      <c r="G47" s="361" t="s">
        <v>686</v>
      </c>
      <c r="H47" s="357" t="s">
        <v>17</v>
      </c>
      <c r="I47" s="357" t="s">
        <v>17</v>
      </c>
      <c r="J47" s="357" t="s">
        <v>17</v>
      </c>
      <c r="K47" s="361" t="s">
        <v>687</v>
      </c>
      <c r="L47" s="185" t="s">
        <v>661</v>
      </c>
      <c r="M47" s="359" t="s">
        <v>688</v>
      </c>
      <c r="N47" s="186" t="s">
        <v>17</v>
      </c>
      <c r="O47" s="186" t="s">
        <v>17</v>
      </c>
      <c r="P47" s="186" t="s">
        <v>17</v>
      </c>
      <c r="Q47" s="186">
        <v>17</v>
      </c>
      <c r="R47" s="186" t="s">
        <v>17</v>
      </c>
      <c r="S47" s="186" t="s">
        <v>17</v>
      </c>
      <c r="T47" s="186" t="s">
        <v>17</v>
      </c>
      <c r="U47" s="186">
        <v>17</v>
      </c>
      <c r="V47" s="191"/>
      <c r="W47" s="191"/>
      <c r="X47" s="200"/>
    </row>
    <row r="48" spans="1:24" s="196" customFormat="1" ht="15.5">
      <c r="A48" s="185">
        <v>47</v>
      </c>
      <c r="B48" s="185" t="s">
        <v>72</v>
      </c>
      <c r="C48" s="185" t="s">
        <v>55</v>
      </c>
      <c r="D48" s="185" t="s">
        <v>606</v>
      </c>
      <c r="E48" s="185" t="s">
        <v>50</v>
      </c>
      <c r="F48" s="365"/>
      <c r="G48" s="361"/>
      <c r="H48" s="357"/>
      <c r="I48" s="357"/>
      <c r="J48" s="357"/>
      <c r="K48" s="361"/>
      <c r="L48" s="185" t="s">
        <v>661</v>
      </c>
      <c r="M48" s="359"/>
      <c r="N48" s="186" t="s">
        <v>17</v>
      </c>
      <c r="O48" s="186" t="s">
        <v>17</v>
      </c>
      <c r="P48" s="186" t="s">
        <v>17</v>
      </c>
      <c r="Q48" s="186">
        <v>17</v>
      </c>
      <c r="R48" s="186" t="s">
        <v>17</v>
      </c>
      <c r="S48" s="186" t="s">
        <v>17</v>
      </c>
      <c r="T48" s="186" t="s">
        <v>17</v>
      </c>
      <c r="U48" s="186">
        <v>17</v>
      </c>
      <c r="V48" s="191"/>
      <c r="W48" s="191"/>
      <c r="X48" s="200"/>
    </row>
    <row r="49" spans="1:24" s="196" customFormat="1" ht="15.5">
      <c r="A49" s="185">
        <v>48</v>
      </c>
      <c r="B49" s="185" t="s">
        <v>139</v>
      </c>
      <c r="C49" s="185" t="s">
        <v>48</v>
      </c>
      <c r="D49" s="185" t="s">
        <v>606</v>
      </c>
      <c r="E49" s="185" t="s">
        <v>50</v>
      </c>
      <c r="F49" s="365"/>
      <c r="G49" s="361"/>
      <c r="H49" s="357"/>
      <c r="I49" s="357"/>
      <c r="J49" s="357"/>
      <c r="K49" s="361"/>
      <c r="L49" s="185" t="s">
        <v>661</v>
      </c>
      <c r="M49" s="359"/>
      <c r="N49" s="186" t="s">
        <v>17</v>
      </c>
      <c r="O49" s="186" t="s">
        <v>17</v>
      </c>
      <c r="P49" s="186" t="s">
        <v>17</v>
      </c>
      <c r="Q49" s="186"/>
      <c r="R49" s="186" t="s">
        <v>17</v>
      </c>
      <c r="S49" s="186" t="s">
        <v>17</v>
      </c>
      <c r="T49" s="186" t="s">
        <v>17</v>
      </c>
      <c r="U49" s="186"/>
      <c r="V49" s="191"/>
      <c r="W49" s="191"/>
      <c r="X49" s="200"/>
    </row>
    <row r="50" spans="1:24" s="196" customFormat="1" ht="15.5">
      <c r="A50" s="185">
        <v>49</v>
      </c>
      <c r="B50" s="192" t="s">
        <v>144</v>
      </c>
      <c r="C50" s="192" t="s">
        <v>48</v>
      </c>
      <c r="D50" s="192" t="s">
        <v>606</v>
      </c>
      <c r="E50" s="192" t="s">
        <v>145</v>
      </c>
      <c r="F50" s="366"/>
      <c r="G50" s="362"/>
      <c r="H50" s="358"/>
      <c r="I50" s="358"/>
      <c r="J50" s="358"/>
      <c r="K50" s="362"/>
      <c r="L50" s="192" t="s">
        <v>661</v>
      </c>
      <c r="M50" s="360"/>
      <c r="N50" s="201" t="s">
        <v>17</v>
      </c>
      <c r="O50" s="201" t="s">
        <v>17</v>
      </c>
      <c r="P50" s="201" t="s">
        <v>17</v>
      </c>
      <c r="Q50" s="201"/>
      <c r="R50" s="201" t="s">
        <v>17</v>
      </c>
      <c r="S50" s="201" t="s">
        <v>17</v>
      </c>
      <c r="T50" s="201" t="s">
        <v>17</v>
      </c>
      <c r="U50" s="201"/>
      <c r="V50" s="202"/>
      <c r="W50" s="202"/>
      <c r="X50" s="195"/>
    </row>
    <row r="51" spans="1:24" s="190" customFormat="1" ht="15.5">
      <c r="A51" s="185">
        <v>50</v>
      </c>
      <c r="B51" s="185" t="s">
        <v>518</v>
      </c>
      <c r="C51" s="185" t="s">
        <v>519</v>
      </c>
      <c r="D51" s="185" t="s">
        <v>520</v>
      </c>
      <c r="E51" s="185" t="s">
        <v>145</v>
      </c>
      <c r="F51" s="355" t="s">
        <v>689</v>
      </c>
      <c r="G51" s="355" t="s">
        <v>690</v>
      </c>
      <c r="H51" s="355" t="s">
        <v>670</v>
      </c>
      <c r="I51" s="355" t="s">
        <v>576</v>
      </c>
      <c r="J51" s="355" t="s">
        <v>671</v>
      </c>
      <c r="K51" s="355" t="s">
        <v>671</v>
      </c>
      <c r="L51" s="185" t="s">
        <v>661</v>
      </c>
      <c r="M51" s="207"/>
      <c r="N51" s="186"/>
      <c r="O51" s="186"/>
      <c r="P51" s="186"/>
      <c r="Q51" s="186"/>
      <c r="R51" s="186"/>
      <c r="S51" s="186"/>
      <c r="T51" s="186"/>
      <c r="U51" s="186"/>
      <c r="V51" s="191"/>
      <c r="W51" s="191"/>
      <c r="X51" s="197"/>
    </row>
    <row r="52" spans="1:24" s="190" customFormat="1" ht="15.5">
      <c r="A52" s="185">
        <v>51</v>
      </c>
      <c r="B52" s="185" t="s">
        <v>524</v>
      </c>
      <c r="C52" s="185" t="s">
        <v>493</v>
      </c>
      <c r="D52" s="185" t="s">
        <v>520</v>
      </c>
      <c r="E52" s="185" t="s">
        <v>145</v>
      </c>
      <c r="F52" s="355"/>
      <c r="G52" s="355"/>
      <c r="H52" s="355"/>
      <c r="I52" s="355"/>
      <c r="J52" s="355"/>
      <c r="K52" s="355"/>
      <c r="L52" s="185" t="s">
        <v>661</v>
      </c>
      <c r="M52" s="207"/>
      <c r="N52" s="186"/>
      <c r="O52" s="186"/>
      <c r="P52" s="186"/>
      <c r="Q52" s="186"/>
      <c r="R52" s="186"/>
      <c r="S52" s="186"/>
      <c r="T52" s="186"/>
      <c r="U52" s="186"/>
      <c r="V52" s="191"/>
      <c r="W52" s="191"/>
      <c r="X52" s="191"/>
    </row>
    <row r="53" spans="1:24" s="190" customFormat="1" ht="15.5">
      <c r="A53" s="185">
        <v>52</v>
      </c>
      <c r="B53" s="185" t="s">
        <v>525</v>
      </c>
      <c r="C53" s="185" t="s">
        <v>493</v>
      </c>
      <c r="D53" s="185" t="s">
        <v>520</v>
      </c>
      <c r="E53" s="185" t="s">
        <v>145</v>
      </c>
      <c r="F53" s="355"/>
      <c r="G53" s="355"/>
      <c r="H53" s="355"/>
      <c r="I53" s="355"/>
      <c r="J53" s="355"/>
      <c r="K53" s="355"/>
      <c r="L53" s="185" t="s">
        <v>661</v>
      </c>
      <c r="M53" s="207"/>
      <c r="N53" s="186"/>
      <c r="O53" s="186"/>
      <c r="P53" s="186"/>
      <c r="Q53" s="186"/>
      <c r="R53" s="186"/>
      <c r="S53" s="186"/>
      <c r="T53" s="186"/>
      <c r="U53" s="186"/>
      <c r="V53" s="191"/>
      <c r="W53" s="191"/>
      <c r="X53" s="191"/>
    </row>
    <row r="54" spans="1:24" s="190" customFormat="1" ht="15.5">
      <c r="A54" s="185">
        <v>53</v>
      </c>
      <c r="B54" s="185" t="s">
        <v>526</v>
      </c>
      <c r="C54" s="185" t="s">
        <v>493</v>
      </c>
      <c r="D54" s="185" t="s">
        <v>520</v>
      </c>
      <c r="E54" s="185" t="s">
        <v>145</v>
      </c>
      <c r="F54" s="355"/>
      <c r="G54" s="355"/>
      <c r="H54" s="355"/>
      <c r="I54" s="355"/>
      <c r="J54" s="355"/>
      <c r="K54" s="355"/>
      <c r="L54" s="185" t="s">
        <v>661</v>
      </c>
      <c r="M54" s="207"/>
      <c r="N54" s="186"/>
      <c r="O54" s="186"/>
      <c r="P54" s="186"/>
      <c r="Q54" s="186"/>
      <c r="R54" s="186"/>
      <c r="S54" s="186"/>
      <c r="T54" s="186"/>
      <c r="U54" s="186"/>
      <c r="V54" s="191"/>
      <c r="W54" s="191"/>
      <c r="X54" s="191"/>
    </row>
    <row r="55" spans="1:24" s="190" customFormat="1" ht="15.5">
      <c r="A55" s="185">
        <v>54</v>
      </c>
      <c r="B55" s="185" t="s">
        <v>527</v>
      </c>
      <c r="C55" s="185" t="s">
        <v>493</v>
      </c>
      <c r="D55" s="185" t="s">
        <v>520</v>
      </c>
      <c r="E55" s="185" t="s">
        <v>145</v>
      </c>
      <c r="F55" s="355"/>
      <c r="G55" s="355"/>
      <c r="H55" s="355"/>
      <c r="I55" s="355"/>
      <c r="J55" s="355"/>
      <c r="K55" s="355"/>
      <c r="L55" s="185" t="s">
        <v>661</v>
      </c>
      <c r="M55" s="207"/>
      <c r="N55" s="186"/>
      <c r="O55" s="186"/>
      <c r="P55" s="186"/>
      <c r="Q55" s="186"/>
      <c r="R55" s="186"/>
      <c r="S55" s="186"/>
      <c r="T55" s="186"/>
      <c r="U55" s="186"/>
      <c r="V55" s="191"/>
      <c r="W55" s="191"/>
      <c r="X55" s="191"/>
    </row>
    <row r="56" spans="1:24" s="190" customFormat="1" ht="15.5">
      <c r="A56" s="185">
        <v>55</v>
      </c>
      <c r="B56" s="185" t="s">
        <v>528</v>
      </c>
      <c r="C56" s="185" t="s">
        <v>493</v>
      </c>
      <c r="D56" s="185" t="s">
        <v>520</v>
      </c>
      <c r="E56" s="185" t="s">
        <v>145</v>
      </c>
      <c r="F56" s="355"/>
      <c r="G56" s="355"/>
      <c r="H56" s="355"/>
      <c r="I56" s="355"/>
      <c r="J56" s="355"/>
      <c r="K56" s="355"/>
      <c r="L56" s="185" t="s">
        <v>661</v>
      </c>
      <c r="M56" s="207"/>
      <c r="N56" s="186"/>
      <c r="O56" s="186"/>
      <c r="P56" s="186"/>
      <c r="Q56" s="186"/>
      <c r="R56" s="186"/>
      <c r="S56" s="186"/>
      <c r="T56" s="186"/>
      <c r="U56" s="186"/>
      <c r="V56" s="191"/>
      <c r="W56" s="191"/>
      <c r="X56" s="191"/>
    </row>
    <row r="57" spans="1:24" s="190" customFormat="1" ht="15.5">
      <c r="A57" s="185">
        <v>56</v>
      </c>
      <c r="B57" s="185" t="s">
        <v>529</v>
      </c>
      <c r="C57" s="185" t="s">
        <v>493</v>
      </c>
      <c r="D57" s="185" t="s">
        <v>520</v>
      </c>
      <c r="E57" s="185" t="s">
        <v>50</v>
      </c>
      <c r="F57" s="355"/>
      <c r="G57" s="355"/>
      <c r="H57" s="355"/>
      <c r="I57" s="355"/>
      <c r="J57" s="355"/>
      <c r="K57" s="355"/>
      <c r="L57" s="185" t="s">
        <v>661</v>
      </c>
      <c r="M57" s="207"/>
      <c r="N57" s="186"/>
      <c r="O57" s="186"/>
      <c r="P57" s="186"/>
      <c r="Q57" s="186"/>
      <c r="R57" s="186"/>
      <c r="S57" s="186"/>
      <c r="T57" s="186"/>
      <c r="U57" s="186"/>
      <c r="V57" s="191"/>
      <c r="W57" s="191"/>
      <c r="X57" s="191"/>
    </row>
    <row r="58" spans="1:24" s="190" customFormat="1" ht="15.5">
      <c r="A58" s="185">
        <v>57</v>
      </c>
      <c r="B58" s="185" t="s">
        <v>691</v>
      </c>
      <c r="C58" s="185" t="s">
        <v>493</v>
      </c>
      <c r="D58" s="185" t="s">
        <v>520</v>
      </c>
      <c r="E58" s="185" t="s">
        <v>50</v>
      </c>
      <c r="F58" s="355"/>
      <c r="G58" s="355"/>
      <c r="H58" s="355"/>
      <c r="I58" s="355"/>
      <c r="J58" s="355"/>
      <c r="K58" s="355"/>
      <c r="L58" s="185" t="s">
        <v>661</v>
      </c>
      <c r="M58" s="207"/>
      <c r="N58" s="186"/>
      <c r="O58" s="186"/>
      <c r="P58" s="186"/>
      <c r="Q58" s="186"/>
      <c r="R58" s="186"/>
      <c r="S58" s="186"/>
      <c r="T58" s="186"/>
      <c r="U58" s="186"/>
      <c r="V58" s="191"/>
      <c r="W58" s="191"/>
      <c r="X58" s="191"/>
    </row>
    <row r="59" spans="1:24" s="190" customFormat="1" ht="15.5">
      <c r="A59" s="185">
        <v>58</v>
      </c>
      <c r="B59" s="185" t="s">
        <v>531</v>
      </c>
      <c r="C59" s="185" t="s">
        <v>493</v>
      </c>
      <c r="D59" s="185" t="s">
        <v>520</v>
      </c>
      <c r="E59" s="185" t="s">
        <v>145</v>
      </c>
      <c r="F59" s="355"/>
      <c r="G59" s="355"/>
      <c r="H59" s="355"/>
      <c r="I59" s="355"/>
      <c r="J59" s="355"/>
      <c r="K59" s="355"/>
      <c r="L59" s="185" t="s">
        <v>661</v>
      </c>
      <c r="M59" s="207"/>
      <c r="N59" s="186"/>
      <c r="O59" s="186"/>
      <c r="P59" s="186"/>
      <c r="Q59" s="186"/>
      <c r="R59" s="186"/>
      <c r="S59" s="186"/>
      <c r="T59" s="186"/>
      <c r="U59" s="186"/>
      <c r="V59" s="191"/>
      <c r="W59" s="191"/>
      <c r="X59" s="191"/>
    </row>
    <row r="60" spans="1:24" s="190" customFormat="1" ht="15.5">
      <c r="A60" s="185">
        <v>59</v>
      </c>
      <c r="B60" s="185" t="s">
        <v>532</v>
      </c>
      <c r="C60" s="185" t="s">
        <v>493</v>
      </c>
      <c r="D60" s="185" t="s">
        <v>520</v>
      </c>
      <c r="E60" s="185" t="s">
        <v>50</v>
      </c>
      <c r="F60" s="355"/>
      <c r="G60" s="355"/>
      <c r="H60" s="355"/>
      <c r="I60" s="355"/>
      <c r="J60" s="355"/>
      <c r="K60" s="355"/>
      <c r="L60" s="185" t="s">
        <v>661</v>
      </c>
      <c r="M60" s="207"/>
      <c r="N60" s="186"/>
      <c r="O60" s="186"/>
      <c r="P60" s="186"/>
      <c r="Q60" s="186"/>
      <c r="R60" s="186"/>
      <c r="S60" s="186"/>
      <c r="T60" s="186"/>
      <c r="U60" s="186"/>
      <c r="V60" s="191"/>
      <c r="W60" s="191"/>
      <c r="X60" s="191"/>
    </row>
    <row r="61" spans="1:24" s="190" customFormat="1" ht="15.5">
      <c r="A61" s="185">
        <v>60</v>
      </c>
      <c r="B61" s="185" t="s">
        <v>533</v>
      </c>
      <c r="C61" s="185" t="s">
        <v>493</v>
      </c>
      <c r="D61" s="185" t="s">
        <v>520</v>
      </c>
      <c r="E61" s="185" t="s">
        <v>50</v>
      </c>
      <c r="F61" s="355"/>
      <c r="G61" s="355"/>
      <c r="H61" s="355"/>
      <c r="I61" s="355"/>
      <c r="J61" s="355"/>
      <c r="K61" s="355"/>
      <c r="L61" s="185" t="s">
        <v>661</v>
      </c>
      <c r="M61" s="207"/>
      <c r="N61" s="186"/>
      <c r="O61" s="186"/>
      <c r="P61" s="186"/>
      <c r="Q61" s="186"/>
      <c r="R61" s="186"/>
      <c r="S61" s="186"/>
      <c r="T61" s="186"/>
      <c r="U61" s="186"/>
      <c r="V61" s="191"/>
      <c r="W61" s="191"/>
      <c r="X61" s="191"/>
    </row>
    <row r="62" spans="1:24" s="190" customFormat="1" ht="15.5">
      <c r="A62" s="185">
        <v>61</v>
      </c>
      <c r="B62" s="185" t="s">
        <v>534</v>
      </c>
      <c r="C62" s="185" t="s">
        <v>493</v>
      </c>
      <c r="D62" s="185" t="s">
        <v>520</v>
      </c>
      <c r="E62" s="185" t="s">
        <v>50</v>
      </c>
      <c r="F62" s="355"/>
      <c r="G62" s="355"/>
      <c r="H62" s="355"/>
      <c r="I62" s="355"/>
      <c r="J62" s="355"/>
      <c r="K62" s="355"/>
      <c r="L62" s="185" t="s">
        <v>661</v>
      </c>
      <c r="M62" s="207"/>
      <c r="N62" s="186"/>
      <c r="O62" s="186"/>
      <c r="P62" s="186"/>
      <c r="Q62" s="186"/>
      <c r="R62" s="186"/>
      <c r="S62" s="186"/>
      <c r="T62" s="186"/>
      <c r="U62" s="198"/>
      <c r="V62" s="191"/>
      <c r="W62" s="191"/>
      <c r="X62" s="191"/>
    </row>
    <row r="63" spans="1:24" s="190" customFormat="1" ht="15.5">
      <c r="A63" s="185">
        <v>62</v>
      </c>
      <c r="B63" s="185" t="s">
        <v>535</v>
      </c>
      <c r="C63" s="185" t="s">
        <v>493</v>
      </c>
      <c r="D63" s="185" t="s">
        <v>520</v>
      </c>
      <c r="E63" s="185" t="s">
        <v>145</v>
      </c>
      <c r="F63" s="355"/>
      <c r="G63" s="355"/>
      <c r="H63" s="355"/>
      <c r="I63" s="355"/>
      <c r="J63" s="355"/>
      <c r="K63" s="355"/>
      <c r="L63" s="185" t="s">
        <v>661</v>
      </c>
      <c r="M63" s="207"/>
      <c r="N63" s="186"/>
      <c r="O63" s="186"/>
      <c r="P63" s="186"/>
      <c r="Q63" s="186"/>
      <c r="R63" s="186"/>
      <c r="S63" s="186"/>
      <c r="T63" s="186"/>
      <c r="U63" s="198"/>
      <c r="V63" s="191"/>
      <c r="W63" s="191"/>
      <c r="X63" s="191"/>
    </row>
    <row r="64" spans="1:24" s="190" customFormat="1" ht="15.5">
      <c r="A64" s="185">
        <v>63</v>
      </c>
      <c r="B64" s="185" t="s">
        <v>536</v>
      </c>
      <c r="C64" s="185" t="s">
        <v>493</v>
      </c>
      <c r="D64" s="185" t="s">
        <v>520</v>
      </c>
      <c r="E64" s="185" t="s">
        <v>145</v>
      </c>
      <c r="F64" s="355"/>
      <c r="G64" s="355"/>
      <c r="H64" s="355"/>
      <c r="I64" s="355"/>
      <c r="J64" s="355"/>
      <c r="K64" s="355"/>
      <c r="L64" s="185" t="s">
        <v>661</v>
      </c>
      <c r="M64" s="207"/>
      <c r="N64" s="186"/>
      <c r="O64" s="186"/>
      <c r="P64" s="186"/>
      <c r="Q64" s="186"/>
      <c r="R64" s="186"/>
      <c r="S64" s="186"/>
      <c r="T64" s="186"/>
      <c r="U64" s="186"/>
      <c r="V64" s="191"/>
      <c r="W64" s="191"/>
      <c r="X64" s="191"/>
    </row>
    <row r="65" spans="1:24" s="190" customFormat="1" ht="15.5">
      <c r="A65" s="185">
        <v>64</v>
      </c>
      <c r="B65" s="185" t="s">
        <v>537</v>
      </c>
      <c r="C65" s="185" t="s">
        <v>493</v>
      </c>
      <c r="D65" s="185" t="s">
        <v>520</v>
      </c>
      <c r="E65" s="185" t="s">
        <v>145</v>
      </c>
      <c r="F65" s="355"/>
      <c r="G65" s="355"/>
      <c r="H65" s="355"/>
      <c r="I65" s="355"/>
      <c r="J65" s="355"/>
      <c r="K65" s="355"/>
      <c r="L65" s="185" t="s">
        <v>661</v>
      </c>
      <c r="M65" s="207"/>
      <c r="N65" s="186"/>
      <c r="O65" s="186"/>
      <c r="P65" s="186"/>
      <c r="Q65" s="186"/>
      <c r="R65" s="186"/>
      <c r="S65" s="186"/>
      <c r="T65" s="186"/>
      <c r="U65" s="186"/>
      <c r="V65" s="191"/>
      <c r="W65" s="191"/>
      <c r="X65" s="191"/>
    </row>
    <row r="66" spans="1:24" s="190" customFormat="1" ht="15.5">
      <c r="A66" s="185">
        <v>65</v>
      </c>
      <c r="B66" s="185" t="s">
        <v>538</v>
      </c>
      <c r="C66" s="185" t="s">
        <v>493</v>
      </c>
      <c r="D66" s="185" t="s">
        <v>520</v>
      </c>
      <c r="E66" s="185" t="s">
        <v>145</v>
      </c>
      <c r="F66" s="355"/>
      <c r="G66" s="355"/>
      <c r="H66" s="355"/>
      <c r="I66" s="355"/>
      <c r="J66" s="355"/>
      <c r="K66" s="355"/>
      <c r="L66" s="185" t="s">
        <v>661</v>
      </c>
      <c r="M66" s="207"/>
      <c r="N66" s="186"/>
      <c r="O66" s="186"/>
      <c r="P66" s="186"/>
      <c r="Q66" s="186"/>
      <c r="R66" s="186"/>
      <c r="S66" s="186"/>
      <c r="T66" s="186"/>
      <c r="U66" s="186"/>
      <c r="V66" s="191"/>
      <c r="W66" s="191"/>
      <c r="X66" s="191"/>
    </row>
    <row r="67" spans="1:24" s="190" customFormat="1" ht="15.5">
      <c r="A67" s="185">
        <v>66</v>
      </c>
      <c r="B67" s="185" t="s">
        <v>539</v>
      </c>
      <c r="C67" s="185" t="s">
        <v>493</v>
      </c>
      <c r="D67" s="185" t="s">
        <v>520</v>
      </c>
      <c r="E67" s="185" t="s">
        <v>145</v>
      </c>
      <c r="F67" s="355"/>
      <c r="G67" s="355"/>
      <c r="H67" s="355"/>
      <c r="I67" s="355"/>
      <c r="J67" s="355"/>
      <c r="K67" s="355"/>
      <c r="L67" s="185" t="s">
        <v>661</v>
      </c>
      <c r="M67" s="207"/>
      <c r="N67" s="186"/>
      <c r="O67" s="186"/>
      <c r="P67" s="186"/>
      <c r="Q67" s="186"/>
      <c r="R67" s="186"/>
      <c r="S67" s="186"/>
      <c r="T67" s="186"/>
      <c r="U67" s="186"/>
      <c r="V67" s="191"/>
      <c r="W67" s="191"/>
      <c r="X67" s="191"/>
    </row>
    <row r="68" spans="1:24" s="190" customFormat="1" ht="15.5">
      <c r="A68" s="185">
        <v>67</v>
      </c>
      <c r="B68" s="185" t="s">
        <v>540</v>
      </c>
      <c r="C68" s="185" t="s">
        <v>493</v>
      </c>
      <c r="D68" s="185" t="s">
        <v>520</v>
      </c>
      <c r="E68" s="185" t="s">
        <v>145</v>
      </c>
      <c r="F68" s="355"/>
      <c r="G68" s="355"/>
      <c r="H68" s="355"/>
      <c r="I68" s="355"/>
      <c r="J68" s="355"/>
      <c r="K68" s="355"/>
      <c r="L68" s="185" t="s">
        <v>661</v>
      </c>
      <c r="M68" s="207"/>
      <c r="N68" s="186"/>
      <c r="O68" s="186"/>
      <c r="P68" s="186"/>
      <c r="Q68" s="186"/>
      <c r="R68" s="186"/>
      <c r="S68" s="186"/>
      <c r="T68" s="186"/>
      <c r="U68" s="186"/>
      <c r="V68" s="191"/>
      <c r="W68" s="191"/>
      <c r="X68" s="191"/>
    </row>
    <row r="69" spans="1:24" s="190" customFormat="1" ht="15.5">
      <c r="A69" s="185">
        <v>68</v>
      </c>
      <c r="B69" s="185" t="s">
        <v>541</v>
      </c>
      <c r="C69" s="185" t="s">
        <v>493</v>
      </c>
      <c r="D69" s="185" t="s">
        <v>520</v>
      </c>
      <c r="E69" s="185" t="s">
        <v>145</v>
      </c>
      <c r="F69" s="355"/>
      <c r="G69" s="355"/>
      <c r="H69" s="355"/>
      <c r="I69" s="355"/>
      <c r="J69" s="355"/>
      <c r="K69" s="355"/>
      <c r="L69" s="185" t="s">
        <v>661</v>
      </c>
      <c r="M69" s="207"/>
      <c r="N69" s="186"/>
      <c r="O69" s="186"/>
      <c r="P69" s="186"/>
      <c r="Q69" s="186"/>
      <c r="R69" s="186"/>
      <c r="S69" s="186"/>
      <c r="T69" s="186"/>
      <c r="U69" s="186"/>
      <c r="V69" s="191"/>
      <c r="W69" s="191"/>
      <c r="X69" s="191"/>
    </row>
    <row r="70" spans="1:24" s="190" customFormat="1" ht="15.5">
      <c r="A70" s="185">
        <v>69</v>
      </c>
      <c r="B70" s="185" t="s">
        <v>542</v>
      </c>
      <c r="C70" s="185" t="s">
        <v>493</v>
      </c>
      <c r="D70" s="185" t="s">
        <v>520</v>
      </c>
      <c r="E70" s="185" t="s">
        <v>145</v>
      </c>
      <c r="F70" s="355"/>
      <c r="G70" s="355"/>
      <c r="H70" s="355"/>
      <c r="I70" s="355"/>
      <c r="J70" s="355"/>
      <c r="K70" s="355"/>
      <c r="L70" s="185" t="s">
        <v>661</v>
      </c>
      <c r="M70" s="207"/>
      <c r="N70" s="186"/>
      <c r="O70" s="186"/>
      <c r="P70" s="186"/>
      <c r="Q70" s="186"/>
      <c r="R70" s="186"/>
      <c r="S70" s="186"/>
      <c r="T70" s="186"/>
      <c r="U70" s="186"/>
      <c r="V70" s="191"/>
      <c r="W70" s="191"/>
      <c r="X70" s="197"/>
    </row>
    <row r="71" spans="1:24" s="190" customFormat="1" ht="15.5">
      <c r="A71" s="185">
        <v>70</v>
      </c>
      <c r="B71" s="185" t="s">
        <v>543</v>
      </c>
      <c r="C71" s="185" t="s">
        <v>493</v>
      </c>
      <c r="D71" s="185" t="s">
        <v>520</v>
      </c>
      <c r="E71" s="185" t="s">
        <v>145</v>
      </c>
      <c r="F71" s="355"/>
      <c r="G71" s="355"/>
      <c r="H71" s="355"/>
      <c r="I71" s="355"/>
      <c r="J71" s="355"/>
      <c r="K71" s="355"/>
      <c r="L71" s="185" t="s">
        <v>661</v>
      </c>
      <c r="M71" s="207"/>
      <c r="N71" s="186"/>
      <c r="O71" s="186"/>
      <c r="P71" s="186"/>
      <c r="Q71" s="186"/>
      <c r="R71" s="186"/>
      <c r="S71" s="186"/>
      <c r="T71" s="186"/>
      <c r="U71" s="186"/>
      <c r="V71" s="191"/>
      <c r="W71" s="191"/>
      <c r="X71" s="197"/>
    </row>
    <row r="72" spans="1:24" s="190" customFormat="1" ht="15.5">
      <c r="A72" s="185">
        <v>71</v>
      </c>
      <c r="B72" s="185" t="s">
        <v>544</v>
      </c>
      <c r="C72" s="185" t="s">
        <v>493</v>
      </c>
      <c r="D72" s="185" t="s">
        <v>520</v>
      </c>
      <c r="E72" s="185" t="s">
        <v>145</v>
      </c>
      <c r="F72" s="355"/>
      <c r="G72" s="355"/>
      <c r="H72" s="355"/>
      <c r="I72" s="355"/>
      <c r="J72" s="355"/>
      <c r="K72" s="355"/>
      <c r="L72" s="185" t="s">
        <v>661</v>
      </c>
      <c r="M72" s="207"/>
      <c r="N72" s="186"/>
      <c r="O72" s="186"/>
      <c r="P72" s="186"/>
      <c r="Q72" s="186"/>
      <c r="R72" s="186"/>
      <c r="S72" s="186"/>
      <c r="T72" s="186"/>
      <c r="U72" s="186"/>
      <c r="V72" s="191"/>
      <c r="W72" s="191"/>
      <c r="X72" s="197"/>
    </row>
    <row r="73" spans="1:24" s="190" customFormat="1" ht="15.5">
      <c r="A73" s="185">
        <v>72</v>
      </c>
      <c r="B73" s="185" t="s">
        <v>545</v>
      </c>
      <c r="C73" s="185" t="s">
        <v>493</v>
      </c>
      <c r="D73" s="185" t="s">
        <v>520</v>
      </c>
      <c r="E73" s="185" t="s">
        <v>145</v>
      </c>
      <c r="F73" s="355"/>
      <c r="G73" s="355"/>
      <c r="H73" s="355"/>
      <c r="I73" s="355"/>
      <c r="J73" s="355"/>
      <c r="K73" s="355"/>
      <c r="L73" s="185" t="s">
        <v>661</v>
      </c>
      <c r="M73" s="207"/>
      <c r="N73" s="186"/>
      <c r="O73" s="186"/>
      <c r="P73" s="186"/>
      <c r="Q73" s="186"/>
      <c r="R73" s="186"/>
      <c r="S73" s="186"/>
      <c r="T73" s="186"/>
      <c r="U73" s="186"/>
      <c r="V73" s="191"/>
      <c r="W73" s="191"/>
      <c r="X73" s="197"/>
    </row>
    <row r="74" spans="1:24" s="190" customFormat="1" ht="15.5">
      <c r="A74" s="185">
        <v>73</v>
      </c>
      <c r="B74" s="185" t="s">
        <v>546</v>
      </c>
      <c r="C74" s="185" t="s">
        <v>493</v>
      </c>
      <c r="D74" s="185" t="s">
        <v>520</v>
      </c>
      <c r="E74" s="185" t="s">
        <v>145</v>
      </c>
      <c r="F74" s="355"/>
      <c r="G74" s="355"/>
      <c r="H74" s="355"/>
      <c r="I74" s="355"/>
      <c r="J74" s="355"/>
      <c r="K74" s="355"/>
      <c r="L74" s="185" t="s">
        <v>661</v>
      </c>
      <c r="M74" s="207"/>
      <c r="N74" s="186"/>
      <c r="O74" s="186"/>
      <c r="P74" s="186"/>
      <c r="Q74" s="186"/>
      <c r="R74" s="186"/>
      <c r="S74" s="186"/>
      <c r="T74" s="186"/>
      <c r="U74" s="186"/>
      <c r="V74" s="191"/>
      <c r="W74" s="191"/>
      <c r="X74" s="197"/>
    </row>
    <row r="75" spans="1:24" s="190" customFormat="1" ht="15.5">
      <c r="A75" s="185">
        <v>74</v>
      </c>
      <c r="B75" s="185" t="s">
        <v>547</v>
      </c>
      <c r="C75" s="185" t="s">
        <v>493</v>
      </c>
      <c r="D75" s="185" t="s">
        <v>520</v>
      </c>
      <c r="E75" s="185" t="s">
        <v>145</v>
      </c>
      <c r="F75" s="355"/>
      <c r="G75" s="355"/>
      <c r="H75" s="355"/>
      <c r="I75" s="355"/>
      <c r="J75" s="355"/>
      <c r="K75" s="355"/>
      <c r="L75" s="185" t="s">
        <v>661</v>
      </c>
      <c r="M75" s="207"/>
      <c r="N75" s="186"/>
      <c r="O75" s="186"/>
      <c r="P75" s="186"/>
      <c r="Q75" s="186"/>
      <c r="R75" s="186"/>
      <c r="S75" s="186"/>
      <c r="T75" s="186"/>
      <c r="U75" s="186"/>
      <c r="V75" s="191"/>
      <c r="W75" s="191"/>
      <c r="X75" s="197"/>
    </row>
    <row r="76" spans="1:24" ht="15.5">
      <c r="A76" s="185">
        <v>75</v>
      </c>
      <c r="B76" s="185" t="s">
        <v>548</v>
      </c>
      <c r="C76" s="185" t="s">
        <v>493</v>
      </c>
      <c r="D76" s="185" t="s">
        <v>520</v>
      </c>
      <c r="E76" s="185" t="s">
        <v>145</v>
      </c>
      <c r="F76" s="355"/>
      <c r="G76" s="355"/>
      <c r="H76" s="355"/>
      <c r="I76" s="355"/>
      <c r="J76" s="355"/>
      <c r="K76" s="355"/>
      <c r="L76" s="185" t="s">
        <v>661</v>
      </c>
      <c r="M76" s="207"/>
      <c r="N76" s="186"/>
      <c r="O76" s="186"/>
      <c r="P76" s="186"/>
      <c r="Q76" s="186"/>
      <c r="R76" s="186"/>
      <c r="S76" s="186"/>
      <c r="T76" s="186"/>
      <c r="U76" s="186"/>
      <c r="V76" s="191"/>
      <c r="W76" s="186"/>
      <c r="X76" s="186"/>
    </row>
  </sheetData>
  <autoFilter ref="A1:X76" xr:uid="{D5B6607F-F263-4364-AA73-15AA64E808F0}"/>
  <mergeCells count="65">
    <mergeCell ref="K51:K76"/>
    <mergeCell ref="K26:K29"/>
    <mergeCell ref="F26:F29"/>
    <mergeCell ref="G26:G29"/>
    <mergeCell ref="H26:H29"/>
    <mergeCell ref="K35:K36"/>
    <mergeCell ref="I37:I46"/>
    <mergeCell ref="J37:J46"/>
    <mergeCell ref="K30:K34"/>
    <mergeCell ref="F51:F76"/>
    <mergeCell ref="G51:G76"/>
    <mergeCell ref="H51:H76"/>
    <mergeCell ref="I51:I76"/>
    <mergeCell ref="J51:J76"/>
    <mergeCell ref="F47:F50"/>
    <mergeCell ref="G47:G50"/>
    <mergeCell ref="M26:M29"/>
    <mergeCell ref="M37:M46"/>
    <mergeCell ref="M35:M36"/>
    <mergeCell ref="M30:M34"/>
    <mergeCell ref="J35:J36"/>
    <mergeCell ref="M47:M50"/>
    <mergeCell ref="K47:K50"/>
    <mergeCell ref="K37:K46"/>
    <mergeCell ref="J47:J50"/>
    <mergeCell ref="I47:I50"/>
    <mergeCell ref="H47:H50"/>
    <mergeCell ref="H37:H46"/>
    <mergeCell ref="I26:I29"/>
    <mergeCell ref="J26:J29"/>
    <mergeCell ref="F35:F36"/>
    <mergeCell ref="F37:F46"/>
    <mergeCell ref="G35:G36"/>
    <mergeCell ref="G37:G46"/>
    <mergeCell ref="H30:H34"/>
    <mergeCell ref="I30:I34"/>
    <mergeCell ref="J30:J34"/>
    <mergeCell ref="H35:H36"/>
    <mergeCell ref="I35:I36"/>
    <mergeCell ref="F3:F6"/>
    <mergeCell ref="F7:F10"/>
    <mergeCell ref="G3:G6"/>
    <mergeCell ref="G7:G10"/>
    <mergeCell ref="F30:F34"/>
    <mergeCell ref="G30:G34"/>
    <mergeCell ref="G12:G25"/>
    <mergeCell ref="F12:F25"/>
    <mergeCell ref="J3:J6"/>
    <mergeCell ref="I7:I10"/>
    <mergeCell ref="J7:J10"/>
    <mergeCell ref="H7:H10"/>
    <mergeCell ref="I3:I6"/>
    <mergeCell ref="H3:H6"/>
    <mergeCell ref="X3:X6"/>
    <mergeCell ref="X7:X10"/>
    <mergeCell ref="M3:M6"/>
    <mergeCell ref="K3:K6"/>
    <mergeCell ref="K7:K10"/>
    <mergeCell ref="M7:M10"/>
    <mergeCell ref="X22:X23"/>
    <mergeCell ref="M12:M25"/>
    <mergeCell ref="K12:K25"/>
    <mergeCell ref="J12:J25"/>
    <mergeCell ref="H12:H25"/>
    <mergeCell ref="I12:I25"/>
  </mergeCells>
  <conditionalFormatting sqref="V2:V76">
    <cfRule type="cellIs" dxfId="3" priority="1" operator="greaterThan">
      <formula>1</formula>
    </cfRule>
    <cfRule type="cellIs" dxfId="2" priority="2" operator="between">
      <formula>0.95</formula>
      <formula>1</formula>
    </cfRule>
    <cfRule type="cellIs" dxfId="1" priority="3" operator="lessThan">
      <formula>0.95</formula>
    </cfRule>
  </conditionalFormatting>
  <hyperlinks>
    <hyperlink ref="M47" r:id="rId1" xr:uid="{4002F569-E51D-45F9-8534-953C2290908A}"/>
  </hyperlinks>
  <pageMargins left="0.7" right="0.7" top="0.75" bottom="0.75" header="0.3" footer="0.3"/>
  <pageSetup orientation="portrait" r:id="rId2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819F-6881-684A-8EEF-AD2E2724DBA7}">
  <dimension ref="A1:S43"/>
  <sheetViews>
    <sheetView zoomScale="70" zoomScaleNormal="70" workbookViewId="0">
      <selection activeCell="J10" sqref="J10"/>
    </sheetView>
  </sheetViews>
  <sheetFormatPr defaultColWidth="8.81640625" defaultRowHeight="19" customHeight="1"/>
  <cols>
    <col min="1" max="1" width="5.1796875" style="247" bestFit="1" customWidth="1"/>
    <col min="2" max="2" width="9.26953125" style="247" bestFit="1" customWidth="1"/>
    <col min="3" max="3" width="16.81640625" style="247" bestFit="1" customWidth="1"/>
    <col min="4" max="4" width="46.26953125" style="247" bestFit="1" customWidth="1"/>
    <col min="5" max="5" width="11.26953125" style="247" customWidth="1"/>
    <col min="6" max="6" width="15.26953125" style="247" bestFit="1" customWidth="1"/>
    <col min="7" max="7" width="12.81640625" style="247" bestFit="1" customWidth="1"/>
    <col min="8" max="8" width="10" style="247" bestFit="1" customWidth="1"/>
    <col min="9" max="9" width="10.26953125" style="247" customWidth="1"/>
    <col min="10" max="10" width="10.7265625" style="247" bestFit="1" customWidth="1"/>
    <col min="11" max="11" width="21.81640625" style="247" customWidth="1"/>
    <col min="12" max="12" width="9.26953125" style="247" bestFit="1" customWidth="1"/>
    <col min="13" max="13" width="13.1796875" style="247" bestFit="1" customWidth="1"/>
    <col min="14" max="14" width="23.81640625" style="247" bestFit="1" customWidth="1"/>
    <col min="15" max="15" width="22.1796875" style="247" bestFit="1" customWidth="1"/>
    <col min="16" max="16" width="15.81640625" style="247" bestFit="1" customWidth="1"/>
    <col min="17" max="17" width="21.81640625" style="247" bestFit="1" customWidth="1"/>
    <col min="18" max="18" width="16.7265625" style="247" bestFit="1" customWidth="1"/>
    <col min="19" max="19" width="32.1796875" style="247" bestFit="1" customWidth="1"/>
    <col min="20" max="16384" width="8.81640625" style="247"/>
  </cols>
  <sheetData>
    <row r="1" spans="1:19" ht="19" customHeight="1">
      <c r="A1" s="246" t="s">
        <v>39</v>
      </c>
      <c r="B1" s="246" t="s">
        <v>550</v>
      </c>
      <c r="C1" s="248" t="s">
        <v>551</v>
      </c>
      <c r="D1" s="248" t="s">
        <v>552</v>
      </c>
      <c r="E1" s="246" t="s">
        <v>3</v>
      </c>
      <c r="F1" s="246" t="s">
        <v>553</v>
      </c>
      <c r="G1" s="246" t="s">
        <v>554</v>
      </c>
      <c r="H1" s="246" t="s">
        <v>555</v>
      </c>
      <c r="I1" s="246" t="s">
        <v>556</v>
      </c>
      <c r="J1" s="246" t="s">
        <v>557</v>
      </c>
      <c r="K1" s="246" t="s">
        <v>558</v>
      </c>
      <c r="L1" s="249" t="s">
        <v>559</v>
      </c>
      <c r="M1" s="246" t="s">
        <v>610</v>
      </c>
      <c r="N1" s="250" t="s">
        <v>561</v>
      </c>
      <c r="O1" s="250" t="s">
        <v>562</v>
      </c>
      <c r="P1" s="246" t="s">
        <v>563</v>
      </c>
      <c r="Q1" s="250" t="s">
        <v>564</v>
      </c>
      <c r="R1" s="250" t="s">
        <v>565</v>
      </c>
      <c r="S1" s="250" t="s">
        <v>566</v>
      </c>
    </row>
    <row r="2" spans="1:19" ht="19" customHeight="1">
      <c r="A2" s="251">
        <v>1</v>
      </c>
      <c r="B2" s="252" t="s">
        <v>692</v>
      </c>
      <c r="C2" s="251" t="str">
        <f>'ERP UAT Tracker'!A2</f>
        <v>Master</v>
      </c>
      <c r="D2" s="251" t="str">
        <f>'ERP UAT Tracker'!B2</f>
        <v>Customers - External (w/Credit Limits) and Internal</v>
      </c>
      <c r="E2" s="251" t="s">
        <v>693</v>
      </c>
      <c r="F2" s="251"/>
      <c r="G2" s="288" t="b">
        <v>1</v>
      </c>
      <c r="H2" s="288" t="b">
        <v>1</v>
      </c>
      <c r="I2" s="288" t="b">
        <v>1</v>
      </c>
      <c r="J2" s="288" t="b">
        <v>0</v>
      </c>
      <c r="K2" s="167" t="str">
        <f t="shared" ref="K2:K43" si="0">REPT("|||||||||||||||||||||||",COUNTIF(G2:J2,TRUE))</f>
        <v>|||||||||||||||||||||||||||||||||||||||||||||||||||||||||||||||||||||</v>
      </c>
      <c r="L2" s="213" t="str">
        <f t="shared" ref="L2:L43" si="1">TEXT(COUNTIF(G2:J2,TRUE)/COLUMNS(G2:J2),"0%")</f>
        <v>75%</v>
      </c>
      <c r="M2" s="204"/>
      <c r="N2" s="253">
        <f>'ERP UAT Tracker'!D2</f>
        <v>41829</v>
      </c>
      <c r="O2" s="253">
        <f>'ERP UAT Tracker'!E2</f>
        <v>41819</v>
      </c>
      <c r="P2" s="254">
        <f>IFERROR(O2/N2,0)</f>
        <v>0.99976093141122191</v>
      </c>
      <c r="Q2" s="253">
        <f t="shared" ref="Q2:Q43" si="2">N2-O2</f>
        <v>10</v>
      </c>
      <c r="R2" s="254">
        <f>IFERROR(Q2/N2,0)</f>
        <v>2.3906858877812044E-4</v>
      </c>
      <c r="S2" s="251"/>
    </row>
    <row r="3" spans="1:19" ht="19" customHeight="1">
      <c r="A3" s="251">
        <v>2</v>
      </c>
      <c r="B3" s="252" t="s">
        <v>692</v>
      </c>
      <c r="C3" s="251" t="str">
        <f>'ERP UAT Tracker'!A3</f>
        <v>Master</v>
      </c>
      <c r="D3" s="251" t="str">
        <f>'ERP UAT Tracker'!B3</f>
        <v>Customers - POSO</v>
      </c>
      <c r="E3" s="251" t="s">
        <v>693</v>
      </c>
      <c r="F3" s="251"/>
      <c r="G3" s="288" t="b">
        <v>1</v>
      </c>
      <c r="H3" s="288" t="b">
        <v>1</v>
      </c>
      <c r="I3" s="288" t="b">
        <v>1</v>
      </c>
      <c r="J3" s="288" t="b">
        <v>0</v>
      </c>
      <c r="K3" s="167" t="str">
        <f t="shared" si="0"/>
        <v>|||||||||||||||||||||||||||||||||||||||||||||||||||||||||||||||||||||</v>
      </c>
      <c r="L3" s="213" t="str">
        <f t="shared" si="1"/>
        <v>75%</v>
      </c>
      <c r="M3" s="204"/>
      <c r="N3" s="253">
        <f>'ERP UAT Tracker'!D3</f>
        <v>0</v>
      </c>
      <c r="O3" s="253">
        <f>'ERP UAT Tracker'!E3</f>
        <v>0</v>
      </c>
      <c r="P3" s="254">
        <f t="shared" ref="P3:P43" si="3">IFERROR(O3/N3,0)</f>
        <v>0</v>
      </c>
      <c r="Q3" s="253">
        <f t="shared" si="2"/>
        <v>0</v>
      </c>
      <c r="R3" s="254">
        <f t="shared" ref="R3:R43" si="4">IFERROR(Q3/N3,0)</f>
        <v>0</v>
      </c>
      <c r="S3" s="251"/>
    </row>
    <row r="4" spans="1:19" ht="19" customHeight="1">
      <c r="A4" s="251">
        <v>3</v>
      </c>
      <c r="B4" s="252" t="s">
        <v>692</v>
      </c>
      <c r="C4" s="251" t="str">
        <f>'ERP UAT Tracker'!A4</f>
        <v>Master</v>
      </c>
      <c r="D4" s="251" t="str">
        <f>'ERP UAT Tracker'!B4</f>
        <v>HR Records</v>
      </c>
      <c r="E4" s="251" t="s">
        <v>693</v>
      </c>
      <c r="F4" s="251"/>
      <c r="G4" s="288" t="b">
        <v>1</v>
      </c>
      <c r="H4" s="288" t="b">
        <v>1</v>
      </c>
      <c r="I4" s="288" t="b">
        <v>1</v>
      </c>
      <c r="J4" s="288" t="b">
        <v>0</v>
      </c>
      <c r="K4" s="167" t="str">
        <f t="shared" si="0"/>
        <v>|||||||||||||||||||||||||||||||||||||||||||||||||||||||||||||||||||||</v>
      </c>
      <c r="L4" s="213" t="str">
        <f t="shared" si="1"/>
        <v>75%</v>
      </c>
      <c r="M4" s="204"/>
      <c r="N4" s="253">
        <f>'ERP UAT Tracker'!D4</f>
        <v>411</v>
      </c>
      <c r="O4" s="253">
        <f>'ERP UAT Tracker'!E4</f>
        <v>270</v>
      </c>
      <c r="P4" s="254">
        <f t="shared" si="3"/>
        <v>0.65693430656934304</v>
      </c>
      <c r="Q4" s="253">
        <f t="shared" si="2"/>
        <v>141</v>
      </c>
      <c r="R4" s="254">
        <f t="shared" si="4"/>
        <v>0.34306569343065696</v>
      </c>
      <c r="S4" s="251"/>
    </row>
    <row r="5" spans="1:19" ht="19" customHeight="1">
      <c r="A5" s="251">
        <v>4</v>
      </c>
      <c r="B5" s="252" t="s">
        <v>692</v>
      </c>
      <c r="C5" s="251" t="str">
        <f>'ERP UAT Tracker'!A5</f>
        <v>Master</v>
      </c>
      <c r="D5" s="251" t="str">
        <f>'ERP UAT Tracker'!B5</f>
        <v>Material Master</v>
      </c>
      <c r="E5" s="251" t="s">
        <v>693</v>
      </c>
      <c r="F5" s="251"/>
      <c r="G5" s="288" t="b">
        <v>1</v>
      </c>
      <c r="H5" s="288" t="b">
        <v>1</v>
      </c>
      <c r="I5" s="288" t="b">
        <v>1</v>
      </c>
      <c r="J5" s="288" t="b">
        <v>0</v>
      </c>
      <c r="K5" s="167" t="str">
        <f t="shared" si="0"/>
        <v>|||||||||||||||||||||||||||||||||||||||||||||||||||||||||||||||||||||</v>
      </c>
      <c r="L5" s="213" t="str">
        <f t="shared" si="1"/>
        <v>75%</v>
      </c>
      <c r="M5" s="204"/>
      <c r="N5" s="253">
        <f>'ERP UAT Tracker'!D5</f>
        <v>70745</v>
      </c>
      <c r="O5" s="253">
        <f>'ERP UAT Tracker'!E5</f>
        <v>70245</v>
      </c>
      <c r="P5" s="254">
        <f t="shared" si="3"/>
        <v>0.99293236271114571</v>
      </c>
      <c r="Q5" s="253">
        <f t="shared" si="2"/>
        <v>500</v>
      </c>
      <c r="R5" s="254">
        <f t="shared" si="4"/>
        <v>7.0676372888543362E-3</v>
      </c>
      <c r="S5" s="251"/>
    </row>
    <row r="6" spans="1:19" ht="19" customHeight="1">
      <c r="A6" s="251">
        <v>5</v>
      </c>
      <c r="B6" s="252" t="s">
        <v>692</v>
      </c>
      <c r="C6" s="251" t="str">
        <f>'ERP UAT Tracker'!A6</f>
        <v>Master</v>
      </c>
      <c r="D6" s="251" t="str">
        <f>'ERP UAT Tracker'!B6</f>
        <v>Service Materials</v>
      </c>
      <c r="E6" s="251" t="s">
        <v>693</v>
      </c>
      <c r="F6" s="251"/>
      <c r="G6" s="288" t="b">
        <v>1</v>
      </c>
      <c r="H6" s="288" t="b">
        <v>1</v>
      </c>
      <c r="I6" s="288" t="b">
        <v>1</v>
      </c>
      <c r="J6" s="288" t="b">
        <v>0</v>
      </c>
      <c r="K6" s="167" t="str">
        <f t="shared" si="0"/>
        <v>|||||||||||||||||||||||||||||||||||||||||||||||||||||||||||||||||||||</v>
      </c>
      <c r="L6" s="213" t="str">
        <f t="shared" si="1"/>
        <v>75%</v>
      </c>
      <c r="M6" s="204"/>
      <c r="N6" s="253">
        <f>'ERP UAT Tracker'!D6</f>
        <v>482</v>
      </c>
      <c r="O6" s="253">
        <f>'ERP UAT Tracker'!E6</f>
        <v>449</v>
      </c>
      <c r="P6" s="254">
        <f t="shared" si="3"/>
        <v>0.93153526970954359</v>
      </c>
      <c r="Q6" s="253">
        <f t="shared" si="2"/>
        <v>33</v>
      </c>
      <c r="R6" s="254">
        <f t="shared" si="4"/>
        <v>6.8464730290456438E-2</v>
      </c>
      <c r="S6" s="251"/>
    </row>
    <row r="7" spans="1:19" ht="19" customHeight="1">
      <c r="A7" s="251">
        <v>6</v>
      </c>
      <c r="B7" s="252" t="s">
        <v>692</v>
      </c>
      <c r="C7" s="251" t="str">
        <f>'ERP UAT Tracker'!A7</f>
        <v>Master</v>
      </c>
      <c r="D7" s="251" t="str">
        <f>'ERP UAT Tracker'!B7</f>
        <v>Vendor - POSO</v>
      </c>
      <c r="E7" s="251" t="s">
        <v>693</v>
      </c>
      <c r="F7" s="251"/>
      <c r="G7" s="288" t="b">
        <v>1</v>
      </c>
      <c r="H7" s="288" t="b">
        <v>1</v>
      </c>
      <c r="I7" s="288" t="b">
        <v>1</v>
      </c>
      <c r="J7" s="288" t="b">
        <v>0</v>
      </c>
      <c r="K7" s="167" t="str">
        <f t="shared" si="0"/>
        <v>|||||||||||||||||||||||||||||||||||||||||||||||||||||||||||||||||||||</v>
      </c>
      <c r="L7" s="213" t="str">
        <f t="shared" si="1"/>
        <v>75%</v>
      </c>
      <c r="M7" s="204"/>
      <c r="N7" s="253">
        <f>'ERP UAT Tracker'!D7</f>
        <v>0</v>
      </c>
      <c r="O7" s="253">
        <f>'ERP UAT Tracker'!E7</f>
        <v>0</v>
      </c>
      <c r="P7" s="254">
        <f t="shared" si="3"/>
        <v>0</v>
      </c>
      <c r="Q7" s="253">
        <f t="shared" si="2"/>
        <v>0</v>
      </c>
      <c r="R7" s="254">
        <f t="shared" si="4"/>
        <v>0</v>
      </c>
      <c r="S7" s="251"/>
    </row>
    <row r="8" spans="1:19" ht="19" customHeight="1">
      <c r="A8" s="251">
        <v>7</v>
      </c>
      <c r="B8" s="252" t="s">
        <v>692</v>
      </c>
      <c r="C8" s="251" t="str">
        <f>'ERP UAT Tracker'!A8</f>
        <v>Master</v>
      </c>
      <c r="D8" s="251" t="str">
        <f>'ERP UAT Tracker'!B8</f>
        <v>Vendors - External and Internal</v>
      </c>
      <c r="E8" s="251" t="s">
        <v>693</v>
      </c>
      <c r="F8" s="251"/>
      <c r="G8" s="288" t="b">
        <v>1</v>
      </c>
      <c r="H8" s="288" t="b">
        <v>1</v>
      </c>
      <c r="I8" s="288" t="b">
        <v>1</v>
      </c>
      <c r="J8" s="288" t="b">
        <v>0</v>
      </c>
      <c r="K8" s="167" t="str">
        <f t="shared" si="0"/>
        <v>|||||||||||||||||||||||||||||||||||||||||||||||||||||||||||||||||||||</v>
      </c>
      <c r="L8" s="213" t="str">
        <f t="shared" si="1"/>
        <v>75%</v>
      </c>
      <c r="M8" s="204"/>
      <c r="N8" s="253">
        <f>'ERP UAT Tracker'!D8</f>
        <v>1947</v>
      </c>
      <c r="O8" s="253">
        <f>'ERP UAT Tracker'!E8</f>
        <v>1483</v>
      </c>
      <c r="P8" s="254">
        <f t="shared" si="3"/>
        <v>0.76168464304057526</v>
      </c>
      <c r="Q8" s="253">
        <f t="shared" si="2"/>
        <v>464</v>
      </c>
      <c r="R8" s="254">
        <f t="shared" si="4"/>
        <v>0.23831535695942477</v>
      </c>
      <c r="S8" s="251"/>
    </row>
    <row r="9" spans="1:19" ht="19" customHeight="1">
      <c r="A9" s="251">
        <v>8</v>
      </c>
      <c r="B9" s="252" t="s">
        <v>692</v>
      </c>
      <c r="C9" s="251" t="str">
        <f>'ERP UAT Tracker'!A9</f>
        <v>Sub-master</v>
      </c>
      <c r="D9" s="251" t="str">
        <f>'ERP UAT Tracker'!B9</f>
        <v>Bill of Materials</v>
      </c>
      <c r="E9" s="251" t="s">
        <v>693</v>
      </c>
      <c r="F9" s="251"/>
      <c r="G9" s="288" t="b">
        <v>1</v>
      </c>
      <c r="H9" s="288" t="b">
        <v>1</v>
      </c>
      <c r="I9" s="288" t="b">
        <v>1</v>
      </c>
      <c r="J9" s="288" t="b">
        <v>0</v>
      </c>
      <c r="K9" s="167" t="str">
        <f t="shared" si="0"/>
        <v>|||||||||||||||||||||||||||||||||||||||||||||||||||||||||||||||||||||</v>
      </c>
      <c r="L9" s="213" t="str">
        <f t="shared" si="1"/>
        <v>75%</v>
      </c>
      <c r="M9" s="204"/>
      <c r="N9" s="253">
        <f>'ERP UAT Tracker'!D9</f>
        <v>134193</v>
      </c>
      <c r="O9" s="253">
        <f>'ERP UAT Tracker'!E9</f>
        <v>134059</v>
      </c>
      <c r="P9" s="254">
        <f t="shared" si="3"/>
        <v>0.99900143822703125</v>
      </c>
      <c r="Q9" s="253">
        <f t="shared" si="2"/>
        <v>134</v>
      </c>
      <c r="R9" s="254">
        <f t="shared" si="4"/>
        <v>9.9856177296878384E-4</v>
      </c>
      <c r="S9" s="251"/>
    </row>
    <row r="10" spans="1:19" ht="19" customHeight="1">
      <c r="A10" s="251">
        <v>9</v>
      </c>
      <c r="B10" s="252" t="s">
        <v>692</v>
      </c>
      <c r="C10" s="251" t="str">
        <f>'ERP UAT Tracker'!A10</f>
        <v>Sub-master</v>
      </c>
      <c r="D10" s="251" t="str">
        <f>'ERP UAT Tracker'!B10</f>
        <v>Contact Person</v>
      </c>
      <c r="E10" s="251" t="s">
        <v>693</v>
      </c>
      <c r="F10" s="251"/>
      <c r="G10" s="288" t="b">
        <v>1</v>
      </c>
      <c r="H10" s="288" t="b">
        <v>1</v>
      </c>
      <c r="I10" s="288" t="b">
        <v>1</v>
      </c>
      <c r="J10" s="288" t="b">
        <v>0</v>
      </c>
      <c r="K10" s="167" t="str">
        <f t="shared" si="0"/>
        <v>|||||||||||||||||||||||||||||||||||||||||||||||||||||||||||||||||||||</v>
      </c>
      <c r="L10" s="213" t="str">
        <f t="shared" si="1"/>
        <v>75%</v>
      </c>
      <c r="M10" s="204"/>
      <c r="N10" s="253">
        <f>'ERP UAT Tracker'!D10</f>
        <v>21030</v>
      </c>
      <c r="O10" s="253">
        <f>'ERP UAT Tracker'!E10</f>
        <v>21014</v>
      </c>
      <c r="P10" s="254">
        <f t="shared" si="3"/>
        <v>0.99923918212077989</v>
      </c>
      <c r="Q10" s="253">
        <f t="shared" si="2"/>
        <v>16</v>
      </c>
      <c r="R10" s="254">
        <f t="shared" si="4"/>
        <v>7.6081787922016163E-4</v>
      </c>
      <c r="S10" s="251"/>
    </row>
    <row r="11" spans="1:19" ht="19" customHeight="1">
      <c r="A11" s="251">
        <v>10</v>
      </c>
      <c r="B11" s="252" t="s">
        <v>692</v>
      </c>
      <c r="C11" s="251" t="str">
        <f>'ERP UAT Tracker'!A11</f>
        <v>Sub-master</v>
      </c>
      <c r="D11" s="251" t="str">
        <f>'ERP UAT Tracker'!B11</f>
        <v>Customer - International Versions</v>
      </c>
      <c r="E11" s="251" t="s">
        <v>693</v>
      </c>
      <c r="F11" s="251"/>
      <c r="G11" s="288" t="b">
        <v>1</v>
      </c>
      <c r="H11" s="288" t="b">
        <v>1</v>
      </c>
      <c r="I11" s="288" t="b">
        <v>1</v>
      </c>
      <c r="J11" s="288" t="b">
        <v>1</v>
      </c>
      <c r="K11" s="167" t="str">
        <f t="shared" si="0"/>
        <v>||||||||||||||||||||||||||||||||||||||||||||||||||||||||||||||||||||||||||||||||||||||||||||</v>
      </c>
      <c r="L11" s="213" t="str">
        <f t="shared" si="1"/>
        <v>100%</v>
      </c>
      <c r="M11" s="204"/>
      <c r="N11" s="253">
        <f>'ERP UAT Tracker'!D11</f>
        <v>50</v>
      </c>
      <c r="O11" s="253">
        <f>'ERP UAT Tracker'!E11</f>
        <v>50</v>
      </c>
      <c r="P11" s="254">
        <f t="shared" si="3"/>
        <v>1</v>
      </c>
      <c r="Q11" s="253">
        <f t="shared" si="2"/>
        <v>0</v>
      </c>
      <c r="R11" s="254">
        <f t="shared" si="4"/>
        <v>0</v>
      </c>
      <c r="S11" s="251"/>
    </row>
    <row r="12" spans="1:19" ht="19" customHeight="1">
      <c r="A12" s="251">
        <v>11</v>
      </c>
      <c r="B12" s="252" t="s">
        <v>692</v>
      </c>
      <c r="C12" s="251" t="str">
        <f>'ERP UAT Tracker'!A12</f>
        <v>Sub-master</v>
      </c>
      <c r="D12" s="251" t="str">
        <f>'ERP UAT Tracker'!B12</f>
        <v>Discounts and Surcharges</v>
      </c>
      <c r="E12" s="251" t="s">
        <v>693</v>
      </c>
      <c r="F12" s="251"/>
      <c r="G12" s="288" t="b">
        <v>1</v>
      </c>
      <c r="H12" s="288" t="b">
        <v>1</v>
      </c>
      <c r="I12" s="288" t="b">
        <v>1</v>
      </c>
      <c r="J12" s="288" t="b">
        <v>0</v>
      </c>
      <c r="K12" s="167" t="str">
        <f t="shared" si="0"/>
        <v>|||||||||||||||||||||||||||||||||||||||||||||||||||||||||||||||||||||</v>
      </c>
      <c r="L12" s="213" t="str">
        <f t="shared" si="1"/>
        <v>75%</v>
      </c>
      <c r="M12" s="204"/>
      <c r="N12" s="253">
        <f>'ERP UAT Tracker'!D12</f>
        <v>0</v>
      </c>
      <c r="O12" s="253">
        <f>'ERP UAT Tracker'!E12</f>
        <v>0</v>
      </c>
      <c r="P12" s="254">
        <f t="shared" si="3"/>
        <v>0</v>
      </c>
      <c r="Q12" s="253">
        <f t="shared" si="2"/>
        <v>0</v>
      </c>
      <c r="R12" s="254">
        <f t="shared" si="4"/>
        <v>0</v>
      </c>
      <c r="S12" s="251"/>
    </row>
    <row r="13" spans="1:19" ht="19" customHeight="1">
      <c r="A13" s="251">
        <v>12</v>
      </c>
      <c r="B13" s="252" t="s">
        <v>692</v>
      </c>
      <c r="C13" s="251" t="str">
        <f>'ERP UAT Tracker'!A13</f>
        <v>Sub-master</v>
      </c>
      <c r="D13" s="251" t="str">
        <f>'ERP UAT Tracker'!B13</f>
        <v>Production Versions</v>
      </c>
      <c r="E13" s="251" t="s">
        <v>693</v>
      </c>
      <c r="F13" s="251"/>
      <c r="G13" s="288" t="b">
        <v>1</v>
      </c>
      <c r="H13" s="288" t="b">
        <v>0</v>
      </c>
      <c r="I13" s="288" t="b">
        <v>0</v>
      </c>
      <c r="J13" s="288" t="b">
        <v>0</v>
      </c>
      <c r="K13" s="167" t="str">
        <f t="shared" si="0"/>
        <v>|||||||||||||||||||||||</v>
      </c>
      <c r="L13" s="213" t="str">
        <f t="shared" si="1"/>
        <v>25%</v>
      </c>
      <c r="M13" s="204"/>
      <c r="N13" s="253">
        <f>'ERP UAT Tracker'!D13</f>
        <v>0</v>
      </c>
      <c r="O13" s="253">
        <f>'ERP UAT Tracker'!E13</f>
        <v>0</v>
      </c>
      <c r="P13" s="254">
        <f t="shared" si="3"/>
        <v>0</v>
      </c>
      <c r="Q13" s="253">
        <f t="shared" si="2"/>
        <v>0</v>
      </c>
      <c r="R13" s="254">
        <f t="shared" si="4"/>
        <v>0</v>
      </c>
      <c r="S13" s="251"/>
    </row>
    <row r="14" spans="1:19" ht="19" customHeight="1">
      <c r="A14" s="251">
        <v>13</v>
      </c>
      <c r="B14" s="252" t="s">
        <v>692</v>
      </c>
      <c r="C14" s="251" t="str">
        <f>'ERP UAT Tracker'!A14</f>
        <v>Sub-master</v>
      </c>
      <c r="D14" s="251" t="str">
        <f>'ERP UAT Tracker'!B14</f>
        <v>Project Structures</v>
      </c>
      <c r="E14" s="251" t="s">
        <v>693</v>
      </c>
      <c r="F14" s="251"/>
      <c r="G14" s="288" t="b">
        <v>1</v>
      </c>
      <c r="H14" s="288" t="b">
        <v>0</v>
      </c>
      <c r="I14" s="288" t="b">
        <v>0</v>
      </c>
      <c r="J14" s="288" t="b">
        <v>0</v>
      </c>
      <c r="K14" s="167" t="str">
        <f t="shared" si="0"/>
        <v>|||||||||||||||||||||||</v>
      </c>
      <c r="L14" s="213" t="str">
        <f t="shared" si="1"/>
        <v>25%</v>
      </c>
      <c r="M14" s="204"/>
      <c r="N14" s="253">
        <f>'ERP UAT Tracker'!D14</f>
        <v>1796</v>
      </c>
      <c r="O14" s="253">
        <f>'ERP UAT Tracker'!E14</f>
        <v>1796</v>
      </c>
      <c r="P14" s="254">
        <f t="shared" si="3"/>
        <v>1</v>
      </c>
      <c r="Q14" s="253">
        <f t="shared" si="2"/>
        <v>0</v>
      </c>
      <c r="R14" s="254">
        <f t="shared" si="4"/>
        <v>0</v>
      </c>
      <c r="S14" s="251"/>
    </row>
    <row r="15" spans="1:19" ht="19" customHeight="1">
      <c r="A15" s="251">
        <v>14</v>
      </c>
      <c r="B15" s="252" t="s">
        <v>692</v>
      </c>
      <c r="C15" s="251" t="str">
        <f>'ERP UAT Tracker'!A15</f>
        <v>Sub-master</v>
      </c>
      <c r="D15" s="251" t="str">
        <f>'ERP UAT Tracker'!B15</f>
        <v>Purchasing Information Records</v>
      </c>
      <c r="E15" s="251" t="s">
        <v>693</v>
      </c>
      <c r="F15" s="251"/>
      <c r="G15" s="288" t="b">
        <v>1</v>
      </c>
      <c r="H15" s="288" t="b">
        <v>1</v>
      </c>
      <c r="I15" s="288" t="b">
        <v>1</v>
      </c>
      <c r="J15" s="288" t="b">
        <v>0</v>
      </c>
      <c r="K15" s="167" t="str">
        <f t="shared" si="0"/>
        <v>|||||||||||||||||||||||||||||||||||||||||||||||||||||||||||||||||||||</v>
      </c>
      <c r="L15" s="213" t="str">
        <f t="shared" si="1"/>
        <v>75%</v>
      </c>
      <c r="M15" s="204"/>
      <c r="N15" s="253">
        <f>'ERP UAT Tracker'!D15</f>
        <v>23794</v>
      </c>
      <c r="O15" s="253">
        <f>'ERP UAT Tracker'!E15</f>
        <v>23268</v>
      </c>
      <c r="P15" s="254">
        <f t="shared" si="3"/>
        <v>0.97789358661847525</v>
      </c>
      <c r="Q15" s="253">
        <f t="shared" si="2"/>
        <v>526</v>
      </c>
      <c r="R15" s="254">
        <f t="shared" si="4"/>
        <v>2.2106413381524755E-2</v>
      </c>
      <c r="S15" s="251"/>
    </row>
    <row r="16" spans="1:19" ht="19" customHeight="1">
      <c r="A16" s="251">
        <v>15</v>
      </c>
      <c r="B16" s="252" t="s">
        <v>692</v>
      </c>
      <c r="C16" s="251" t="str">
        <f>'ERP UAT Tracker'!A16</f>
        <v>Sub-master</v>
      </c>
      <c r="D16" s="251" t="str">
        <f>'ERP UAT Tracker'!B16</f>
        <v>Routings</v>
      </c>
      <c r="E16" s="251" t="s">
        <v>693</v>
      </c>
      <c r="F16" s="251"/>
      <c r="G16" s="288" t="b">
        <v>1</v>
      </c>
      <c r="H16" s="288" t="b">
        <v>1</v>
      </c>
      <c r="I16" s="288" t="b">
        <v>1</v>
      </c>
      <c r="J16" s="288" t="b">
        <v>1</v>
      </c>
      <c r="K16" s="167" t="str">
        <f t="shared" si="0"/>
        <v>||||||||||||||||||||||||||||||||||||||||||||||||||||||||||||||||||||||||||||||||||||||||||||</v>
      </c>
      <c r="L16" s="213" t="str">
        <f t="shared" si="1"/>
        <v>100%</v>
      </c>
      <c r="M16" s="204"/>
      <c r="N16" s="253">
        <f>'ERP UAT Tracker'!D16</f>
        <v>5041</v>
      </c>
      <c r="O16" s="253">
        <f>'ERP UAT Tracker'!E16</f>
        <v>5036</v>
      </c>
      <c r="P16" s="254">
        <f t="shared" si="3"/>
        <v>0.99900813330688354</v>
      </c>
      <c r="Q16" s="253">
        <f t="shared" si="2"/>
        <v>5</v>
      </c>
      <c r="R16" s="254">
        <f t="shared" si="4"/>
        <v>9.918666931164452E-4</v>
      </c>
      <c r="S16" s="251"/>
    </row>
    <row r="17" spans="1:19" ht="19" customHeight="1">
      <c r="A17" s="251">
        <v>16</v>
      </c>
      <c r="B17" s="252" t="s">
        <v>692</v>
      </c>
      <c r="C17" s="251" t="str">
        <f>'ERP UAT Tracker'!A17</f>
        <v>Sub-master</v>
      </c>
      <c r="D17" s="251" t="str">
        <f>'ERP UAT Tracker'!B17</f>
        <v>Sales Reps</v>
      </c>
      <c r="E17" s="251" t="s">
        <v>693</v>
      </c>
      <c r="F17" s="251"/>
      <c r="G17" s="288" t="b">
        <v>1</v>
      </c>
      <c r="H17" s="288" t="b">
        <v>1</v>
      </c>
      <c r="I17" s="288" t="b">
        <v>1</v>
      </c>
      <c r="J17" s="288" t="b">
        <v>1</v>
      </c>
      <c r="K17" s="167" t="str">
        <f t="shared" si="0"/>
        <v>||||||||||||||||||||||||||||||||||||||||||||||||||||||||||||||||||||||||||||||||||||||||||||</v>
      </c>
      <c r="L17" s="213" t="str">
        <f t="shared" si="1"/>
        <v>100%</v>
      </c>
      <c r="M17" s="204"/>
      <c r="N17" s="253">
        <f>'ERP UAT Tracker'!D17</f>
        <v>103</v>
      </c>
      <c r="O17" s="253">
        <f>'ERP UAT Tracker'!E17</f>
        <v>103</v>
      </c>
      <c r="P17" s="254">
        <f t="shared" si="3"/>
        <v>1</v>
      </c>
      <c r="Q17" s="253">
        <f t="shared" si="2"/>
        <v>0</v>
      </c>
      <c r="R17" s="254">
        <f t="shared" si="4"/>
        <v>0</v>
      </c>
      <c r="S17" s="251"/>
    </row>
    <row r="18" spans="1:19" ht="19" customHeight="1">
      <c r="A18" s="251">
        <v>17</v>
      </c>
      <c r="B18" s="252" t="s">
        <v>692</v>
      </c>
      <c r="C18" s="251" t="str">
        <f>'ERP UAT Tracker'!A18</f>
        <v>Sub-master</v>
      </c>
      <c r="D18" s="251" t="str">
        <f>'ERP UAT Tracker'!B18</f>
        <v>Sales Reps Assignments</v>
      </c>
      <c r="E18" s="251" t="s">
        <v>693</v>
      </c>
      <c r="F18" s="251"/>
      <c r="G18" s="288" t="b">
        <v>1</v>
      </c>
      <c r="H18" s="288" t="b">
        <v>1</v>
      </c>
      <c r="I18" s="288" t="b">
        <v>0</v>
      </c>
      <c r="J18" s="288" t="b">
        <v>0</v>
      </c>
      <c r="K18" s="167" t="str">
        <f t="shared" si="0"/>
        <v>||||||||||||||||||||||||||||||||||||||||||||||</v>
      </c>
      <c r="L18" s="213" t="str">
        <f t="shared" si="1"/>
        <v>50%</v>
      </c>
      <c r="M18" s="204"/>
      <c r="N18" s="253">
        <f>'ERP UAT Tracker'!D18</f>
        <v>44255</v>
      </c>
      <c r="O18" s="253">
        <f>'ERP UAT Tracker'!E18</f>
        <v>23320</v>
      </c>
      <c r="P18" s="254">
        <f t="shared" si="3"/>
        <v>0.52694610778443118</v>
      </c>
      <c r="Q18" s="253">
        <f t="shared" si="2"/>
        <v>20935</v>
      </c>
      <c r="R18" s="254">
        <f t="shared" si="4"/>
        <v>0.47305389221556887</v>
      </c>
      <c r="S18" s="251"/>
    </row>
    <row r="19" spans="1:19" ht="19" customHeight="1">
      <c r="A19" s="251">
        <v>18</v>
      </c>
      <c r="B19" s="252" t="s">
        <v>692</v>
      </c>
      <c r="C19" s="251" t="str">
        <f>'ERP UAT Tracker'!A19</f>
        <v>Sub-master</v>
      </c>
      <c r="D19" s="251" t="str">
        <f>'ERP UAT Tracker'!B19</f>
        <v>Source List</v>
      </c>
      <c r="E19" s="251" t="s">
        <v>693</v>
      </c>
      <c r="F19" s="251"/>
      <c r="G19" s="288" t="b">
        <v>1</v>
      </c>
      <c r="H19" s="288" t="b">
        <v>0</v>
      </c>
      <c r="I19" s="288" t="b">
        <v>0</v>
      </c>
      <c r="J19" s="288" t="b">
        <v>0</v>
      </c>
      <c r="K19" s="167" t="str">
        <f t="shared" si="0"/>
        <v>|||||||||||||||||||||||</v>
      </c>
      <c r="L19" s="213" t="str">
        <f t="shared" si="1"/>
        <v>25%</v>
      </c>
      <c r="M19" s="204"/>
      <c r="N19" s="253">
        <f>'ERP UAT Tracker'!D19</f>
        <v>0</v>
      </c>
      <c r="O19" s="253">
        <f>'ERP UAT Tracker'!E19</f>
        <v>0</v>
      </c>
      <c r="P19" s="254">
        <f t="shared" si="3"/>
        <v>0</v>
      </c>
      <c r="Q19" s="253">
        <f t="shared" si="2"/>
        <v>0</v>
      </c>
      <c r="R19" s="254">
        <f t="shared" si="4"/>
        <v>0</v>
      </c>
      <c r="S19" s="251"/>
    </row>
    <row r="20" spans="1:19" ht="19" customHeight="1">
      <c r="A20" s="251">
        <v>19</v>
      </c>
      <c r="B20" s="252" t="s">
        <v>692</v>
      </c>
      <c r="C20" s="251" t="str">
        <f>'ERP UAT Tracker'!A20</f>
        <v>Sub-master</v>
      </c>
      <c r="D20" s="251" t="str">
        <f>'ERP UAT Tracker'!B20</f>
        <v>Storage Bins</v>
      </c>
      <c r="E20" s="251" t="s">
        <v>693</v>
      </c>
      <c r="F20" s="251"/>
      <c r="G20" s="288" t="b">
        <v>1</v>
      </c>
      <c r="H20" s="288" t="b">
        <v>1</v>
      </c>
      <c r="I20" s="288" t="b">
        <v>1</v>
      </c>
      <c r="J20" s="288" t="b">
        <v>0</v>
      </c>
      <c r="K20" s="167" t="str">
        <f t="shared" si="0"/>
        <v>|||||||||||||||||||||||||||||||||||||||||||||||||||||||||||||||||||||</v>
      </c>
      <c r="L20" s="213" t="str">
        <f t="shared" si="1"/>
        <v>75%</v>
      </c>
      <c r="M20" s="204"/>
      <c r="N20" s="253">
        <f>'ERP UAT Tracker'!D20</f>
        <v>0</v>
      </c>
      <c r="O20" s="253">
        <f>'ERP UAT Tracker'!E20</f>
        <v>0</v>
      </c>
      <c r="P20" s="254">
        <f t="shared" si="3"/>
        <v>0</v>
      </c>
      <c r="Q20" s="253">
        <f t="shared" si="2"/>
        <v>0</v>
      </c>
      <c r="R20" s="254">
        <f t="shared" si="4"/>
        <v>0</v>
      </c>
      <c r="S20" s="251"/>
    </row>
    <row r="21" spans="1:19" ht="19" customHeight="1">
      <c r="A21" s="251">
        <v>20</v>
      </c>
      <c r="B21" s="252" t="s">
        <v>692</v>
      </c>
      <c r="C21" s="251" t="str">
        <f>'ERP UAT Tracker'!A21</f>
        <v>Sub-master</v>
      </c>
      <c r="D21" s="251" t="str">
        <f>'ERP UAT Tracker'!B21</f>
        <v>Vendors - International Versions</v>
      </c>
      <c r="E21" s="251" t="s">
        <v>693</v>
      </c>
      <c r="F21" s="251"/>
      <c r="G21" s="288" t="b">
        <v>1</v>
      </c>
      <c r="H21" s="288" t="b">
        <v>1</v>
      </c>
      <c r="I21" s="288" t="b">
        <v>1</v>
      </c>
      <c r="J21" s="288" t="b">
        <v>1</v>
      </c>
      <c r="K21" s="167" t="str">
        <f t="shared" si="0"/>
        <v>||||||||||||||||||||||||||||||||||||||||||||||||||||||||||||||||||||||||||||||||||||||||||||</v>
      </c>
      <c r="L21" s="213" t="str">
        <f t="shared" si="1"/>
        <v>100%</v>
      </c>
      <c r="M21" s="204"/>
      <c r="N21" s="253">
        <f>'ERP UAT Tracker'!D21</f>
        <v>18</v>
      </c>
      <c r="O21" s="253">
        <f>'ERP UAT Tracker'!E21</f>
        <v>17</v>
      </c>
      <c r="P21" s="254">
        <f t="shared" si="3"/>
        <v>0.94444444444444442</v>
      </c>
      <c r="Q21" s="253">
        <f t="shared" si="2"/>
        <v>1</v>
      </c>
      <c r="R21" s="254">
        <f t="shared" si="4"/>
        <v>5.5555555555555552E-2</v>
      </c>
      <c r="S21" s="251"/>
    </row>
    <row r="22" spans="1:19" ht="19" customHeight="1">
      <c r="A22" s="251">
        <v>21</v>
      </c>
      <c r="B22" s="252" t="s">
        <v>692</v>
      </c>
      <c r="C22" s="251" t="str">
        <f>'ERP UAT Tracker'!A22</f>
        <v>Sub-master</v>
      </c>
      <c r="D22" s="251" t="str">
        <f>'ERP UAT Tracker'!B22</f>
        <v>Work Centers</v>
      </c>
      <c r="E22" s="251" t="s">
        <v>693</v>
      </c>
      <c r="F22" s="251"/>
      <c r="G22" s="288" t="b">
        <v>1</v>
      </c>
      <c r="H22" s="288" t="b">
        <v>1</v>
      </c>
      <c r="I22" s="288" t="b">
        <v>1</v>
      </c>
      <c r="J22" s="288" t="b">
        <v>1</v>
      </c>
      <c r="K22" s="167" t="str">
        <f t="shared" si="0"/>
        <v>||||||||||||||||||||||||||||||||||||||||||||||||||||||||||||||||||||||||||||||||||||||||||||</v>
      </c>
      <c r="L22" s="213" t="str">
        <f t="shared" si="1"/>
        <v>100%</v>
      </c>
      <c r="M22" s="204"/>
      <c r="N22" s="253">
        <f>'ERP UAT Tracker'!D22</f>
        <v>0</v>
      </c>
      <c r="O22" s="253">
        <f>'ERP UAT Tracker'!E22</f>
        <v>0</v>
      </c>
      <c r="P22" s="254">
        <f t="shared" si="3"/>
        <v>0</v>
      </c>
      <c r="Q22" s="253">
        <f t="shared" si="2"/>
        <v>0</v>
      </c>
      <c r="R22" s="254">
        <f t="shared" si="4"/>
        <v>0</v>
      </c>
      <c r="S22" s="251"/>
    </row>
    <row r="23" spans="1:19" ht="19" customHeight="1">
      <c r="A23" s="251">
        <v>22</v>
      </c>
      <c r="B23" s="252" t="s">
        <v>692</v>
      </c>
      <c r="C23" s="251" t="str">
        <f>'ERP UAT Tracker'!A23</f>
        <v>Sub-master</v>
      </c>
      <c r="D23" s="251" t="str">
        <f>'ERP UAT Tracker'!B23</f>
        <v>ZI01 Interco Transfer Pricing</v>
      </c>
      <c r="E23" s="251" t="s">
        <v>693</v>
      </c>
      <c r="F23" s="251"/>
      <c r="G23" s="288" t="b">
        <v>1</v>
      </c>
      <c r="H23" s="288" t="b">
        <v>1</v>
      </c>
      <c r="I23" s="288" t="b">
        <v>1</v>
      </c>
      <c r="J23" s="288" t="b">
        <v>0</v>
      </c>
      <c r="K23" s="167" t="str">
        <f t="shared" si="0"/>
        <v>|||||||||||||||||||||||||||||||||||||||||||||||||||||||||||||||||||||</v>
      </c>
      <c r="L23" s="213" t="str">
        <f t="shared" si="1"/>
        <v>75%</v>
      </c>
      <c r="M23" s="204"/>
      <c r="N23" s="253">
        <f>'ERP UAT Tracker'!D23</f>
        <v>0</v>
      </c>
      <c r="O23" s="253">
        <f>'ERP UAT Tracker'!E23</f>
        <v>0</v>
      </c>
      <c r="P23" s="254">
        <f t="shared" si="3"/>
        <v>0</v>
      </c>
      <c r="Q23" s="253">
        <f t="shared" si="2"/>
        <v>0</v>
      </c>
      <c r="R23" s="254">
        <f t="shared" si="4"/>
        <v>0</v>
      </c>
      <c r="S23" s="251"/>
    </row>
    <row r="24" spans="1:19" ht="19" customHeight="1">
      <c r="A24" s="251">
        <v>23</v>
      </c>
      <c r="B24" s="252" t="s">
        <v>692</v>
      </c>
      <c r="C24" s="251" t="str">
        <f>'ERP UAT Tracker'!A24</f>
        <v>Sub-master</v>
      </c>
      <c r="D24" s="251" t="str">
        <f>'ERP UAT Tracker'!B24</f>
        <v>ZI02 Interco Customer Specific Pricing</v>
      </c>
      <c r="E24" s="251" t="s">
        <v>693</v>
      </c>
      <c r="F24" s="251"/>
      <c r="G24" s="288" t="b">
        <v>1</v>
      </c>
      <c r="H24" s="288" t="b">
        <v>1</v>
      </c>
      <c r="I24" s="288" t="b">
        <v>1</v>
      </c>
      <c r="J24" s="288" t="b">
        <v>0</v>
      </c>
      <c r="K24" s="167" t="str">
        <f t="shared" si="0"/>
        <v>|||||||||||||||||||||||||||||||||||||||||||||||||||||||||||||||||||||</v>
      </c>
      <c r="L24" s="213" t="str">
        <f t="shared" si="1"/>
        <v>75%</v>
      </c>
      <c r="M24" s="204"/>
      <c r="N24" s="253">
        <f>'ERP UAT Tracker'!D24</f>
        <v>0</v>
      </c>
      <c r="O24" s="253">
        <f>'ERP UAT Tracker'!E24</f>
        <v>0</v>
      </c>
      <c r="P24" s="254">
        <f t="shared" si="3"/>
        <v>0</v>
      </c>
      <c r="Q24" s="253">
        <f t="shared" si="2"/>
        <v>0</v>
      </c>
      <c r="R24" s="254">
        <f t="shared" si="4"/>
        <v>0</v>
      </c>
      <c r="S24" s="251"/>
    </row>
    <row r="25" spans="1:19" ht="19" customHeight="1">
      <c r="A25" s="251">
        <v>24</v>
      </c>
      <c r="B25" s="252" t="s">
        <v>692</v>
      </c>
      <c r="C25" s="251" t="str">
        <f>'ERP UAT Tracker'!A25</f>
        <v>Sub-master</v>
      </c>
      <c r="D25" s="251" t="str">
        <f>'ERP UAT Tracker'!B25</f>
        <v>ZID1 Transfer Discount</v>
      </c>
      <c r="E25" s="251" t="s">
        <v>693</v>
      </c>
      <c r="F25" s="251"/>
      <c r="G25" s="288" t="b">
        <v>1</v>
      </c>
      <c r="H25" s="288" t="b">
        <v>1</v>
      </c>
      <c r="I25" s="288" t="b">
        <v>1</v>
      </c>
      <c r="J25" s="288" t="b">
        <v>0</v>
      </c>
      <c r="K25" s="167" t="str">
        <f t="shared" si="0"/>
        <v>|||||||||||||||||||||||||||||||||||||||||||||||||||||||||||||||||||||</v>
      </c>
      <c r="L25" s="213" t="str">
        <f t="shared" si="1"/>
        <v>75%</v>
      </c>
      <c r="M25" s="204"/>
      <c r="N25" s="253">
        <f>'ERP UAT Tracker'!D25</f>
        <v>0</v>
      </c>
      <c r="O25" s="253">
        <f>'ERP UAT Tracker'!E25</f>
        <v>0</v>
      </c>
      <c r="P25" s="254">
        <f t="shared" si="3"/>
        <v>0</v>
      </c>
      <c r="Q25" s="253">
        <f t="shared" si="2"/>
        <v>0</v>
      </c>
      <c r="R25" s="254">
        <f t="shared" si="4"/>
        <v>0</v>
      </c>
      <c r="S25" s="251"/>
    </row>
    <row r="26" spans="1:19" ht="19" customHeight="1">
      <c r="A26" s="251">
        <v>25</v>
      </c>
      <c r="B26" s="252" t="s">
        <v>692</v>
      </c>
      <c r="C26" s="251" t="str">
        <f>'ERP UAT Tracker'!A26</f>
        <v>Sub-master</v>
      </c>
      <c r="D26" s="251" t="str">
        <f>'ERP UAT Tracker'!B26</f>
        <v>ZX07 Volume Discount</v>
      </c>
      <c r="E26" s="251" t="s">
        <v>693</v>
      </c>
      <c r="F26" s="251"/>
      <c r="G26" s="288" t="b">
        <v>1</v>
      </c>
      <c r="H26" s="288" t="b">
        <v>1</v>
      </c>
      <c r="I26" s="288" t="b">
        <v>1</v>
      </c>
      <c r="J26" s="288" t="b">
        <v>0</v>
      </c>
      <c r="K26" s="167" t="str">
        <f t="shared" si="0"/>
        <v>|||||||||||||||||||||||||||||||||||||||||||||||||||||||||||||||||||||</v>
      </c>
      <c r="L26" s="213" t="str">
        <f t="shared" si="1"/>
        <v>75%</v>
      </c>
      <c r="M26" s="204"/>
      <c r="N26" s="253">
        <f>'ERP UAT Tracker'!D26</f>
        <v>0</v>
      </c>
      <c r="O26" s="253">
        <f>'ERP UAT Tracker'!E26</f>
        <v>0</v>
      </c>
      <c r="P26" s="254">
        <f t="shared" si="3"/>
        <v>0</v>
      </c>
      <c r="Q26" s="253">
        <f t="shared" si="2"/>
        <v>0</v>
      </c>
      <c r="R26" s="254">
        <f t="shared" si="4"/>
        <v>0</v>
      </c>
      <c r="S26" s="251"/>
    </row>
    <row r="27" spans="1:19" ht="19" customHeight="1">
      <c r="A27" s="251">
        <v>26</v>
      </c>
      <c r="B27" s="252" t="s">
        <v>692</v>
      </c>
      <c r="C27" s="251" t="str">
        <f>'ERP UAT Tracker'!A27</f>
        <v>Sub-master</v>
      </c>
      <c r="D27" s="251" t="str">
        <f>'ERP UAT Tracker'!B27</f>
        <v>ZX09 Customer Volume Discount</v>
      </c>
      <c r="E27" s="251" t="s">
        <v>693</v>
      </c>
      <c r="F27" s="251"/>
      <c r="G27" s="288" t="b">
        <v>1</v>
      </c>
      <c r="H27" s="288" t="b">
        <v>1</v>
      </c>
      <c r="I27" s="288" t="b">
        <v>1</v>
      </c>
      <c r="J27" s="288" t="b">
        <v>0</v>
      </c>
      <c r="K27" s="167" t="str">
        <f t="shared" si="0"/>
        <v>|||||||||||||||||||||||||||||||||||||||||||||||||||||||||||||||||||||</v>
      </c>
      <c r="L27" s="213" t="str">
        <f t="shared" si="1"/>
        <v>75%</v>
      </c>
      <c r="M27" s="204"/>
      <c r="N27" s="253">
        <f>'ERP UAT Tracker'!D27</f>
        <v>0</v>
      </c>
      <c r="O27" s="253">
        <f>'ERP UAT Tracker'!E27</f>
        <v>0</v>
      </c>
      <c r="P27" s="254">
        <f t="shared" si="3"/>
        <v>0</v>
      </c>
      <c r="Q27" s="253">
        <f t="shared" si="2"/>
        <v>0</v>
      </c>
      <c r="R27" s="254">
        <f t="shared" si="4"/>
        <v>0</v>
      </c>
      <c r="S27" s="251"/>
    </row>
    <row r="28" spans="1:19" ht="19" customHeight="1">
      <c r="A28" s="251">
        <v>27</v>
      </c>
      <c r="B28" s="252" t="s">
        <v>692</v>
      </c>
      <c r="C28" s="251" t="str">
        <f>'ERP UAT Tracker'!A28</f>
        <v>Sub-master</v>
      </c>
      <c r="D28" s="251" t="str">
        <f>'ERP UAT Tracker'!B28</f>
        <v>ZX10 Promo Volume Disc %</v>
      </c>
      <c r="E28" s="251" t="s">
        <v>693</v>
      </c>
      <c r="F28" s="251"/>
      <c r="G28" s="288" t="b">
        <v>1</v>
      </c>
      <c r="H28" s="288" t="b">
        <v>1</v>
      </c>
      <c r="I28" s="288" t="b">
        <v>1</v>
      </c>
      <c r="J28" s="288" t="b">
        <v>0</v>
      </c>
      <c r="K28" s="167" t="str">
        <f t="shared" si="0"/>
        <v>|||||||||||||||||||||||||||||||||||||||||||||||||||||||||||||||||||||</v>
      </c>
      <c r="L28" s="213" t="str">
        <f t="shared" si="1"/>
        <v>75%</v>
      </c>
      <c r="M28" s="204"/>
      <c r="N28" s="253">
        <f>'ERP UAT Tracker'!D28</f>
        <v>0</v>
      </c>
      <c r="O28" s="253">
        <f>'ERP UAT Tracker'!E28</f>
        <v>0</v>
      </c>
      <c r="P28" s="254">
        <f t="shared" si="3"/>
        <v>0</v>
      </c>
      <c r="Q28" s="253">
        <f t="shared" si="2"/>
        <v>0</v>
      </c>
      <c r="R28" s="254">
        <f t="shared" si="4"/>
        <v>0</v>
      </c>
      <c r="S28" s="251"/>
    </row>
    <row r="29" spans="1:19" ht="19" customHeight="1">
      <c r="A29" s="251">
        <v>28</v>
      </c>
      <c r="B29" s="252" t="s">
        <v>692</v>
      </c>
      <c r="C29" s="251" t="str">
        <f>'ERP UAT Tracker'!A29</f>
        <v>Sub-master</v>
      </c>
      <c r="D29" s="251" t="str">
        <f>'ERP UAT Tracker'!B29</f>
        <v>ZXPR Country Price</v>
      </c>
      <c r="E29" s="251" t="s">
        <v>693</v>
      </c>
      <c r="F29" s="251"/>
      <c r="G29" s="288" t="b">
        <v>1</v>
      </c>
      <c r="H29" s="288" t="b">
        <v>1</v>
      </c>
      <c r="I29" s="288" t="b">
        <v>1</v>
      </c>
      <c r="J29" s="288" t="b">
        <v>0</v>
      </c>
      <c r="K29" s="167" t="str">
        <f t="shared" si="0"/>
        <v>|||||||||||||||||||||||||||||||||||||||||||||||||||||||||||||||||||||</v>
      </c>
      <c r="L29" s="213" t="str">
        <f t="shared" si="1"/>
        <v>75%</v>
      </c>
      <c r="M29" s="204"/>
      <c r="N29" s="253">
        <f>'ERP UAT Tracker'!D29</f>
        <v>0</v>
      </c>
      <c r="O29" s="253">
        <f>'ERP UAT Tracker'!E29</f>
        <v>0</v>
      </c>
      <c r="P29" s="254">
        <f t="shared" si="3"/>
        <v>0</v>
      </c>
      <c r="Q29" s="253">
        <f t="shared" si="2"/>
        <v>0</v>
      </c>
      <c r="R29" s="254">
        <f t="shared" si="4"/>
        <v>0</v>
      </c>
      <c r="S29" s="251"/>
    </row>
    <row r="30" spans="1:19" ht="19" customHeight="1">
      <c r="A30" s="251">
        <v>29</v>
      </c>
      <c r="B30" s="252" t="s">
        <v>692</v>
      </c>
      <c r="C30" s="251" t="str">
        <f>'ERP UAT Tracker'!A30</f>
        <v>Transactional</v>
      </c>
      <c r="D30" s="251" t="str">
        <f>'ERP UAT Tracker'!B30</f>
        <v>Fixed Assets</v>
      </c>
      <c r="E30" s="251" t="s">
        <v>693</v>
      </c>
      <c r="F30" s="251"/>
      <c r="G30" s="288" t="b">
        <v>1</v>
      </c>
      <c r="H30" s="288" t="b">
        <v>1</v>
      </c>
      <c r="I30" s="288" t="b">
        <v>0</v>
      </c>
      <c r="J30" s="288" t="b">
        <v>0</v>
      </c>
      <c r="K30" s="167" t="str">
        <f t="shared" si="0"/>
        <v>||||||||||||||||||||||||||||||||||||||||||||||</v>
      </c>
      <c r="L30" s="213" t="str">
        <f t="shared" si="1"/>
        <v>50%</v>
      </c>
      <c r="M30" s="204"/>
      <c r="N30" s="253">
        <f>'ERP UAT Tracker'!D30</f>
        <v>0</v>
      </c>
      <c r="O30" s="253">
        <f>'ERP UAT Tracker'!E30</f>
        <v>0</v>
      </c>
      <c r="P30" s="254">
        <f t="shared" si="3"/>
        <v>0</v>
      </c>
      <c r="Q30" s="253">
        <f t="shared" si="2"/>
        <v>0</v>
      </c>
      <c r="R30" s="254">
        <f t="shared" si="4"/>
        <v>0</v>
      </c>
      <c r="S30" s="251"/>
    </row>
    <row r="31" spans="1:19" ht="19" customHeight="1">
      <c r="A31" s="251">
        <v>30</v>
      </c>
      <c r="B31" s="252" t="s">
        <v>692</v>
      </c>
      <c r="C31" s="251" t="str">
        <f>'ERP UAT Tracker'!A31</f>
        <v>Transactional</v>
      </c>
      <c r="D31" s="251" t="str">
        <f>'ERP UAT Tracker'!B31</f>
        <v>General Ledger Balances</v>
      </c>
      <c r="E31" s="251" t="s">
        <v>693</v>
      </c>
      <c r="F31" s="251"/>
      <c r="G31" s="288" t="b">
        <v>1</v>
      </c>
      <c r="H31" s="288" t="b">
        <v>0</v>
      </c>
      <c r="I31" s="288" t="b">
        <v>0</v>
      </c>
      <c r="J31" s="288" t="b">
        <v>0</v>
      </c>
      <c r="K31" s="167" t="str">
        <f t="shared" si="0"/>
        <v>|||||||||||||||||||||||</v>
      </c>
      <c r="L31" s="213" t="str">
        <f t="shared" si="1"/>
        <v>25%</v>
      </c>
      <c r="M31" s="204"/>
      <c r="N31" s="253">
        <f>'ERP UAT Tracker'!D31</f>
        <v>0</v>
      </c>
      <c r="O31" s="253">
        <f>'ERP UAT Tracker'!E31</f>
        <v>0</v>
      </c>
      <c r="P31" s="254">
        <f t="shared" si="3"/>
        <v>0</v>
      </c>
      <c r="Q31" s="253">
        <f t="shared" si="2"/>
        <v>0</v>
      </c>
      <c r="R31" s="254">
        <f t="shared" si="4"/>
        <v>0</v>
      </c>
      <c r="S31" s="251"/>
    </row>
    <row r="32" spans="1:19" ht="19" customHeight="1">
      <c r="A32" s="251">
        <v>31</v>
      </c>
      <c r="B32" s="252" t="s">
        <v>692</v>
      </c>
      <c r="C32" s="251" t="str">
        <f>'ERP UAT Tracker'!A32</f>
        <v>Transactional</v>
      </c>
      <c r="D32" s="251" t="str">
        <f>'ERP UAT Tracker'!B32</f>
        <v>Goods Receipt/Invoice Receipt (GR/IR)</v>
      </c>
      <c r="E32" s="251" t="s">
        <v>693</v>
      </c>
      <c r="F32" s="251"/>
      <c r="G32" s="288" t="b">
        <v>1</v>
      </c>
      <c r="H32" s="288" t="b">
        <v>0</v>
      </c>
      <c r="I32" s="288" t="b">
        <v>0</v>
      </c>
      <c r="J32" s="288" t="b">
        <v>0</v>
      </c>
      <c r="K32" s="167" t="str">
        <f t="shared" si="0"/>
        <v>|||||||||||||||||||||||</v>
      </c>
      <c r="L32" s="213" t="str">
        <f t="shared" si="1"/>
        <v>25%</v>
      </c>
      <c r="M32" s="204"/>
      <c r="N32" s="253">
        <f>'ERP UAT Tracker'!D32</f>
        <v>0</v>
      </c>
      <c r="O32" s="253">
        <f>'ERP UAT Tracker'!E32</f>
        <v>0</v>
      </c>
      <c r="P32" s="254">
        <f t="shared" si="3"/>
        <v>0</v>
      </c>
      <c r="Q32" s="253">
        <f t="shared" si="2"/>
        <v>0</v>
      </c>
      <c r="R32" s="254">
        <f t="shared" si="4"/>
        <v>0</v>
      </c>
      <c r="S32" s="251"/>
    </row>
    <row r="33" spans="1:19" ht="19" customHeight="1">
      <c r="A33" s="251">
        <v>32</v>
      </c>
      <c r="B33" s="252" t="s">
        <v>692</v>
      </c>
      <c r="C33" s="251" t="str">
        <f>'ERP UAT Tracker'!A33</f>
        <v>Transactional</v>
      </c>
      <c r="D33" s="251" t="str">
        <f>'ERP UAT Tracker'!B33</f>
        <v>Inventory Balance_IM</v>
      </c>
      <c r="E33" s="251" t="s">
        <v>693</v>
      </c>
      <c r="F33" s="251"/>
      <c r="G33" s="288" t="b">
        <v>1</v>
      </c>
      <c r="H33" s="288" t="b">
        <v>0</v>
      </c>
      <c r="I33" s="288" t="b">
        <v>0</v>
      </c>
      <c r="J33" s="288" t="b">
        <v>0</v>
      </c>
      <c r="K33" s="167" t="str">
        <f t="shared" si="0"/>
        <v>|||||||||||||||||||||||</v>
      </c>
      <c r="L33" s="213" t="str">
        <f t="shared" si="1"/>
        <v>25%</v>
      </c>
      <c r="M33" s="204"/>
      <c r="N33" s="253">
        <f>'ERP UAT Tracker'!D33</f>
        <v>3475</v>
      </c>
      <c r="O33" s="253">
        <f>'ERP UAT Tracker'!E33</f>
        <v>3109</v>
      </c>
      <c r="P33" s="254">
        <f t="shared" si="3"/>
        <v>0.89467625899280578</v>
      </c>
      <c r="Q33" s="253">
        <f t="shared" si="2"/>
        <v>366</v>
      </c>
      <c r="R33" s="254">
        <f t="shared" si="4"/>
        <v>0.10532374100719424</v>
      </c>
      <c r="S33" s="251"/>
    </row>
    <row r="34" spans="1:19" ht="19" customHeight="1">
      <c r="A34" s="251">
        <v>33</v>
      </c>
      <c r="B34" s="252" t="s">
        <v>692</v>
      </c>
      <c r="C34" s="251" t="str">
        <f>'ERP UAT Tracker'!A34</f>
        <v>Transactional</v>
      </c>
      <c r="D34" s="251" t="str">
        <f>'ERP UAT Tracker'!B34</f>
        <v>Open Accounts Payables</v>
      </c>
      <c r="E34" s="251" t="s">
        <v>693</v>
      </c>
      <c r="F34" s="251"/>
      <c r="G34" s="288" t="b">
        <v>1</v>
      </c>
      <c r="H34" s="288" t="b">
        <v>0</v>
      </c>
      <c r="I34" s="288" t="b">
        <v>0</v>
      </c>
      <c r="J34" s="288" t="b">
        <v>0</v>
      </c>
      <c r="K34" s="167" t="str">
        <f t="shared" si="0"/>
        <v>|||||||||||||||||||||||</v>
      </c>
      <c r="L34" s="213" t="str">
        <f t="shared" si="1"/>
        <v>25%</v>
      </c>
      <c r="M34" s="204"/>
      <c r="N34" s="253">
        <f>'ERP UAT Tracker'!D34</f>
        <v>3536</v>
      </c>
      <c r="O34" s="253">
        <f>'ERP UAT Tracker'!E34</f>
        <v>3213</v>
      </c>
      <c r="P34" s="254">
        <f t="shared" si="3"/>
        <v>0.90865384615384615</v>
      </c>
      <c r="Q34" s="253">
        <f t="shared" si="2"/>
        <v>323</v>
      </c>
      <c r="R34" s="254">
        <f t="shared" si="4"/>
        <v>9.1346153846153841E-2</v>
      </c>
      <c r="S34" s="251"/>
    </row>
    <row r="35" spans="1:19" ht="19" customHeight="1">
      <c r="A35" s="251">
        <v>34</v>
      </c>
      <c r="B35" s="252" t="s">
        <v>692</v>
      </c>
      <c r="C35" s="251" t="str">
        <f>'ERP UAT Tracker'!A35</f>
        <v>Transactional</v>
      </c>
      <c r="D35" s="251" t="str">
        <f>'ERP UAT Tracker'!B35</f>
        <v>Open Accounts Receivables</v>
      </c>
      <c r="E35" s="251" t="s">
        <v>693</v>
      </c>
      <c r="F35" s="251"/>
      <c r="G35" s="288" t="b">
        <v>1</v>
      </c>
      <c r="H35" s="288" t="b">
        <v>0</v>
      </c>
      <c r="I35" s="288" t="b">
        <v>0</v>
      </c>
      <c r="J35" s="288" t="b">
        <v>0</v>
      </c>
      <c r="K35" s="167" t="str">
        <f t="shared" si="0"/>
        <v>|||||||||||||||||||||||</v>
      </c>
      <c r="L35" s="213" t="str">
        <f t="shared" si="1"/>
        <v>25%</v>
      </c>
      <c r="M35" s="204"/>
      <c r="N35" s="253">
        <f>'ERP UAT Tracker'!D35</f>
        <v>16135</v>
      </c>
      <c r="O35" s="253">
        <f>'ERP UAT Tracker'!E35</f>
        <v>10060</v>
      </c>
      <c r="P35" s="254">
        <f t="shared" si="3"/>
        <v>0.62348930895568644</v>
      </c>
      <c r="Q35" s="253">
        <f t="shared" si="2"/>
        <v>6075</v>
      </c>
      <c r="R35" s="254">
        <f t="shared" si="4"/>
        <v>0.37651069104431362</v>
      </c>
      <c r="S35" s="251"/>
    </row>
    <row r="36" spans="1:19" ht="19" customHeight="1">
      <c r="A36" s="251">
        <v>35</v>
      </c>
      <c r="B36" s="252" t="s">
        <v>692</v>
      </c>
      <c r="C36" s="251" t="str">
        <f>'ERP UAT Tracker'!A36</f>
        <v>Transactional</v>
      </c>
      <c r="D36" s="251" t="str">
        <f>'ERP UAT Tracker'!B36</f>
        <v>Open Purchase Orders</v>
      </c>
      <c r="E36" s="251" t="s">
        <v>693</v>
      </c>
      <c r="F36" s="251"/>
      <c r="G36" s="288" t="b">
        <v>1</v>
      </c>
      <c r="H36" s="288" t="b">
        <v>0</v>
      </c>
      <c r="I36" s="288" t="b">
        <v>0</v>
      </c>
      <c r="J36" s="288" t="b">
        <v>0</v>
      </c>
      <c r="K36" s="167" t="str">
        <f t="shared" si="0"/>
        <v>|||||||||||||||||||||||</v>
      </c>
      <c r="L36" s="213" t="str">
        <f t="shared" si="1"/>
        <v>25%</v>
      </c>
      <c r="M36" s="204"/>
      <c r="N36" s="253">
        <f>'ERP UAT Tracker'!D36</f>
        <v>1124</v>
      </c>
      <c r="O36" s="253">
        <f>'ERP UAT Tracker'!E36</f>
        <v>378</v>
      </c>
      <c r="P36" s="254">
        <f t="shared" si="3"/>
        <v>0.33629893238434166</v>
      </c>
      <c r="Q36" s="253">
        <f t="shared" si="2"/>
        <v>746</v>
      </c>
      <c r="R36" s="254">
        <f t="shared" si="4"/>
        <v>0.66370106761565839</v>
      </c>
      <c r="S36" s="251"/>
    </row>
    <row r="37" spans="1:19" ht="19" customHeight="1">
      <c r="A37" s="251">
        <v>36</v>
      </c>
      <c r="B37" s="252" t="s">
        <v>692</v>
      </c>
      <c r="C37" s="251" t="str">
        <f>'ERP UAT Tracker'!A37</f>
        <v>Transactional</v>
      </c>
      <c r="D37" s="251" t="str">
        <f>'ERP UAT Tracker'!B37</f>
        <v>Product Sales Orders</v>
      </c>
      <c r="E37" s="251" t="s">
        <v>693</v>
      </c>
      <c r="F37" s="251"/>
      <c r="G37" s="288" t="b">
        <v>1</v>
      </c>
      <c r="H37" s="288" t="b">
        <v>0</v>
      </c>
      <c r="I37" s="288" t="b">
        <v>0</v>
      </c>
      <c r="J37" s="288" t="b">
        <v>0</v>
      </c>
      <c r="K37" s="167" t="str">
        <f t="shared" si="0"/>
        <v>|||||||||||||||||||||||</v>
      </c>
      <c r="L37" s="213" t="str">
        <f t="shared" si="1"/>
        <v>25%</v>
      </c>
      <c r="M37" s="204"/>
      <c r="N37" s="253">
        <f>'ERP UAT Tracker'!D37</f>
        <v>5691</v>
      </c>
      <c r="O37" s="253">
        <f>'ERP UAT Tracker'!E37</f>
        <v>4533</v>
      </c>
      <c r="P37" s="254">
        <f t="shared" si="3"/>
        <v>0.79652082235108068</v>
      </c>
      <c r="Q37" s="253">
        <f t="shared" si="2"/>
        <v>1158</v>
      </c>
      <c r="R37" s="254">
        <f t="shared" si="4"/>
        <v>0.20347917764891935</v>
      </c>
      <c r="S37" s="251"/>
    </row>
    <row r="38" spans="1:19" ht="19" customHeight="1">
      <c r="A38" s="251">
        <v>37</v>
      </c>
      <c r="B38" s="252" t="s">
        <v>692</v>
      </c>
      <c r="C38" s="251" t="str">
        <f>'ERP UAT Tracker'!A38</f>
        <v>Transactional</v>
      </c>
      <c r="D38" s="251" t="str">
        <f>'ERP UAT Tracker'!B38</f>
        <v>Project Sales Orders</v>
      </c>
      <c r="E38" s="251" t="s">
        <v>693</v>
      </c>
      <c r="F38" s="251"/>
      <c r="G38" s="288" t="b">
        <v>1</v>
      </c>
      <c r="H38" s="288" t="b">
        <v>0</v>
      </c>
      <c r="I38" s="288" t="b">
        <v>0</v>
      </c>
      <c r="J38" s="288" t="b">
        <v>0</v>
      </c>
      <c r="K38" s="167" t="str">
        <f t="shared" si="0"/>
        <v>|||||||||||||||||||||||</v>
      </c>
      <c r="L38" s="213" t="str">
        <f t="shared" si="1"/>
        <v>25%</v>
      </c>
      <c r="M38" s="204"/>
      <c r="N38" s="253">
        <f>'ERP UAT Tracker'!D38</f>
        <v>2986</v>
      </c>
      <c r="O38" s="253">
        <f>'ERP UAT Tracker'!E38</f>
        <v>1349</v>
      </c>
      <c r="P38" s="254">
        <f t="shared" si="3"/>
        <v>0.4517749497655727</v>
      </c>
      <c r="Q38" s="253">
        <f t="shared" si="2"/>
        <v>1637</v>
      </c>
      <c r="R38" s="254">
        <f t="shared" si="4"/>
        <v>0.54822505023442736</v>
      </c>
      <c r="S38" s="251"/>
    </row>
    <row r="39" spans="1:19" ht="19" customHeight="1">
      <c r="A39" s="251">
        <v>38</v>
      </c>
      <c r="B39" s="252" t="s">
        <v>692</v>
      </c>
      <c r="C39" s="251" t="str">
        <f>'ERP UAT Tracker'!A39</f>
        <v>Transactional</v>
      </c>
      <c r="D39" s="251" t="str">
        <f>'ERP UAT Tracker'!B39</f>
        <v>Sales Order History</v>
      </c>
      <c r="E39" s="251" t="s">
        <v>693</v>
      </c>
      <c r="F39" s="251"/>
      <c r="G39" s="288" t="b">
        <v>1</v>
      </c>
      <c r="H39" s="288" t="b">
        <v>0</v>
      </c>
      <c r="I39" s="288" t="b">
        <v>0</v>
      </c>
      <c r="J39" s="288" t="b">
        <v>0</v>
      </c>
      <c r="K39" s="167" t="str">
        <f t="shared" si="0"/>
        <v>|||||||||||||||||||||||</v>
      </c>
      <c r="L39" s="213" t="str">
        <f t="shared" si="1"/>
        <v>25%</v>
      </c>
      <c r="M39" s="204"/>
      <c r="N39" s="253">
        <f>'ERP UAT Tracker'!D39</f>
        <v>0</v>
      </c>
      <c r="O39" s="253">
        <f>'ERP UAT Tracker'!E39</f>
        <v>0</v>
      </c>
      <c r="P39" s="254">
        <f t="shared" si="3"/>
        <v>0</v>
      </c>
      <c r="Q39" s="253">
        <f t="shared" si="2"/>
        <v>0</v>
      </c>
      <c r="R39" s="254">
        <f t="shared" si="4"/>
        <v>0</v>
      </c>
      <c r="S39" s="251"/>
    </row>
    <row r="40" spans="1:19" ht="19" customHeight="1">
      <c r="A40" s="251">
        <v>39</v>
      </c>
      <c r="B40" s="252" t="s">
        <v>692</v>
      </c>
      <c r="C40" s="251" t="str">
        <f>'ERP UAT Tracker'!A40</f>
        <v>Transactional</v>
      </c>
      <c r="D40" s="251" t="str">
        <f>'ERP UAT Tracker'!B40</f>
        <v>Service Contracts</v>
      </c>
      <c r="E40" s="251" t="s">
        <v>693</v>
      </c>
      <c r="F40" s="251"/>
      <c r="G40" s="288" t="b">
        <v>1</v>
      </c>
      <c r="H40" s="288" t="b">
        <v>0</v>
      </c>
      <c r="I40" s="288" t="b">
        <v>0</v>
      </c>
      <c r="J40" s="288" t="b">
        <v>0</v>
      </c>
      <c r="K40" s="167" t="str">
        <f t="shared" si="0"/>
        <v>|||||||||||||||||||||||</v>
      </c>
      <c r="L40" s="213" t="str">
        <f t="shared" si="1"/>
        <v>25%</v>
      </c>
      <c r="M40" s="204"/>
      <c r="N40" s="253">
        <f>'ERP UAT Tracker'!D40</f>
        <v>1131</v>
      </c>
      <c r="O40" s="253">
        <f>'ERP UAT Tracker'!E40</f>
        <v>1126</v>
      </c>
      <c r="P40" s="254">
        <f t="shared" si="3"/>
        <v>0.99557913351016802</v>
      </c>
      <c r="Q40" s="253">
        <f t="shared" si="2"/>
        <v>5</v>
      </c>
      <c r="R40" s="254">
        <f t="shared" si="4"/>
        <v>4.4208664898320073E-3</v>
      </c>
      <c r="S40" s="251"/>
    </row>
    <row r="41" spans="1:19" ht="19" customHeight="1">
      <c r="A41" s="251">
        <v>40</v>
      </c>
      <c r="B41" s="252" t="s">
        <v>692</v>
      </c>
      <c r="C41" s="251" t="str">
        <f>'ERP UAT Tracker'!A41</f>
        <v>Transactional</v>
      </c>
      <c r="D41" s="251" t="str">
        <f>'ERP UAT Tracker'!B41</f>
        <v>Service Financials</v>
      </c>
      <c r="E41" s="251" t="s">
        <v>693</v>
      </c>
      <c r="F41" s="251"/>
      <c r="G41" s="288" t="b">
        <v>1</v>
      </c>
      <c r="H41" s="288" t="b">
        <v>1</v>
      </c>
      <c r="I41" s="288" t="b">
        <v>1</v>
      </c>
      <c r="J41" s="288" t="b">
        <v>0</v>
      </c>
      <c r="K41" s="167" t="str">
        <f t="shared" si="0"/>
        <v>|||||||||||||||||||||||||||||||||||||||||||||||||||||||||||||||||||||</v>
      </c>
      <c r="L41" s="213" t="str">
        <f t="shared" si="1"/>
        <v>75%</v>
      </c>
      <c r="M41" s="204"/>
      <c r="N41" s="253">
        <f>'ERP UAT Tracker'!D41</f>
        <v>0</v>
      </c>
      <c r="O41" s="253">
        <f>'ERP UAT Tracker'!E41</f>
        <v>0</v>
      </c>
      <c r="P41" s="254">
        <f t="shared" si="3"/>
        <v>0</v>
      </c>
      <c r="Q41" s="253">
        <f t="shared" si="2"/>
        <v>0</v>
      </c>
      <c r="R41" s="254">
        <f t="shared" si="4"/>
        <v>0</v>
      </c>
      <c r="S41" s="251"/>
    </row>
    <row r="42" spans="1:19" ht="19" customHeight="1">
      <c r="A42" s="251">
        <v>41</v>
      </c>
      <c r="B42" s="252" t="s">
        <v>692</v>
      </c>
      <c r="C42" s="251" t="str">
        <f>'ERP UAT Tracker'!A42</f>
        <v>Transactional</v>
      </c>
      <c r="D42" s="251" t="str">
        <f>'ERP UAT Tracker'!B42</f>
        <v>Service Orders (Quoted Reactive)</v>
      </c>
      <c r="E42" s="251" t="s">
        <v>693</v>
      </c>
      <c r="F42" s="251"/>
      <c r="G42" s="288" t="b">
        <v>1</v>
      </c>
      <c r="H42" s="288" t="b">
        <v>0</v>
      </c>
      <c r="I42" s="288" t="b">
        <v>0</v>
      </c>
      <c r="J42" s="288" t="b">
        <v>0</v>
      </c>
      <c r="K42" s="167" t="str">
        <f>REPT("|||||||||||||||||||||||",COUNTIF(G42:J42,TRUE))</f>
        <v>|||||||||||||||||||||||</v>
      </c>
      <c r="L42" s="213" t="str">
        <f>TEXT(COUNTIF(G42:J42,TRUE)/COLUMNS(G42:J42),"0%")</f>
        <v>25%</v>
      </c>
      <c r="M42" s="204"/>
      <c r="N42" s="253">
        <f>'ERP UAT Tracker'!D42</f>
        <v>258</v>
      </c>
      <c r="O42" s="253">
        <f>'ERP UAT Tracker'!E42</f>
        <v>222</v>
      </c>
      <c r="P42" s="254">
        <f>IFERROR(O42/N42,0)</f>
        <v>0.86046511627906974</v>
      </c>
      <c r="Q42" s="253">
        <f>N42-O42</f>
        <v>36</v>
      </c>
      <c r="R42" s="254">
        <f>IFERROR(Q42/N42,0)</f>
        <v>0.13953488372093023</v>
      </c>
      <c r="S42" s="251"/>
    </row>
    <row r="43" spans="1:19" ht="19" customHeight="1">
      <c r="A43" s="251">
        <v>42</v>
      </c>
      <c r="B43" s="252" t="s">
        <v>692</v>
      </c>
      <c r="C43" s="251" t="str">
        <f>'ERP UAT Tracker'!A43</f>
        <v>Transactional</v>
      </c>
      <c r="D43" s="251" t="str">
        <f>'ERP UAT Tracker'!B43</f>
        <v>Service Orders</v>
      </c>
      <c r="E43" s="251" t="s">
        <v>693</v>
      </c>
      <c r="F43" s="251"/>
      <c r="G43" s="288" t="b">
        <v>1</v>
      </c>
      <c r="H43" s="288" t="b">
        <v>0</v>
      </c>
      <c r="I43" s="288" t="b">
        <v>0</v>
      </c>
      <c r="J43" s="288" t="b">
        <v>0</v>
      </c>
      <c r="K43" s="167" t="str">
        <f t="shared" si="0"/>
        <v>|||||||||||||||||||||||</v>
      </c>
      <c r="L43" s="213" t="str">
        <f t="shared" si="1"/>
        <v>25%</v>
      </c>
      <c r="M43" s="204"/>
      <c r="N43" s="253">
        <f>'ERP UAT Tracker'!D43</f>
        <v>0</v>
      </c>
      <c r="O43" s="253">
        <f>'ERP UAT Tracker'!E43</f>
        <v>0</v>
      </c>
      <c r="P43" s="254">
        <f t="shared" si="3"/>
        <v>0</v>
      </c>
      <c r="Q43" s="253">
        <f t="shared" si="2"/>
        <v>0</v>
      </c>
      <c r="R43" s="254">
        <f t="shared" si="4"/>
        <v>0</v>
      </c>
      <c r="S43" s="251"/>
    </row>
  </sheetData>
  <conditionalFormatting sqref="L2:L4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EED6-D278-E24A-95AE-6A9B6534FC18}">
  <dimension ref="A1:M46"/>
  <sheetViews>
    <sheetView topLeftCell="A4" workbookViewId="0">
      <selection activeCell="B16" sqref="B16"/>
    </sheetView>
  </sheetViews>
  <sheetFormatPr defaultColWidth="8.81640625" defaultRowHeight="14.5"/>
  <cols>
    <col min="1" max="1" width="11.81640625" bestFit="1" customWidth="1"/>
    <col min="2" max="2" width="42.1796875" bestFit="1" customWidth="1"/>
    <col min="3" max="3" width="16.26953125" bestFit="1" customWidth="1"/>
    <col min="4" max="4" width="13.7265625" bestFit="1" customWidth="1"/>
    <col min="5" max="5" width="12.1796875" bestFit="1" customWidth="1"/>
    <col min="6" max="6" width="8.7265625" bestFit="1" customWidth="1"/>
    <col min="7" max="7" width="14.26953125" bestFit="1" customWidth="1"/>
    <col min="8" max="8" width="13.81640625" bestFit="1" customWidth="1"/>
    <col min="9" max="9" width="19.1796875" bestFit="1" customWidth="1"/>
    <col min="10" max="10" width="12.1796875" bestFit="1" customWidth="1"/>
    <col min="11" max="11" width="9.26953125" bestFit="1" customWidth="1"/>
    <col min="12" max="12" width="14.81640625" customWidth="1"/>
    <col min="13" max="13" width="15.26953125" bestFit="1" customWidth="1"/>
  </cols>
  <sheetData>
    <row r="1" spans="1:13">
      <c r="A1" s="11" t="s">
        <v>694</v>
      </c>
      <c r="B1" s="11" t="s">
        <v>552</v>
      </c>
      <c r="C1" s="11" t="s">
        <v>695</v>
      </c>
      <c r="D1" s="11" t="s">
        <v>696</v>
      </c>
      <c r="E1" s="11" t="s">
        <v>697</v>
      </c>
      <c r="F1" s="11" t="s">
        <v>698</v>
      </c>
      <c r="G1" s="11" t="s">
        <v>699</v>
      </c>
      <c r="H1" s="11" t="s">
        <v>700</v>
      </c>
      <c r="I1" s="11" t="s">
        <v>701</v>
      </c>
      <c r="J1" s="11" t="s">
        <v>702</v>
      </c>
      <c r="K1" s="11" t="s">
        <v>703</v>
      </c>
      <c r="L1" s="11" t="s">
        <v>704</v>
      </c>
      <c r="M1" s="11" t="s">
        <v>705</v>
      </c>
    </row>
    <row r="2" spans="1:13">
      <c r="A2" s="11" t="s">
        <v>706</v>
      </c>
      <c r="B2" s="11" t="s">
        <v>707</v>
      </c>
      <c r="C2" s="11" t="s">
        <v>708</v>
      </c>
      <c r="D2" s="243">
        <v>41829</v>
      </c>
      <c r="E2" s="243">
        <v>41819</v>
      </c>
      <c r="F2" s="244">
        <v>0.99976093141122191</v>
      </c>
      <c r="G2" s="243">
        <v>20</v>
      </c>
      <c r="H2" s="243">
        <v>2</v>
      </c>
      <c r="I2" s="11" t="s">
        <v>709</v>
      </c>
      <c r="J2" s="11" t="s">
        <v>709</v>
      </c>
      <c r="K2" s="11" t="s">
        <v>709</v>
      </c>
      <c r="L2" s="11" t="s">
        <v>710</v>
      </c>
      <c r="M2" s="245">
        <v>55</v>
      </c>
    </row>
    <row r="3" spans="1:13">
      <c r="A3" s="11" t="s">
        <v>706</v>
      </c>
      <c r="B3" s="11" t="s">
        <v>711</v>
      </c>
      <c r="C3" s="11" t="s">
        <v>712</v>
      </c>
      <c r="D3" s="243"/>
      <c r="E3" s="243"/>
      <c r="F3" s="244"/>
      <c r="G3" s="243"/>
      <c r="H3" s="243"/>
      <c r="I3" s="11"/>
      <c r="J3" s="11" t="s">
        <v>709</v>
      </c>
      <c r="K3" s="11" t="s">
        <v>709</v>
      </c>
      <c r="L3" s="11" t="s">
        <v>713</v>
      </c>
      <c r="M3" s="245"/>
    </row>
    <row r="4" spans="1:13">
      <c r="A4" s="11" t="s">
        <v>706</v>
      </c>
      <c r="B4" s="11" t="s">
        <v>714</v>
      </c>
      <c r="C4" s="11" t="s">
        <v>708</v>
      </c>
      <c r="D4" s="243">
        <v>411</v>
      </c>
      <c r="E4" s="243">
        <v>270</v>
      </c>
      <c r="F4" s="244">
        <v>0.65693430656934304</v>
      </c>
      <c r="G4" s="243">
        <v>148</v>
      </c>
      <c r="H4" s="243">
        <v>3</v>
      </c>
      <c r="I4" s="11" t="s">
        <v>709</v>
      </c>
      <c r="J4" s="11" t="s">
        <v>709</v>
      </c>
      <c r="K4" s="11" t="s">
        <v>709</v>
      </c>
      <c r="L4" s="11" t="s">
        <v>715</v>
      </c>
      <c r="M4" s="245"/>
    </row>
    <row r="5" spans="1:13">
      <c r="A5" s="11" t="s">
        <v>706</v>
      </c>
      <c r="B5" s="11" t="s">
        <v>716</v>
      </c>
      <c r="C5" s="11" t="s">
        <v>708</v>
      </c>
      <c r="D5" s="243">
        <v>70745</v>
      </c>
      <c r="E5" s="243">
        <v>70245</v>
      </c>
      <c r="F5" s="244">
        <v>0.99293236271114571</v>
      </c>
      <c r="G5" s="243">
        <v>502</v>
      </c>
      <c r="H5" s="243">
        <v>10</v>
      </c>
      <c r="I5" s="11" t="s">
        <v>709</v>
      </c>
      <c r="J5" s="11" t="s">
        <v>709</v>
      </c>
      <c r="K5" s="11" t="s">
        <v>709</v>
      </c>
      <c r="L5" s="11" t="s">
        <v>717</v>
      </c>
      <c r="M5" s="245">
        <v>46</v>
      </c>
    </row>
    <row r="6" spans="1:13">
      <c r="A6" s="11" t="s">
        <v>706</v>
      </c>
      <c r="B6" s="11" t="s">
        <v>718</v>
      </c>
      <c r="C6" s="11" t="s">
        <v>708</v>
      </c>
      <c r="D6" s="243">
        <v>482</v>
      </c>
      <c r="E6" s="243">
        <v>449</v>
      </c>
      <c r="F6" s="244">
        <v>0.93153526970954359</v>
      </c>
      <c r="G6" s="243">
        <v>33</v>
      </c>
      <c r="H6" s="243">
        <v>7</v>
      </c>
      <c r="I6" s="11" t="s">
        <v>709</v>
      </c>
      <c r="J6" s="11" t="s">
        <v>709</v>
      </c>
      <c r="K6" s="11" t="s">
        <v>709</v>
      </c>
      <c r="L6" s="11" t="s">
        <v>717</v>
      </c>
      <c r="M6" s="245">
        <v>2</v>
      </c>
    </row>
    <row r="7" spans="1:13">
      <c r="A7" s="11" t="s">
        <v>706</v>
      </c>
      <c r="B7" s="11" t="s">
        <v>719</v>
      </c>
      <c r="C7" s="11" t="s">
        <v>712</v>
      </c>
      <c r="D7" s="243"/>
      <c r="E7" s="243"/>
      <c r="F7" s="244"/>
      <c r="G7" s="243"/>
      <c r="H7" s="243"/>
      <c r="I7" s="11"/>
      <c r="J7" s="11" t="s">
        <v>709</v>
      </c>
      <c r="K7" s="11" t="s">
        <v>709</v>
      </c>
      <c r="L7" s="11" t="s">
        <v>713</v>
      </c>
      <c r="M7" s="245"/>
    </row>
    <row r="8" spans="1:13">
      <c r="A8" s="11" t="s">
        <v>706</v>
      </c>
      <c r="B8" s="11" t="s">
        <v>720</v>
      </c>
      <c r="C8" s="11" t="s">
        <v>708</v>
      </c>
      <c r="D8" s="243">
        <v>1947</v>
      </c>
      <c r="E8" s="243">
        <v>1483</v>
      </c>
      <c r="F8" s="244">
        <v>0.76168464304057526</v>
      </c>
      <c r="G8" s="243">
        <v>1220</v>
      </c>
      <c r="H8" s="243">
        <v>16</v>
      </c>
      <c r="I8" s="11" t="s">
        <v>709</v>
      </c>
      <c r="J8" s="11" t="s">
        <v>709</v>
      </c>
      <c r="K8" s="11" t="s">
        <v>709</v>
      </c>
      <c r="L8" s="11" t="s">
        <v>721</v>
      </c>
      <c r="M8" s="245">
        <v>121</v>
      </c>
    </row>
    <row r="9" spans="1:13">
      <c r="A9" s="11" t="s">
        <v>722</v>
      </c>
      <c r="B9" s="11" t="s">
        <v>723</v>
      </c>
      <c r="C9" s="11" t="s">
        <v>708</v>
      </c>
      <c r="D9" s="243">
        <v>134193</v>
      </c>
      <c r="E9" s="243">
        <v>134059</v>
      </c>
      <c r="F9" s="244">
        <v>0.99900143822703125</v>
      </c>
      <c r="G9" s="243">
        <v>134</v>
      </c>
      <c r="H9" s="243">
        <v>2</v>
      </c>
      <c r="I9" s="11" t="s">
        <v>709</v>
      </c>
      <c r="J9" s="11" t="s">
        <v>709</v>
      </c>
      <c r="K9" s="11" t="s">
        <v>709</v>
      </c>
      <c r="L9" s="11" t="s">
        <v>724</v>
      </c>
      <c r="M9" s="245"/>
    </row>
    <row r="10" spans="1:13">
      <c r="A10" s="11" t="s">
        <v>722</v>
      </c>
      <c r="B10" s="11" t="s">
        <v>725</v>
      </c>
      <c r="C10" s="11" t="s">
        <v>708</v>
      </c>
      <c r="D10" s="243">
        <v>21030</v>
      </c>
      <c r="E10" s="243">
        <v>21014</v>
      </c>
      <c r="F10" s="244">
        <v>0.99923918212077989</v>
      </c>
      <c r="G10" s="243">
        <v>969</v>
      </c>
      <c r="H10" s="243">
        <v>4</v>
      </c>
      <c r="I10" s="11" t="s">
        <v>709</v>
      </c>
      <c r="J10" s="11" t="s">
        <v>709</v>
      </c>
      <c r="K10" s="11" t="s">
        <v>709</v>
      </c>
      <c r="L10" s="11" t="s">
        <v>726</v>
      </c>
      <c r="M10" s="245">
        <v>1</v>
      </c>
    </row>
    <row r="11" spans="1:13">
      <c r="A11" s="11" t="s">
        <v>722</v>
      </c>
      <c r="B11" s="11" t="s">
        <v>727</v>
      </c>
      <c r="C11" s="11" t="s">
        <v>708</v>
      </c>
      <c r="D11" s="243">
        <v>50</v>
      </c>
      <c r="E11" s="243">
        <v>50</v>
      </c>
      <c r="F11" s="244">
        <v>1</v>
      </c>
      <c r="G11" s="243">
        <v>0</v>
      </c>
      <c r="H11" s="243">
        <v>0</v>
      </c>
      <c r="I11" s="11" t="s">
        <v>709</v>
      </c>
      <c r="J11" s="11" t="s">
        <v>709</v>
      </c>
      <c r="K11" s="11" t="s">
        <v>709</v>
      </c>
      <c r="L11" s="11" t="s">
        <v>709</v>
      </c>
      <c r="M11" s="245"/>
    </row>
    <row r="12" spans="1:13">
      <c r="A12" s="11" t="s">
        <v>722</v>
      </c>
      <c r="B12" s="11" t="s">
        <v>728</v>
      </c>
      <c r="C12" s="11" t="s">
        <v>712</v>
      </c>
      <c r="D12" s="243"/>
      <c r="E12" s="243"/>
      <c r="F12" s="244"/>
      <c r="G12" s="243"/>
      <c r="H12" s="243"/>
      <c r="I12" s="11"/>
      <c r="J12" s="11" t="s">
        <v>709</v>
      </c>
      <c r="K12" s="11" t="s">
        <v>709</v>
      </c>
      <c r="L12" s="11" t="s">
        <v>729</v>
      </c>
      <c r="M12" s="245"/>
    </row>
    <row r="13" spans="1:13">
      <c r="A13" s="11" t="s">
        <v>722</v>
      </c>
      <c r="B13" s="11" t="s">
        <v>730</v>
      </c>
      <c r="C13" s="11" t="s">
        <v>712</v>
      </c>
      <c r="D13" s="243"/>
      <c r="E13" s="243"/>
      <c r="F13" s="244"/>
      <c r="G13" s="243"/>
      <c r="H13" s="243"/>
      <c r="I13" s="11"/>
      <c r="J13" s="11" t="s">
        <v>731</v>
      </c>
      <c r="K13" s="11" t="s">
        <v>731</v>
      </c>
      <c r="L13" s="11" t="s">
        <v>732</v>
      </c>
      <c r="M13" s="245"/>
    </row>
    <row r="14" spans="1:13">
      <c r="A14" s="11" t="s">
        <v>722</v>
      </c>
      <c r="B14" s="11" t="s">
        <v>733</v>
      </c>
      <c r="C14" s="11" t="s">
        <v>708</v>
      </c>
      <c r="D14" s="243">
        <v>1796</v>
      </c>
      <c r="E14" s="243">
        <v>1796</v>
      </c>
      <c r="F14" s="244">
        <v>1</v>
      </c>
      <c r="G14" s="243">
        <v>0</v>
      </c>
      <c r="H14" s="243">
        <v>0</v>
      </c>
      <c r="I14" s="11" t="s">
        <v>734</v>
      </c>
      <c r="J14" s="11" t="s">
        <v>735</v>
      </c>
      <c r="K14" s="11" t="s">
        <v>735</v>
      </c>
      <c r="L14" s="11" t="s">
        <v>736</v>
      </c>
      <c r="M14" s="245">
        <v>1</v>
      </c>
    </row>
    <row r="15" spans="1:13">
      <c r="A15" s="11" t="s">
        <v>722</v>
      </c>
      <c r="B15" s="11" t="s">
        <v>737</v>
      </c>
      <c r="C15" s="11" t="s">
        <v>708</v>
      </c>
      <c r="D15" s="243">
        <v>23794</v>
      </c>
      <c r="E15" s="243">
        <v>23268</v>
      </c>
      <c r="F15" s="244">
        <v>0.97789358661847525</v>
      </c>
      <c r="G15" s="243">
        <v>1427</v>
      </c>
      <c r="H15" s="243">
        <v>6</v>
      </c>
      <c r="I15" s="11" t="s">
        <v>709</v>
      </c>
      <c r="J15" s="11" t="s">
        <v>709</v>
      </c>
      <c r="K15" s="11" t="s">
        <v>709</v>
      </c>
      <c r="L15" s="11" t="s">
        <v>734</v>
      </c>
      <c r="M15" s="245">
        <v>24</v>
      </c>
    </row>
    <row r="16" spans="1:13">
      <c r="A16" s="11" t="s">
        <v>722</v>
      </c>
      <c r="B16" s="11" t="s">
        <v>738</v>
      </c>
      <c r="C16" s="11" t="s">
        <v>708</v>
      </c>
      <c r="D16" s="243">
        <v>5041</v>
      </c>
      <c r="E16" s="243">
        <v>5036</v>
      </c>
      <c r="F16" s="244">
        <v>0.99900813330688354</v>
      </c>
      <c r="G16" s="243">
        <v>5</v>
      </c>
      <c r="H16" s="243">
        <v>1</v>
      </c>
      <c r="I16" s="11" t="s">
        <v>709</v>
      </c>
      <c r="J16" s="11" t="s">
        <v>709</v>
      </c>
      <c r="K16" s="11" t="s">
        <v>709</v>
      </c>
      <c r="L16" s="11" t="s">
        <v>709</v>
      </c>
      <c r="M16" s="245">
        <v>1</v>
      </c>
    </row>
    <row r="17" spans="1:13">
      <c r="A17" s="11" t="s">
        <v>722</v>
      </c>
      <c r="B17" s="11" t="s">
        <v>739</v>
      </c>
      <c r="C17" s="11" t="s">
        <v>708</v>
      </c>
      <c r="D17" s="243">
        <v>103</v>
      </c>
      <c r="E17" s="243">
        <v>103</v>
      </c>
      <c r="F17" s="244">
        <v>1</v>
      </c>
      <c r="G17" s="243">
        <v>0</v>
      </c>
      <c r="H17" s="243">
        <v>0</v>
      </c>
      <c r="I17" s="11" t="s">
        <v>709</v>
      </c>
      <c r="J17" s="11" t="s">
        <v>709</v>
      </c>
      <c r="K17" s="11" t="s">
        <v>709</v>
      </c>
      <c r="L17" s="11" t="s">
        <v>709</v>
      </c>
      <c r="M17" s="245"/>
    </row>
    <row r="18" spans="1:13">
      <c r="A18" s="11" t="s">
        <v>722</v>
      </c>
      <c r="B18" s="11" t="s">
        <v>740</v>
      </c>
      <c r="C18" s="11" t="s">
        <v>708</v>
      </c>
      <c r="D18" s="243">
        <v>44255</v>
      </c>
      <c r="E18" s="243">
        <v>23320</v>
      </c>
      <c r="F18" s="244">
        <v>0.52694610778443118</v>
      </c>
      <c r="G18" s="243">
        <v>41648</v>
      </c>
      <c r="H18" s="243">
        <v>14</v>
      </c>
      <c r="I18" s="11" t="s">
        <v>709</v>
      </c>
      <c r="J18" s="11" t="s">
        <v>709</v>
      </c>
      <c r="K18" s="11" t="s">
        <v>741</v>
      </c>
      <c r="L18" s="11" t="s">
        <v>726</v>
      </c>
      <c r="M18" s="245"/>
    </row>
    <row r="19" spans="1:13">
      <c r="A19" s="11" t="s">
        <v>722</v>
      </c>
      <c r="B19" s="11" t="s">
        <v>742</v>
      </c>
      <c r="C19" s="11" t="s">
        <v>712</v>
      </c>
      <c r="D19" s="243"/>
      <c r="E19" s="243"/>
      <c r="F19" s="244"/>
      <c r="G19" s="243"/>
      <c r="H19" s="243"/>
      <c r="I19" s="11"/>
      <c r="J19" s="11" t="s">
        <v>743</v>
      </c>
      <c r="K19" s="11" t="s">
        <v>743</v>
      </c>
      <c r="L19" s="11" t="s">
        <v>744</v>
      </c>
      <c r="M19" s="245"/>
    </row>
    <row r="20" spans="1:13">
      <c r="A20" s="11" t="s">
        <v>722</v>
      </c>
      <c r="B20" s="11" t="s">
        <v>745</v>
      </c>
      <c r="C20" s="11" t="s">
        <v>746</v>
      </c>
      <c r="D20" s="243"/>
      <c r="E20" s="243"/>
      <c r="F20" s="244"/>
      <c r="G20" s="243"/>
      <c r="H20" s="243"/>
      <c r="I20" s="11" t="s">
        <v>709</v>
      </c>
      <c r="J20" s="11" t="s">
        <v>709</v>
      </c>
      <c r="K20" s="11" t="s">
        <v>709</v>
      </c>
      <c r="L20" s="11" t="s">
        <v>747</v>
      </c>
      <c r="M20" s="245"/>
    </row>
    <row r="21" spans="1:13">
      <c r="A21" s="11" t="s">
        <v>722</v>
      </c>
      <c r="B21" s="11" t="s">
        <v>748</v>
      </c>
      <c r="C21" s="11" t="s">
        <v>708</v>
      </c>
      <c r="D21" s="243">
        <v>18</v>
      </c>
      <c r="E21" s="243">
        <v>17</v>
      </c>
      <c r="F21" s="244">
        <v>0.94444444444444442</v>
      </c>
      <c r="G21" s="243">
        <v>3</v>
      </c>
      <c r="H21" s="243">
        <v>3</v>
      </c>
      <c r="I21" s="11" t="s">
        <v>709</v>
      </c>
      <c r="J21" s="11" t="s">
        <v>709</v>
      </c>
      <c r="K21" s="11" t="s">
        <v>709</v>
      </c>
      <c r="L21" s="11" t="s">
        <v>709</v>
      </c>
      <c r="M21" s="245"/>
    </row>
    <row r="22" spans="1:13">
      <c r="A22" s="11" t="s">
        <v>722</v>
      </c>
      <c r="B22" s="11" t="s">
        <v>749</v>
      </c>
      <c r="C22" s="11" t="s">
        <v>712</v>
      </c>
      <c r="D22" s="243"/>
      <c r="E22" s="243"/>
      <c r="F22" s="244"/>
      <c r="G22" s="243"/>
      <c r="H22" s="243"/>
      <c r="I22" s="11"/>
      <c r="J22" s="11"/>
      <c r="K22" s="11" t="s">
        <v>709</v>
      </c>
      <c r="L22" s="11" t="s">
        <v>709</v>
      </c>
      <c r="M22" s="245"/>
    </row>
    <row r="23" spans="1:13">
      <c r="A23" s="11" t="s">
        <v>722</v>
      </c>
      <c r="B23" s="11" t="s">
        <v>750</v>
      </c>
      <c r="C23" s="11" t="s">
        <v>712</v>
      </c>
      <c r="D23" s="243"/>
      <c r="E23" s="243"/>
      <c r="F23" s="244"/>
      <c r="G23" s="243"/>
      <c r="H23" s="243"/>
      <c r="I23" s="11"/>
      <c r="J23" s="11" t="s">
        <v>709</v>
      </c>
      <c r="K23" s="11" t="s">
        <v>709</v>
      </c>
      <c r="L23" s="11" t="s">
        <v>751</v>
      </c>
      <c r="M23" s="245"/>
    </row>
    <row r="24" spans="1:13">
      <c r="A24" s="11" t="s">
        <v>722</v>
      </c>
      <c r="B24" s="11" t="s">
        <v>752</v>
      </c>
      <c r="C24" s="11" t="s">
        <v>712</v>
      </c>
      <c r="D24" s="243"/>
      <c r="E24" s="243"/>
      <c r="F24" s="244"/>
      <c r="G24" s="243"/>
      <c r="H24" s="243"/>
      <c r="I24" s="11"/>
      <c r="J24" s="11" t="s">
        <v>709</v>
      </c>
      <c r="K24" s="11" t="s">
        <v>709</v>
      </c>
      <c r="L24" s="11" t="s">
        <v>751</v>
      </c>
      <c r="M24" s="245"/>
    </row>
    <row r="25" spans="1:13">
      <c r="A25" s="11" t="s">
        <v>722</v>
      </c>
      <c r="B25" s="11" t="s">
        <v>753</v>
      </c>
      <c r="C25" s="11" t="s">
        <v>712</v>
      </c>
      <c r="D25" s="243"/>
      <c r="E25" s="243"/>
      <c r="F25" s="244"/>
      <c r="G25" s="243"/>
      <c r="H25" s="243"/>
      <c r="I25" s="11"/>
      <c r="J25" s="11" t="s">
        <v>709</v>
      </c>
      <c r="K25" s="11" t="s">
        <v>709</v>
      </c>
      <c r="L25" s="11" t="s">
        <v>751</v>
      </c>
      <c r="M25" s="245"/>
    </row>
    <row r="26" spans="1:13">
      <c r="A26" s="11" t="s">
        <v>722</v>
      </c>
      <c r="B26" s="11" t="s">
        <v>754</v>
      </c>
      <c r="C26" s="11" t="s">
        <v>712</v>
      </c>
      <c r="D26" s="243"/>
      <c r="E26" s="243"/>
      <c r="F26" s="244"/>
      <c r="G26" s="243"/>
      <c r="H26" s="243"/>
      <c r="I26" s="11"/>
      <c r="J26" s="11" t="s">
        <v>709</v>
      </c>
      <c r="K26" s="11" t="s">
        <v>709</v>
      </c>
      <c r="L26" s="11" t="s">
        <v>751</v>
      </c>
      <c r="M26" s="245"/>
    </row>
    <row r="27" spans="1:13">
      <c r="A27" s="11" t="s">
        <v>722</v>
      </c>
      <c r="B27" s="11" t="s">
        <v>755</v>
      </c>
      <c r="C27" s="11" t="s">
        <v>712</v>
      </c>
      <c r="D27" s="243"/>
      <c r="E27" s="243"/>
      <c r="F27" s="244"/>
      <c r="G27" s="243"/>
      <c r="H27" s="243"/>
      <c r="I27" s="11"/>
      <c r="J27" s="11" t="s">
        <v>709</v>
      </c>
      <c r="K27" s="11" t="s">
        <v>709</v>
      </c>
      <c r="L27" s="11" t="s">
        <v>751</v>
      </c>
      <c r="M27" s="245"/>
    </row>
    <row r="28" spans="1:13">
      <c r="A28" s="11" t="s">
        <v>722</v>
      </c>
      <c r="B28" s="11" t="s">
        <v>756</v>
      </c>
      <c r="C28" s="11" t="s">
        <v>712</v>
      </c>
      <c r="D28" s="243"/>
      <c r="E28" s="243"/>
      <c r="F28" s="244"/>
      <c r="G28" s="243"/>
      <c r="H28" s="243"/>
      <c r="I28" s="11"/>
      <c r="J28" s="11" t="s">
        <v>709</v>
      </c>
      <c r="K28" s="11" t="s">
        <v>709</v>
      </c>
      <c r="L28" s="11" t="s">
        <v>751</v>
      </c>
      <c r="M28" s="245"/>
    </row>
    <row r="29" spans="1:13">
      <c r="A29" s="11" t="s">
        <v>722</v>
      </c>
      <c r="B29" s="11" t="s">
        <v>757</v>
      </c>
      <c r="C29" s="11" t="s">
        <v>712</v>
      </c>
      <c r="D29" s="243"/>
      <c r="E29" s="243"/>
      <c r="F29" s="244"/>
      <c r="G29" s="243"/>
      <c r="H29" s="243"/>
      <c r="I29" s="11"/>
      <c r="J29" s="11" t="s">
        <v>709</v>
      </c>
      <c r="K29" s="11" t="s">
        <v>709</v>
      </c>
      <c r="L29" s="11" t="s">
        <v>751</v>
      </c>
      <c r="M29" s="245"/>
    </row>
    <row r="30" spans="1:13">
      <c r="A30" s="11" t="s">
        <v>758</v>
      </c>
      <c r="B30" s="11" t="s">
        <v>759</v>
      </c>
      <c r="C30" s="11" t="s">
        <v>712</v>
      </c>
      <c r="D30" s="243"/>
      <c r="E30" s="243"/>
      <c r="F30" s="244"/>
      <c r="G30" s="243"/>
      <c r="H30" s="243"/>
      <c r="I30" s="11"/>
      <c r="J30" s="11" t="s">
        <v>760</v>
      </c>
      <c r="K30" s="11" t="s">
        <v>760</v>
      </c>
      <c r="L30" s="11" t="s">
        <v>761</v>
      </c>
      <c r="M30" s="245"/>
    </row>
    <row r="31" spans="1:13">
      <c r="A31" s="11" t="s">
        <v>758</v>
      </c>
      <c r="B31" s="11" t="s">
        <v>762</v>
      </c>
      <c r="C31" s="11" t="s">
        <v>712</v>
      </c>
      <c r="D31" s="243"/>
      <c r="E31" s="243"/>
      <c r="F31" s="244"/>
      <c r="G31" s="243"/>
      <c r="H31" s="243"/>
      <c r="I31" s="11" t="s">
        <v>709</v>
      </c>
      <c r="J31" s="11" t="s">
        <v>760</v>
      </c>
      <c r="K31" s="11" t="s">
        <v>760</v>
      </c>
      <c r="L31" s="11" t="s">
        <v>761</v>
      </c>
      <c r="M31" s="245"/>
    </row>
    <row r="32" spans="1:13">
      <c r="A32" s="11" t="s">
        <v>758</v>
      </c>
      <c r="B32" s="11" t="s">
        <v>763</v>
      </c>
      <c r="C32" s="11" t="s">
        <v>712</v>
      </c>
      <c r="D32" s="243"/>
      <c r="E32" s="243"/>
      <c r="F32" s="244"/>
      <c r="G32" s="243"/>
      <c r="H32" s="243"/>
      <c r="I32" s="11" t="s">
        <v>709</v>
      </c>
      <c r="J32" s="11" t="s">
        <v>764</v>
      </c>
      <c r="K32" s="11" t="s">
        <v>764</v>
      </c>
      <c r="L32" s="11" t="s">
        <v>765</v>
      </c>
      <c r="M32" s="245"/>
    </row>
    <row r="33" spans="1:13">
      <c r="A33" s="11" t="s">
        <v>758</v>
      </c>
      <c r="B33" s="11" t="s">
        <v>766</v>
      </c>
      <c r="C33" s="11" t="s">
        <v>708</v>
      </c>
      <c r="D33" s="243">
        <v>3475</v>
      </c>
      <c r="E33" s="243">
        <v>3109</v>
      </c>
      <c r="F33" s="244">
        <v>0.89467625899280578</v>
      </c>
      <c r="G33" s="243">
        <v>481</v>
      </c>
      <c r="H33" s="243">
        <v>12</v>
      </c>
      <c r="I33" s="11" t="s">
        <v>709</v>
      </c>
      <c r="J33" s="11" t="s">
        <v>765</v>
      </c>
      <c r="K33" s="11" t="s">
        <v>765</v>
      </c>
      <c r="L33" s="11" t="s">
        <v>732</v>
      </c>
      <c r="M33" s="245"/>
    </row>
    <row r="34" spans="1:13">
      <c r="A34" s="11" t="s">
        <v>758</v>
      </c>
      <c r="B34" s="11" t="s">
        <v>767</v>
      </c>
      <c r="C34" s="11" t="s">
        <v>708</v>
      </c>
      <c r="D34" s="243">
        <v>3536</v>
      </c>
      <c r="E34" s="243">
        <v>3213</v>
      </c>
      <c r="F34" s="244">
        <v>0.90865384615384615</v>
      </c>
      <c r="G34" s="243">
        <v>327</v>
      </c>
      <c r="H34" s="243">
        <v>6</v>
      </c>
      <c r="I34" s="11" t="s">
        <v>709</v>
      </c>
      <c r="J34" s="11" t="s">
        <v>743</v>
      </c>
      <c r="K34" s="11" t="s">
        <v>743</v>
      </c>
      <c r="L34" s="11" t="s">
        <v>764</v>
      </c>
      <c r="M34" s="245">
        <v>4</v>
      </c>
    </row>
    <row r="35" spans="1:13">
      <c r="A35" s="11" t="s">
        <v>758</v>
      </c>
      <c r="B35" s="11" t="s">
        <v>768</v>
      </c>
      <c r="C35" s="11" t="s">
        <v>708</v>
      </c>
      <c r="D35" s="243">
        <v>16135</v>
      </c>
      <c r="E35" s="243">
        <v>10060</v>
      </c>
      <c r="F35" s="244">
        <v>0.62348930895568644</v>
      </c>
      <c r="G35" s="243">
        <v>11554</v>
      </c>
      <c r="H35" s="243">
        <v>17</v>
      </c>
      <c r="I35" s="11" t="s">
        <v>709</v>
      </c>
      <c r="J35" s="11" t="s">
        <v>764</v>
      </c>
      <c r="K35" s="11" t="s">
        <v>764</v>
      </c>
      <c r="L35" s="11" t="s">
        <v>765</v>
      </c>
      <c r="M35" s="245">
        <v>1</v>
      </c>
    </row>
    <row r="36" spans="1:13">
      <c r="A36" s="11" t="s">
        <v>758</v>
      </c>
      <c r="B36" s="11" t="s">
        <v>769</v>
      </c>
      <c r="C36" s="11" t="s">
        <v>708</v>
      </c>
      <c r="D36" s="243">
        <v>1124</v>
      </c>
      <c r="E36" s="243">
        <v>378</v>
      </c>
      <c r="F36" s="244">
        <v>0.33629893238434166</v>
      </c>
      <c r="G36" s="243">
        <v>2415</v>
      </c>
      <c r="H36" s="243">
        <v>16</v>
      </c>
      <c r="I36" s="11" t="s">
        <v>765</v>
      </c>
      <c r="J36" s="11" t="s">
        <v>732</v>
      </c>
      <c r="K36" s="11" t="s">
        <v>732</v>
      </c>
      <c r="L36" s="11" t="s">
        <v>770</v>
      </c>
      <c r="M36" s="245">
        <v>18</v>
      </c>
    </row>
    <row r="37" spans="1:13">
      <c r="A37" s="11" t="s">
        <v>758</v>
      </c>
      <c r="B37" s="11" t="s">
        <v>771</v>
      </c>
      <c r="C37" s="11" t="s">
        <v>708</v>
      </c>
      <c r="D37" s="243">
        <v>5691</v>
      </c>
      <c r="E37" s="243">
        <v>4533</v>
      </c>
      <c r="F37" s="244">
        <v>0.79652082235108068</v>
      </c>
      <c r="G37" s="243">
        <v>3179</v>
      </c>
      <c r="H37" s="243">
        <v>12</v>
      </c>
      <c r="I37" s="11" t="s">
        <v>764</v>
      </c>
      <c r="J37" s="11" t="s">
        <v>731</v>
      </c>
      <c r="K37" s="11" t="s">
        <v>731</v>
      </c>
      <c r="L37" s="11" t="s">
        <v>732</v>
      </c>
      <c r="M37" s="245">
        <v>8</v>
      </c>
    </row>
    <row r="38" spans="1:13">
      <c r="A38" s="11" t="s">
        <v>758</v>
      </c>
      <c r="B38" s="11" t="s">
        <v>772</v>
      </c>
      <c r="C38" s="11" t="s">
        <v>708</v>
      </c>
      <c r="D38" s="243">
        <v>2986</v>
      </c>
      <c r="E38" s="243">
        <v>1349</v>
      </c>
      <c r="F38" s="244">
        <v>0.4517749497655727</v>
      </c>
      <c r="G38" s="243">
        <v>11659</v>
      </c>
      <c r="H38" s="243">
        <v>12</v>
      </c>
      <c r="I38" s="11" t="s">
        <v>751</v>
      </c>
      <c r="J38" s="11" t="s">
        <v>773</v>
      </c>
      <c r="K38" s="11" t="s">
        <v>773</v>
      </c>
      <c r="L38" s="11" t="s">
        <v>760</v>
      </c>
      <c r="M38" s="245"/>
    </row>
    <row r="39" spans="1:13">
      <c r="A39" s="11" t="s">
        <v>758</v>
      </c>
      <c r="B39" s="11" t="s">
        <v>774</v>
      </c>
      <c r="C39" s="11" t="s">
        <v>708</v>
      </c>
      <c r="D39" s="243"/>
      <c r="E39" s="243"/>
      <c r="F39" s="244"/>
      <c r="G39" s="243"/>
      <c r="H39" s="243"/>
      <c r="I39" s="11" t="s">
        <v>726</v>
      </c>
      <c r="J39" s="11" t="s">
        <v>734</v>
      </c>
      <c r="K39" s="11" t="s">
        <v>734</v>
      </c>
      <c r="L39" s="11" t="s">
        <v>775</v>
      </c>
      <c r="M39" s="245"/>
    </row>
    <row r="40" spans="1:13">
      <c r="A40" s="11" t="s">
        <v>758</v>
      </c>
      <c r="B40" s="11" t="s">
        <v>776</v>
      </c>
      <c r="C40" s="11" t="s">
        <v>708</v>
      </c>
      <c r="D40" s="243">
        <v>1131</v>
      </c>
      <c r="E40" s="243">
        <v>1126</v>
      </c>
      <c r="F40" s="244">
        <v>0.99557913351016802</v>
      </c>
      <c r="G40" s="243">
        <v>36</v>
      </c>
      <c r="H40" s="243">
        <v>12</v>
      </c>
      <c r="I40" s="11" t="s">
        <v>775</v>
      </c>
      <c r="J40" s="11" t="s">
        <v>777</v>
      </c>
      <c r="K40" s="11" t="s">
        <v>777</v>
      </c>
      <c r="L40" s="11" t="s">
        <v>778</v>
      </c>
      <c r="M40" s="245"/>
    </row>
    <row r="41" spans="1:13">
      <c r="A41" s="11" t="s">
        <v>758</v>
      </c>
      <c r="B41" s="11" t="s">
        <v>779</v>
      </c>
      <c r="C41" s="11" t="s">
        <v>712</v>
      </c>
      <c r="D41" s="243"/>
      <c r="E41" s="243"/>
      <c r="F41" s="244"/>
      <c r="G41" s="243"/>
      <c r="H41" s="243"/>
      <c r="I41" s="11"/>
      <c r="J41" s="11" t="s">
        <v>709</v>
      </c>
      <c r="K41" s="11" t="s">
        <v>709</v>
      </c>
      <c r="L41" s="11" t="s">
        <v>780</v>
      </c>
      <c r="M41" s="245"/>
    </row>
    <row r="42" spans="1:13">
      <c r="A42" s="11" t="s">
        <v>758</v>
      </c>
      <c r="B42" s="11" t="s">
        <v>781</v>
      </c>
      <c r="C42" s="11" t="s">
        <v>708</v>
      </c>
      <c r="D42" s="243">
        <v>258</v>
      </c>
      <c r="E42" s="243">
        <v>222</v>
      </c>
      <c r="F42" s="244">
        <v>0.86046511627906974</v>
      </c>
      <c r="G42" s="243">
        <v>450</v>
      </c>
      <c r="H42" s="243">
        <v>7</v>
      </c>
      <c r="I42" s="11" t="s">
        <v>782</v>
      </c>
      <c r="J42" s="11" t="s">
        <v>783</v>
      </c>
      <c r="K42" s="11" t="s">
        <v>784</v>
      </c>
      <c r="L42" s="11" t="s">
        <v>785</v>
      </c>
      <c r="M42" s="245"/>
    </row>
    <row r="43" spans="1:13">
      <c r="A43" s="11" t="s">
        <v>758</v>
      </c>
      <c r="B43" s="11" t="s">
        <v>786</v>
      </c>
      <c r="C43" s="11" t="s">
        <v>708</v>
      </c>
      <c r="D43" s="243"/>
      <c r="E43" s="243"/>
      <c r="F43" s="244"/>
      <c r="G43" s="243"/>
      <c r="H43" s="243"/>
      <c r="I43" s="11" t="s">
        <v>775</v>
      </c>
      <c r="J43" s="11" t="s">
        <v>743</v>
      </c>
      <c r="K43" s="11" t="s">
        <v>743</v>
      </c>
      <c r="L43" s="11" t="s">
        <v>773</v>
      </c>
      <c r="M43" s="245"/>
    </row>
    <row r="46" spans="1:13">
      <c r="A46" t="s">
        <v>787</v>
      </c>
    </row>
  </sheetData>
  <autoFilter ref="A1:M43" xr:uid="{72BBEED6-D278-E24A-95AE-6A9B6534FC18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4886-D786-4449-8349-9164AFF36001}">
  <dimension ref="A1:E99"/>
  <sheetViews>
    <sheetView workbookViewId="0"/>
  </sheetViews>
  <sheetFormatPr defaultColWidth="8.81640625" defaultRowHeight="14.5"/>
  <cols>
    <col min="1" max="1" width="5.81640625" bestFit="1" customWidth="1"/>
    <col min="2" max="2" width="12.1796875" bestFit="1" customWidth="1"/>
    <col min="3" max="3" width="13" bestFit="1" customWidth="1"/>
    <col min="4" max="4" width="19.7265625" bestFit="1" customWidth="1"/>
    <col min="5" max="5" width="48.26953125" bestFit="1" customWidth="1"/>
  </cols>
  <sheetData>
    <row r="1" spans="1:5">
      <c r="A1" s="230" t="s">
        <v>788</v>
      </c>
      <c r="B1" s="230" t="s">
        <v>694</v>
      </c>
      <c r="C1" s="230" t="s">
        <v>789</v>
      </c>
      <c r="D1" s="230" t="s">
        <v>790</v>
      </c>
      <c r="E1" s="231" t="s">
        <v>791</v>
      </c>
    </row>
    <row r="2" spans="1:5">
      <c r="A2" s="13" t="s">
        <v>792</v>
      </c>
      <c r="B2" s="224" t="s">
        <v>793</v>
      </c>
      <c r="C2" s="232" t="s">
        <v>794</v>
      </c>
      <c r="D2" s="233" t="s">
        <v>795</v>
      </c>
      <c r="E2" s="234" t="s">
        <v>796</v>
      </c>
    </row>
    <row r="3" spans="1:5">
      <c r="A3" s="13" t="s">
        <v>792</v>
      </c>
      <c r="B3" s="224" t="s">
        <v>793</v>
      </c>
      <c r="C3" s="232" t="s">
        <v>797</v>
      </c>
      <c r="D3" s="233" t="s">
        <v>795</v>
      </c>
      <c r="E3" s="235" t="s">
        <v>798</v>
      </c>
    </row>
    <row r="4" spans="1:5">
      <c r="A4" s="13" t="s">
        <v>792</v>
      </c>
      <c r="B4" s="224" t="s">
        <v>793</v>
      </c>
      <c r="C4" s="232" t="s">
        <v>799</v>
      </c>
      <c r="D4" s="233" t="s">
        <v>795</v>
      </c>
      <c r="E4" s="235" t="s">
        <v>796</v>
      </c>
    </row>
    <row r="5" spans="1:5">
      <c r="A5" s="13" t="s">
        <v>792</v>
      </c>
      <c r="B5" s="224" t="s">
        <v>793</v>
      </c>
      <c r="C5" s="232" t="s">
        <v>800</v>
      </c>
      <c r="D5" s="233" t="s">
        <v>795</v>
      </c>
      <c r="E5" s="235" t="s">
        <v>796</v>
      </c>
    </row>
    <row r="6" spans="1:5">
      <c r="A6" s="13" t="s">
        <v>792</v>
      </c>
      <c r="B6" s="224" t="s">
        <v>793</v>
      </c>
      <c r="C6" s="232" t="s">
        <v>801</v>
      </c>
      <c r="D6" s="233" t="s">
        <v>795</v>
      </c>
      <c r="E6" s="235" t="s">
        <v>802</v>
      </c>
    </row>
    <row r="7" spans="1:5">
      <c r="A7" s="13" t="s">
        <v>792</v>
      </c>
      <c r="B7" s="224" t="s">
        <v>793</v>
      </c>
      <c r="C7" s="232" t="s">
        <v>803</v>
      </c>
      <c r="D7" s="233" t="s">
        <v>795</v>
      </c>
      <c r="E7" s="235" t="s">
        <v>802</v>
      </c>
    </row>
    <row r="8" spans="1:5">
      <c r="A8" s="13" t="s">
        <v>792</v>
      </c>
      <c r="B8" s="224" t="s">
        <v>793</v>
      </c>
      <c r="C8" s="232" t="s">
        <v>804</v>
      </c>
      <c r="D8" s="233" t="s">
        <v>795</v>
      </c>
      <c r="E8" s="235" t="s">
        <v>802</v>
      </c>
    </row>
    <row r="9" spans="1:5">
      <c r="A9" s="13" t="s">
        <v>792</v>
      </c>
      <c r="B9" s="224" t="s">
        <v>793</v>
      </c>
      <c r="C9" s="2" t="s">
        <v>805</v>
      </c>
      <c r="D9" s="233" t="s">
        <v>795</v>
      </c>
      <c r="E9" s="235" t="s">
        <v>806</v>
      </c>
    </row>
    <row r="10" spans="1:5">
      <c r="A10" s="13" t="s">
        <v>792</v>
      </c>
      <c r="B10" s="224" t="s">
        <v>793</v>
      </c>
      <c r="C10" s="2" t="s">
        <v>807</v>
      </c>
      <c r="D10" s="233" t="s">
        <v>795</v>
      </c>
      <c r="E10" s="235" t="s">
        <v>808</v>
      </c>
    </row>
    <row r="11" spans="1:5">
      <c r="A11" s="13" t="s">
        <v>792</v>
      </c>
      <c r="B11" s="224" t="s">
        <v>793</v>
      </c>
      <c r="C11" s="2" t="s">
        <v>809</v>
      </c>
      <c r="D11" s="233" t="s">
        <v>795</v>
      </c>
      <c r="E11" s="235" t="s">
        <v>810</v>
      </c>
    </row>
    <row r="12" spans="1:5">
      <c r="A12" s="13" t="s">
        <v>792</v>
      </c>
      <c r="B12" s="224" t="s">
        <v>793</v>
      </c>
      <c r="C12" s="2" t="s">
        <v>811</v>
      </c>
      <c r="D12" s="233" t="s">
        <v>795</v>
      </c>
      <c r="E12" s="235" t="s">
        <v>812</v>
      </c>
    </row>
    <row r="13" spans="1:5">
      <c r="A13" s="13" t="s">
        <v>792</v>
      </c>
      <c r="B13" s="224" t="s">
        <v>793</v>
      </c>
      <c r="C13" s="232" t="s">
        <v>794</v>
      </c>
      <c r="D13" s="233" t="s">
        <v>716</v>
      </c>
      <c r="E13" s="235" t="s">
        <v>813</v>
      </c>
    </row>
    <row r="14" spans="1:5">
      <c r="A14" s="13" t="s">
        <v>792</v>
      </c>
      <c r="B14" s="224" t="s">
        <v>793</v>
      </c>
      <c r="C14" s="232" t="s">
        <v>797</v>
      </c>
      <c r="D14" s="233" t="s">
        <v>716</v>
      </c>
      <c r="E14" s="235" t="s">
        <v>814</v>
      </c>
    </row>
    <row r="15" spans="1:5">
      <c r="A15" s="13" t="s">
        <v>792</v>
      </c>
      <c r="B15" s="224" t="s">
        <v>793</v>
      </c>
      <c r="C15" s="232" t="s">
        <v>799</v>
      </c>
      <c r="D15" s="233" t="s">
        <v>716</v>
      </c>
      <c r="E15" s="235" t="s">
        <v>813</v>
      </c>
    </row>
    <row r="16" spans="1:5">
      <c r="A16" s="13" t="s">
        <v>792</v>
      </c>
      <c r="B16" s="224" t="s">
        <v>793</v>
      </c>
      <c r="C16" s="232" t="s">
        <v>800</v>
      </c>
      <c r="D16" s="233" t="s">
        <v>716</v>
      </c>
      <c r="E16" s="235" t="s">
        <v>813</v>
      </c>
    </row>
    <row r="17" spans="1:5">
      <c r="A17" s="13" t="s">
        <v>792</v>
      </c>
      <c r="B17" s="224" t="s">
        <v>793</v>
      </c>
      <c r="C17" s="232" t="s">
        <v>801</v>
      </c>
      <c r="D17" s="233" t="s">
        <v>716</v>
      </c>
      <c r="E17" s="235" t="s">
        <v>815</v>
      </c>
    </row>
    <row r="18" spans="1:5">
      <c r="A18" s="13" t="s">
        <v>792</v>
      </c>
      <c r="B18" s="224" t="s">
        <v>793</v>
      </c>
      <c r="C18" s="232" t="s">
        <v>803</v>
      </c>
      <c r="D18" s="233" t="s">
        <v>716</v>
      </c>
      <c r="E18" s="235" t="s">
        <v>815</v>
      </c>
    </row>
    <row r="19" spans="1:5">
      <c r="A19" s="13" t="s">
        <v>792</v>
      </c>
      <c r="B19" s="224" t="s">
        <v>793</v>
      </c>
      <c r="C19" s="232" t="s">
        <v>804</v>
      </c>
      <c r="D19" s="233" t="s">
        <v>716</v>
      </c>
      <c r="E19" s="235" t="s">
        <v>815</v>
      </c>
    </row>
    <row r="20" spans="1:5">
      <c r="A20" s="13" t="s">
        <v>792</v>
      </c>
      <c r="B20" s="224" t="s">
        <v>793</v>
      </c>
      <c r="C20" s="2" t="s">
        <v>805</v>
      </c>
      <c r="D20" s="233" t="s">
        <v>716</v>
      </c>
      <c r="E20" s="235" t="s">
        <v>816</v>
      </c>
    </row>
    <row r="21" spans="1:5">
      <c r="A21" s="13" t="s">
        <v>792</v>
      </c>
      <c r="B21" s="224" t="s">
        <v>793</v>
      </c>
      <c r="C21" s="2" t="s">
        <v>807</v>
      </c>
      <c r="D21" s="233" t="s">
        <v>716</v>
      </c>
      <c r="E21" s="235" t="s">
        <v>817</v>
      </c>
    </row>
    <row r="22" spans="1:5">
      <c r="A22" s="13" t="s">
        <v>792</v>
      </c>
      <c r="B22" s="224" t="s">
        <v>793</v>
      </c>
      <c r="C22" s="2" t="s">
        <v>809</v>
      </c>
      <c r="D22" s="233" t="s">
        <v>716</v>
      </c>
      <c r="E22" s="235" t="s">
        <v>818</v>
      </c>
    </row>
    <row r="23" spans="1:5">
      <c r="A23" s="13" t="s">
        <v>792</v>
      </c>
      <c r="B23" s="224" t="s">
        <v>793</v>
      </c>
      <c r="C23" s="2" t="s">
        <v>811</v>
      </c>
      <c r="D23" s="233" t="s">
        <v>716</v>
      </c>
      <c r="E23" s="235" t="s">
        <v>819</v>
      </c>
    </row>
    <row r="24" spans="1:5">
      <c r="A24" s="13" t="s">
        <v>792</v>
      </c>
      <c r="B24" s="224" t="s">
        <v>793</v>
      </c>
      <c r="C24" s="232" t="s">
        <v>794</v>
      </c>
      <c r="D24" s="233" t="s">
        <v>820</v>
      </c>
      <c r="E24" s="235" t="s">
        <v>821</v>
      </c>
    </row>
    <row r="25" spans="1:5">
      <c r="A25" s="13" t="s">
        <v>792</v>
      </c>
      <c r="B25" s="224" t="s">
        <v>793</v>
      </c>
      <c r="C25" s="232" t="s">
        <v>797</v>
      </c>
      <c r="D25" s="233" t="s">
        <v>820</v>
      </c>
      <c r="E25" s="235" t="s">
        <v>814</v>
      </c>
    </row>
    <row r="26" spans="1:5">
      <c r="A26" s="13" t="s">
        <v>792</v>
      </c>
      <c r="B26" s="224" t="s">
        <v>793</v>
      </c>
      <c r="C26" s="232" t="s">
        <v>799</v>
      </c>
      <c r="D26" s="233" t="s">
        <v>820</v>
      </c>
      <c r="E26" s="235" t="s">
        <v>821</v>
      </c>
    </row>
    <row r="27" spans="1:5">
      <c r="A27" s="13" t="s">
        <v>792</v>
      </c>
      <c r="B27" s="224" t="s">
        <v>793</v>
      </c>
      <c r="C27" s="232" t="s">
        <v>800</v>
      </c>
      <c r="D27" s="233" t="s">
        <v>820</v>
      </c>
      <c r="E27" s="235" t="s">
        <v>821</v>
      </c>
    </row>
    <row r="28" spans="1:5">
      <c r="A28" s="13" t="s">
        <v>792</v>
      </c>
      <c r="B28" s="224" t="s">
        <v>793</v>
      </c>
      <c r="C28" s="232" t="s">
        <v>801</v>
      </c>
      <c r="D28" s="233" t="s">
        <v>820</v>
      </c>
      <c r="E28" s="235" t="s">
        <v>822</v>
      </c>
    </row>
    <row r="29" spans="1:5">
      <c r="A29" s="13" t="s">
        <v>792</v>
      </c>
      <c r="B29" s="224" t="s">
        <v>793</v>
      </c>
      <c r="C29" s="232" t="s">
        <v>803</v>
      </c>
      <c r="D29" s="233" t="s">
        <v>820</v>
      </c>
      <c r="E29" s="235" t="s">
        <v>822</v>
      </c>
    </row>
    <row r="30" spans="1:5">
      <c r="A30" s="13" t="s">
        <v>792</v>
      </c>
      <c r="B30" s="224" t="s">
        <v>793</v>
      </c>
      <c r="C30" s="232" t="s">
        <v>804</v>
      </c>
      <c r="D30" s="233" t="s">
        <v>820</v>
      </c>
      <c r="E30" s="235" t="s">
        <v>822</v>
      </c>
    </row>
    <row r="31" spans="1:5">
      <c r="A31" s="13" t="s">
        <v>792</v>
      </c>
      <c r="B31" s="224" t="s">
        <v>793</v>
      </c>
      <c r="C31" s="2" t="s">
        <v>805</v>
      </c>
      <c r="D31" s="233" t="s">
        <v>820</v>
      </c>
      <c r="E31" s="235" t="s">
        <v>823</v>
      </c>
    </row>
    <row r="32" spans="1:5">
      <c r="A32" s="13" t="s">
        <v>792</v>
      </c>
      <c r="B32" s="224" t="s">
        <v>793</v>
      </c>
      <c r="C32" s="2" t="s">
        <v>807</v>
      </c>
      <c r="D32" s="233" t="s">
        <v>820</v>
      </c>
      <c r="E32" s="235" t="s">
        <v>824</v>
      </c>
    </row>
    <row r="33" spans="1:5">
      <c r="A33" s="13" t="s">
        <v>792</v>
      </c>
      <c r="B33" s="224" t="s">
        <v>793</v>
      </c>
      <c r="C33" s="2" t="s">
        <v>809</v>
      </c>
      <c r="D33" s="233" t="s">
        <v>820</v>
      </c>
      <c r="E33" s="235" t="s">
        <v>810</v>
      </c>
    </row>
    <row r="34" spans="1:5">
      <c r="A34" s="13" t="s">
        <v>792</v>
      </c>
      <c r="B34" s="224" t="s">
        <v>793</v>
      </c>
      <c r="C34" s="2" t="s">
        <v>811</v>
      </c>
      <c r="D34" s="233" t="s">
        <v>820</v>
      </c>
      <c r="E34" s="235" t="s">
        <v>821</v>
      </c>
    </row>
    <row r="35" spans="1:5">
      <c r="A35" s="13" t="s">
        <v>792</v>
      </c>
      <c r="B35" s="224" t="s">
        <v>793</v>
      </c>
      <c r="C35" s="232" t="s">
        <v>794</v>
      </c>
      <c r="D35" s="233" t="s">
        <v>825</v>
      </c>
      <c r="E35" s="235" t="s">
        <v>826</v>
      </c>
    </row>
    <row r="36" spans="1:5">
      <c r="A36" s="13" t="s">
        <v>792</v>
      </c>
      <c r="B36" s="224" t="s">
        <v>793</v>
      </c>
      <c r="C36" s="232" t="s">
        <v>799</v>
      </c>
      <c r="D36" s="233" t="s">
        <v>825</v>
      </c>
      <c r="E36" s="235" t="s">
        <v>826</v>
      </c>
    </row>
    <row r="37" spans="1:5">
      <c r="A37" s="13" t="s">
        <v>792</v>
      </c>
      <c r="B37" s="224" t="s">
        <v>793</v>
      </c>
      <c r="C37" s="232" t="s">
        <v>800</v>
      </c>
      <c r="D37" s="233" t="s">
        <v>825</v>
      </c>
      <c r="E37" s="235" t="s">
        <v>827</v>
      </c>
    </row>
    <row r="38" spans="1:5">
      <c r="A38" s="13" t="s">
        <v>792</v>
      </c>
      <c r="B38" s="224" t="s">
        <v>793</v>
      </c>
      <c r="C38" s="232" t="s">
        <v>801</v>
      </c>
      <c r="D38" s="233" t="s">
        <v>825</v>
      </c>
      <c r="E38" s="236" t="s">
        <v>828</v>
      </c>
    </row>
    <row r="39" spans="1:5">
      <c r="A39" s="13" t="s">
        <v>792</v>
      </c>
      <c r="B39" s="224" t="s">
        <v>793</v>
      </c>
      <c r="C39" s="232" t="s">
        <v>803</v>
      </c>
      <c r="D39" s="233" t="s">
        <v>825</v>
      </c>
      <c r="E39" s="236" t="s">
        <v>828</v>
      </c>
    </row>
    <row r="40" spans="1:5">
      <c r="A40" s="13" t="s">
        <v>792</v>
      </c>
      <c r="B40" s="224" t="s">
        <v>793</v>
      </c>
      <c r="C40" s="232" t="s">
        <v>804</v>
      </c>
      <c r="D40" s="233" t="s">
        <v>825</v>
      </c>
      <c r="E40" s="236" t="s">
        <v>828</v>
      </c>
    </row>
    <row r="41" spans="1:5">
      <c r="A41" s="13" t="s">
        <v>792</v>
      </c>
      <c r="B41" s="224" t="s">
        <v>793</v>
      </c>
      <c r="C41" s="2" t="s">
        <v>805</v>
      </c>
      <c r="D41" s="233" t="s">
        <v>825</v>
      </c>
      <c r="E41" s="237" t="s">
        <v>829</v>
      </c>
    </row>
    <row r="42" spans="1:5">
      <c r="A42" s="13" t="s">
        <v>792</v>
      </c>
      <c r="B42" s="224" t="s">
        <v>793</v>
      </c>
      <c r="C42" s="2" t="s">
        <v>807</v>
      </c>
      <c r="D42" s="233" t="s">
        <v>825</v>
      </c>
      <c r="E42" s="238" t="s">
        <v>830</v>
      </c>
    </row>
    <row r="43" spans="1:5">
      <c r="A43" s="13" t="s">
        <v>792</v>
      </c>
      <c r="B43" s="224" t="s">
        <v>793</v>
      </c>
      <c r="C43" s="2" t="s">
        <v>809</v>
      </c>
      <c r="D43" s="233" t="s">
        <v>825</v>
      </c>
      <c r="E43" s="235" t="s">
        <v>831</v>
      </c>
    </row>
    <row r="44" spans="1:5">
      <c r="A44" s="13" t="s">
        <v>792</v>
      </c>
      <c r="B44" s="224" t="s">
        <v>793</v>
      </c>
      <c r="C44" s="2" t="s">
        <v>811</v>
      </c>
      <c r="D44" s="233" t="s">
        <v>825</v>
      </c>
      <c r="E44" s="11" t="s">
        <v>683</v>
      </c>
    </row>
    <row r="45" spans="1:5">
      <c r="A45" s="13" t="s">
        <v>792</v>
      </c>
      <c r="B45" s="13" t="s">
        <v>832</v>
      </c>
      <c r="C45" s="2" t="s">
        <v>794</v>
      </c>
      <c r="D45" s="11" t="s">
        <v>725</v>
      </c>
      <c r="E45" s="234" t="s">
        <v>796</v>
      </c>
    </row>
    <row r="46" spans="1:5">
      <c r="A46" s="13" t="s">
        <v>792</v>
      </c>
      <c r="B46" s="13" t="s">
        <v>832</v>
      </c>
      <c r="C46" s="232" t="s">
        <v>797</v>
      </c>
      <c r="D46" s="11" t="s">
        <v>725</v>
      </c>
      <c r="E46" s="235" t="s">
        <v>798</v>
      </c>
    </row>
    <row r="47" spans="1:5">
      <c r="A47" s="13" t="s">
        <v>792</v>
      </c>
      <c r="B47" s="13" t="s">
        <v>832</v>
      </c>
      <c r="C47" s="232" t="s">
        <v>799</v>
      </c>
      <c r="D47" s="11" t="s">
        <v>725</v>
      </c>
      <c r="E47" s="235" t="s">
        <v>796</v>
      </c>
    </row>
    <row r="48" spans="1:5">
      <c r="A48" s="13" t="s">
        <v>792</v>
      </c>
      <c r="B48" s="13" t="s">
        <v>832</v>
      </c>
      <c r="C48" s="232" t="s">
        <v>800</v>
      </c>
      <c r="D48" s="11" t="s">
        <v>725</v>
      </c>
      <c r="E48" s="235" t="s">
        <v>796</v>
      </c>
    </row>
    <row r="49" spans="1:5">
      <c r="A49" s="13" t="s">
        <v>792</v>
      </c>
      <c r="B49" s="13" t="s">
        <v>832</v>
      </c>
      <c r="C49" s="232" t="s">
        <v>801</v>
      </c>
      <c r="D49" s="11" t="s">
        <v>725</v>
      </c>
      <c r="E49" s="235" t="s">
        <v>802</v>
      </c>
    </row>
    <row r="50" spans="1:5">
      <c r="A50" s="13" t="s">
        <v>792</v>
      </c>
      <c r="B50" s="13" t="s">
        <v>832</v>
      </c>
      <c r="C50" s="232" t="s">
        <v>803</v>
      </c>
      <c r="D50" s="11" t="s">
        <v>725</v>
      </c>
      <c r="E50" s="235" t="s">
        <v>802</v>
      </c>
    </row>
    <row r="51" spans="1:5">
      <c r="A51" s="13" t="s">
        <v>792</v>
      </c>
      <c r="B51" s="13" t="s">
        <v>832</v>
      </c>
      <c r="C51" s="232" t="s">
        <v>804</v>
      </c>
      <c r="D51" s="11" t="s">
        <v>725</v>
      </c>
      <c r="E51" s="235" t="s">
        <v>802</v>
      </c>
    </row>
    <row r="52" spans="1:5">
      <c r="A52" s="13" t="s">
        <v>792</v>
      </c>
      <c r="B52" s="13" t="s">
        <v>832</v>
      </c>
      <c r="C52" s="2" t="s">
        <v>805</v>
      </c>
      <c r="D52" s="11" t="s">
        <v>725</v>
      </c>
      <c r="E52" s="235" t="s">
        <v>806</v>
      </c>
    </row>
    <row r="53" spans="1:5">
      <c r="A53" s="13" t="s">
        <v>792</v>
      </c>
      <c r="B53" s="13" t="s">
        <v>832</v>
      </c>
      <c r="C53" s="239" t="s">
        <v>807</v>
      </c>
      <c r="D53" s="240" t="s">
        <v>725</v>
      </c>
      <c r="E53" s="241" t="s">
        <v>833</v>
      </c>
    </row>
    <row r="54" spans="1:5">
      <c r="A54" s="13" t="s">
        <v>792</v>
      </c>
      <c r="B54" s="13" t="s">
        <v>832</v>
      </c>
      <c r="C54" s="239" t="s">
        <v>809</v>
      </c>
      <c r="D54" s="240" t="s">
        <v>725</v>
      </c>
      <c r="E54" s="241" t="s">
        <v>834</v>
      </c>
    </row>
    <row r="55" spans="1:5">
      <c r="A55" s="13" t="s">
        <v>792</v>
      </c>
      <c r="B55" s="13" t="s">
        <v>832</v>
      </c>
      <c r="C55" s="239" t="s">
        <v>811</v>
      </c>
      <c r="D55" s="240" t="s">
        <v>725</v>
      </c>
      <c r="E55" s="241" t="s">
        <v>834</v>
      </c>
    </row>
    <row r="56" spans="1:5">
      <c r="A56" s="13" t="s">
        <v>792</v>
      </c>
      <c r="B56" s="13" t="s">
        <v>832</v>
      </c>
      <c r="C56" s="232" t="s">
        <v>794</v>
      </c>
      <c r="D56" s="11" t="s">
        <v>28</v>
      </c>
      <c r="E56" s="234" t="s">
        <v>796</v>
      </c>
    </row>
    <row r="57" spans="1:5">
      <c r="A57" s="13" t="s">
        <v>792</v>
      </c>
      <c r="B57" s="13" t="s">
        <v>832</v>
      </c>
      <c r="C57" s="232" t="s">
        <v>797</v>
      </c>
      <c r="D57" s="11" t="s">
        <v>28</v>
      </c>
      <c r="E57" s="235" t="s">
        <v>798</v>
      </c>
    </row>
    <row r="58" spans="1:5">
      <c r="A58" s="13" t="s">
        <v>792</v>
      </c>
      <c r="B58" s="13" t="s">
        <v>832</v>
      </c>
      <c r="C58" s="232" t="s">
        <v>799</v>
      </c>
      <c r="D58" s="11" t="s">
        <v>28</v>
      </c>
      <c r="E58" s="235" t="s">
        <v>796</v>
      </c>
    </row>
    <row r="59" spans="1:5">
      <c r="A59" s="13" t="s">
        <v>792</v>
      </c>
      <c r="B59" s="13" t="s">
        <v>832</v>
      </c>
      <c r="C59" s="232" t="s">
        <v>800</v>
      </c>
      <c r="D59" s="11" t="s">
        <v>28</v>
      </c>
      <c r="E59" s="235" t="s">
        <v>796</v>
      </c>
    </row>
    <row r="60" spans="1:5">
      <c r="A60" s="13" t="s">
        <v>792</v>
      </c>
      <c r="B60" s="13" t="s">
        <v>832</v>
      </c>
      <c r="C60" s="232" t="s">
        <v>801</v>
      </c>
      <c r="D60" s="11" t="s">
        <v>28</v>
      </c>
      <c r="E60" s="235" t="s">
        <v>802</v>
      </c>
    </row>
    <row r="61" spans="1:5">
      <c r="A61" s="13" t="s">
        <v>792</v>
      </c>
      <c r="B61" s="13" t="s">
        <v>832</v>
      </c>
      <c r="C61" s="232" t="s">
        <v>803</v>
      </c>
      <c r="D61" s="11" t="s">
        <v>28</v>
      </c>
      <c r="E61" s="235" t="s">
        <v>802</v>
      </c>
    </row>
    <row r="62" spans="1:5">
      <c r="A62" s="13" t="s">
        <v>792</v>
      </c>
      <c r="B62" s="13" t="s">
        <v>832</v>
      </c>
      <c r="C62" s="232" t="s">
        <v>804</v>
      </c>
      <c r="D62" s="11" t="s">
        <v>28</v>
      </c>
      <c r="E62" s="235" t="s">
        <v>802</v>
      </c>
    </row>
    <row r="63" spans="1:5">
      <c r="A63" s="13" t="s">
        <v>792</v>
      </c>
      <c r="B63" s="13" t="s">
        <v>832</v>
      </c>
      <c r="C63" s="2" t="s">
        <v>805</v>
      </c>
      <c r="D63" s="11" t="s">
        <v>28</v>
      </c>
      <c r="E63" s="235" t="s">
        <v>806</v>
      </c>
    </row>
    <row r="64" spans="1:5">
      <c r="A64" s="13" t="s">
        <v>792</v>
      </c>
      <c r="B64" s="13" t="s">
        <v>832</v>
      </c>
      <c r="C64" s="2" t="s">
        <v>807</v>
      </c>
      <c r="D64" s="11" t="s">
        <v>28</v>
      </c>
      <c r="E64" s="241" t="s">
        <v>833</v>
      </c>
    </row>
    <row r="65" spans="1:5">
      <c r="A65" s="13" t="s">
        <v>792</v>
      </c>
      <c r="B65" s="13" t="s">
        <v>832</v>
      </c>
      <c r="C65" s="2" t="s">
        <v>809</v>
      </c>
      <c r="D65" s="11" t="s">
        <v>28</v>
      </c>
      <c r="E65" s="241" t="s">
        <v>834</v>
      </c>
    </row>
    <row r="66" spans="1:5">
      <c r="A66" s="13" t="s">
        <v>792</v>
      </c>
      <c r="B66" s="13" t="s">
        <v>832</v>
      </c>
      <c r="C66" s="2" t="s">
        <v>811</v>
      </c>
      <c r="D66" s="11" t="s">
        <v>28</v>
      </c>
      <c r="E66" s="241" t="s">
        <v>834</v>
      </c>
    </row>
    <row r="67" spans="1:5">
      <c r="A67" s="13" t="s">
        <v>792</v>
      </c>
      <c r="B67" s="13" t="s">
        <v>832</v>
      </c>
      <c r="C67" s="232" t="s">
        <v>794</v>
      </c>
      <c r="D67" s="11" t="s">
        <v>835</v>
      </c>
      <c r="E67" s="234" t="s">
        <v>796</v>
      </c>
    </row>
    <row r="68" spans="1:5">
      <c r="A68" s="13" t="s">
        <v>792</v>
      </c>
      <c r="B68" s="13" t="s">
        <v>832</v>
      </c>
      <c r="C68" s="232" t="s">
        <v>797</v>
      </c>
      <c r="D68" s="11" t="s">
        <v>835</v>
      </c>
      <c r="E68" s="235" t="s">
        <v>798</v>
      </c>
    </row>
    <row r="69" spans="1:5">
      <c r="A69" s="13" t="s">
        <v>792</v>
      </c>
      <c r="B69" s="13" t="s">
        <v>832</v>
      </c>
      <c r="C69" s="232" t="s">
        <v>799</v>
      </c>
      <c r="D69" s="11" t="s">
        <v>835</v>
      </c>
      <c r="E69" s="235" t="s">
        <v>796</v>
      </c>
    </row>
    <row r="70" spans="1:5">
      <c r="A70" s="13" t="s">
        <v>792</v>
      </c>
      <c r="B70" s="13" t="s">
        <v>832</v>
      </c>
      <c r="C70" s="232" t="s">
        <v>800</v>
      </c>
      <c r="D70" s="11" t="s">
        <v>835</v>
      </c>
      <c r="E70" s="235" t="s">
        <v>796</v>
      </c>
    </row>
    <row r="71" spans="1:5">
      <c r="A71" s="13" t="s">
        <v>792</v>
      </c>
      <c r="B71" s="13" t="s">
        <v>832</v>
      </c>
      <c r="C71" s="232" t="s">
        <v>801</v>
      </c>
      <c r="D71" s="11" t="s">
        <v>835</v>
      </c>
      <c r="E71" s="235" t="s">
        <v>802</v>
      </c>
    </row>
    <row r="72" spans="1:5">
      <c r="A72" s="13" t="s">
        <v>792</v>
      </c>
      <c r="B72" s="13" t="s">
        <v>832</v>
      </c>
      <c r="C72" s="232" t="s">
        <v>803</v>
      </c>
      <c r="D72" s="11" t="s">
        <v>835</v>
      </c>
      <c r="E72" s="235" t="s">
        <v>802</v>
      </c>
    </row>
    <row r="73" spans="1:5">
      <c r="A73" s="13" t="s">
        <v>792</v>
      </c>
      <c r="B73" s="13" t="s">
        <v>832</v>
      </c>
      <c r="C73" s="232" t="s">
        <v>804</v>
      </c>
      <c r="D73" s="11" t="s">
        <v>835</v>
      </c>
      <c r="E73" s="235" t="s">
        <v>802</v>
      </c>
    </row>
    <row r="74" spans="1:5">
      <c r="A74" s="13" t="s">
        <v>792</v>
      </c>
      <c r="B74" s="13" t="s">
        <v>832</v>
      </c>
      <c r="C74" s="2" t="s">
        <v>805</v>
      </c>
      <c r="D74" s="11" t="s">
        <v>835</v>
      </c>
      <c r="E74" s="235" t="s">
        <v>806</v>
      </c>
    </row>
    <row r="75" spans="1:5">
      <c r="A75" s="13" t="s">
        <v>792</v>
      </c>
      <c r="B75" s="13" t="s">
        <v>832</v>
      </c>
      <c r="C75" s="2" t="s">
        <v>807</v>
      </c>
      <c r="D75" s="11" t="s">
        <v>835</v>
      </c>
      <c r="E75" s="241" t="s">
        <v>833</v>
      </c>
    </row>
    <row r="76" spans="1:5">
      <c r="A76" s="13" t="s">
        <v>792</v>
      </c>
      <c r="B76" s="13" t="s">
        <v>832</v>
      </c>
      <c r="C76" s="2" t="s">
        <v>809</v>
      </c>
      <c r="D76" s="11" t="s">
        <v>835</v>
      </c>
      <c r="E76" s="241" t="s">
        <v>834</v>
      </c>
    </row>
    <row r="77" spans="1:5">
      <c r="A77" s="13" t="s">
        <v>792</v>
      </c>
      <c r="B77" s="13" t="s">
        <v>832</v>
      </c>
      <c r="C77" s="2" t="s">
        <v>811</v>
      </c>
      <c r="D77" s="11" t="s">
        <v>835</v>
      </c>
      <c r="E77" s="241" t="s">
        <v>834</v>
      </c>
    </row>
    <row r="78" spans="1:5">
      <c r="A78" s="13" t="s">
        <v>792</v>
      </c>
      <c r="B78" s="13" t="s">
        <v>832</v>
      </c>
      <c r="C78" s="232" t="s">
        <v>794</v>
      </c>
      <c r="D78" s="11" t="s">
        <v>836</v>
      </c>
      <c r="E78" s="235" t="s">
        <v>821</v>
      </c>
    </row>
    <row r="79" spans="1:5">
      <c r="A79" s="13" t="s">
        <v>792</v>
      </c>
      <c r="B79" s="13" t="s">
        <v>832</v>
      </c>
      <c r="C79" s="232" t="s">
        <v>797</v>
      </c>
      <c r="D79" s="11" t="s">
        <v>836</v>
      </c>
      <c r="E79" s="235" t="s">
        <v>814</v>
      </c>
    </row>
    <row r="80" spans="1:5">
      <c r="A80" s="13" t="s">
        <v>792</v>
      </c>
      <c r="B80" s="13" t="s">
        <v>832</v>
      </c>
      <c r="C80" s="232" t="s">
        <v>799</v>
      </c>
      <c r="D80" s="11" t="s">
        <v>836</v>
      </c>
      <c r="E80" s="235" t="s">
        <v>821</v>
      </c>
    </row>
    <row r="81" spans="1:5">
      <c r="A81" s="13" t="s">
        <v>792</v>
      </c>
      <c r="B81" s="13" t="s">
        <v>832</v>
      </c>
      <c r="C81" s="232" t="s">
        <v>800</v>
      </c>
      <c r="D81" s="11" t="s">
        <v>836</v>
      </c>
      <c r="E81" s="235" t="s">
        <v>821</v>
      </c>
    </row>
    <row r="82" spans="1:5">
      <c r="A82" s="13" t="s">
        <v>792</v>
      </c>
      <c r="B82" s="13" t="s">
        <v>832</v>
      </c>
      <c r="C82" s="232" t="s">
        <v>801</v>
      </c>
      <c r="D82" s="11" t="s">
        <v>836</v>
      </c>
      <c r="E82" s="235" t="s">
        <v>837</v>
      </c>
    </row>
    <row r="83" spans="1:5">
      <c r="A83" s="13" t="s">
        <v>792</v>
      </c>
      <c r="B83" s="13" t="s">
        <v>832</v>
      </c>
      <c r="C83" s="232" t="s">
        <v>803</v>
      </c>
      <c r="D83" s="11" t="s">
        <v>836</v>
      </c>
      <c r="E83" s="235" t="s">
        <v>837</v>
      </c>
    </row>
    <row r="84" spans="1:5">
      <c r="A84" s="13" t="s">
        <v>792</v>
      </c>
      <c r="B84" s="13" t="s">
        <v>832</v>
      </c>
      <c r="C84" s="232" t="s">
        <v>804</v>
      </c>
      <c r="D84" s="11" t="s">
        <v>836</v>
      </c>
      <c r="E84" s="235" t="s">
        <v>837</v>
      </c>
    </row>
    <row r="85" spans="1:5">
      <c r="A85" s="13" t="s">
        <v>792</v>
      </c>
      <c r="B85" s="13" t="s">
        <v>832</v>
      </c>
      <c r="C85" s="2" t="s">
        <v>805</v>
      </c>
      <c r="D85" s="11" t="s">
        <v>836</v>
      </c>
      <c r="E85" s="235" t="s">
        <v>823</v>
      </c>
    </row>
    <row r="86" spans="1:5">
      <c r="A86" s="13" t="s">
        <v>792</v>
      </c>
      <c r="B86" s="13" t="s">
        <v>832</v>
      </c>
      <c r="C86" s="2" t="s">
        <v>807</v>
      </c>
      <c r="D86" s="11" t="s">
        <v>836</v>
      </c>
      <c r="E86" s="235" t="s">
        <v>824</v>
      </c>
    </row>
    <row r="87" spans="1:5">
      <c r="A87" s="13" t="s">
        <v>792</v>
      </c>
      <c r="B87" s="13" t="s">
        <v>832</v>
      </c>
      <c r="C87" s="2" t="s">
        <v>809</v>
      </c>
      <c r="D87" s="11" t="s">
        <v>836</v>
      </c>
      <c r="E87" s="235" t="s">
        <v>810</v>
      </c>
    </row>
    <row r="88" spans="1:5">
      <c r="A88" s="13" t="s">
        <v>792</v>
      </c>
      <c r="B88" s="13" t="s">
        <v>832</v>
      </c>
      <c r="C88" s="2" t="s">
        <v>811</v>
      </c>
      <c r="D88" s="11" t="s">
        <v>836</v>
      </c>
      <c r="E88" s="235" t="s">
        <v>821</v>
      </c>
    </row>
    <row r="89" spans="1:5">
      <c r="A89" s="13" t="s">
        <v>792</v>
      </c>
      <c r="B89" s="13" t="s">
        <v>832</v>
      </c>
      <c r="C89" s="232" t="s">
        <v>799</v>
      </c>
      <c r="D89" s="11" t="s">
        <v>838</v>
      </c>
      <c r="E89" s="235" t="s">
        <v>821</v>
      </c>
    </row>
    <row r="90" spans="1:5">
      <c r="A90" s="13" t="s">
        <v>792</v>
      </c>
      <c r="B90" s="13" t="s">
        <v>832</v>
      </c>
      <c r="C90" s="232" t="s">
        <v>800</v>
      </c>
      <c r="D90" s="11" t="s">
        <v>838</v>
      </c>
      <c r="E90" s="235" t="s">
        <v>814</v>
      </c>
    </row>
    <row r="91" spans="1:5">
      <c r="A91" s="13" t="s">
        <v>792</v>
      </c>
      <c r="B91" s="13" t="s">
        <v>832</v>
      </c>
      <c r="C91" s="232" t="s">
        <v>799</v>
      </c>
      <c r="D91" s="11" t="s">
        <v>839</v>
      </c>
      <c r="E91" s="235" t="s">
        <v>821</v>
      </c>
    </row>
    <row r="92" spans="1:5">
      <c r="A92" s="13" t="s">
        <v>792</v>
      </c>
      <c r="B92" s="13" t="s">
        <v>832</v>
      </c>
      <c r="C92" s="232" t="s">
        <v>800</v>
      </c>
      <c r="D92" s="11" t="s">
        <v>839</v>
      </c>
      <c r="E92" s="235" t="s">
        <v>821</v>
      </c>
    </row>
    <row r="93" spans="1:5">
      <c r="A93" s="13" t="s">
        <v>792</v>
      </c>
      <c r="B93" s="13" t="s">
        <v>832</v>
      </c>
      <c r="C93" s="232" t="s">
        <v>801</v>
      </c>
      <c r="D93" s="11" t="s">
        <v>742</v>
      </c>
      <c r="E93" s="235" t="s">
        <v>837</v>
      </c>
    </row>
    <row r="94" spans="1:5">
      <c r="A94" s="13" t="s">
        <v>792</v>
      </c>
      <c r="B94" s="13" t="s">
        <v>832</v>
      </c>
      <c r="C94" s="232" t="s">
        <v>803</v>
      </c>
      <c r="D94" s="11" t="s">
        <v>742</v>
      </c>
      <c r="E94" s="235" t="s">
        <v>837</v>
      </c>
    </row>
    <row r="95" spans="1:5">
      <c r="A95" s="13" t="s">
        <v>792</v>
      </c>
      <c r="B95" s="13" t="s">
        <v>832</v>
      </c>
      <c r="C95" s="232" t="s">
        <v>804</v>
      </c>
      <c r="D95" s="11" t="s">
        <v>742</v>
      </c>
      <c r="E95" s="235" t="s">
        <v>837</v>
      </c>
    </row>
    <row r="96" spans="1:5">
      <c r="A96" s="13" t="s">
        <v>792</v>
      </c>
      <c r="B96" s="13" t="s">
        <v>832</v>
      </c>
      <c r="C96" s="242" t="s">
        <v>805</v>
      </c>
      <c r="D96" s="11" t="s">
        <v>742</v>
      </c>
      <c r="E96" s="235" t="s">
        <v>823</v>
      </c>
    </row>
    <row r="97" spans="1:5">
      <c r="A97" s="13" t="s">
        <v>792</v>
      </c>
      <c r="B97" s="13" t="s">
        <v>832</v>
      </c>
      <c r="C97" s="2" t="s">
        <v>807</v>
      </c>
      <c r="D97" s="11" t="s">
        <v>742</v>
      </c>
      <c r="E97" s="235" t="s">
        <v>824</v>
      </c>
    </row>
    <row r="98" spans="1:5">
      <c r="A98" s="13" t="s">
        <v>792</v>
      </c>
      <c r="B98" s="13" t="s">
        <v>832</v>
      </c>
      <c r="C98" s="2" t="s">
        <v>809</v>
      </c>
      <c r="D98" s="11" t="s">
        <v>742</v>
      </c>
      <c r="E98" s="235" t="s">
        <v>810</v>
      </c>
    </row>
    <row r="99" spans="1:5">
      <c r="A99" s="13" t="s">
        <v>792</v>
      </c>
      <c r="B99" s="13" t="s">
        <v>832</v>
      </c>
      <c r="C99" s="2" t="s">
        <v>811</v>
      </c>
      <c r="D99" s="11" t="s">
        <v>742</v>
      </c>
      <c r="E99" s="235" t="s">
        <v>821</v>
      </c>
    </row>
  </sheetData>
  <conditionalFormatting sqref="E45:E99">
    <cfRule type="containsText" dxfId="0" priority="1" operator="containsText" text="TRUE">
      <formula>NOT(ISERROR(SEARCH("TRUE",E45)))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7D86-0526-4875-8615-97E25D27E8A5}">
  <dimension ref="A3:D9"/>
  <sheetViews>
    <sheetView zoomScale="70" zoomScaleNormal="70" workbookViewId="0">
      <selection activeCell="R1" sqref="R1"/>
    </sheetView>
  </sheetViews>
  <sheetFormatPr defaultColWidth="8.81640625" defaultRowHeight="14.5"/>
  <sheetData>
    <row r="3" spans="1:4">
      <c r="A3">
        <v>1130</v>
      </c>
      <c r="B3" t="s">
        <v>840</v>
      </c>
      <c r="C3">
        <v>19284</v>
      </c>
    </row>
    <row r="4" spans="1:4">
      <c r="A4" t="s">
        <v>841</v>
      </c>
      <c r="B4" t="s">
        <v>842</v>
      </c>
      <c r="C4">
        <v>0</v>
      </c>
    </row>
    <row r="5" spans="1:4">
      <c r="A5">
        <v>3051</v>
      </c>
      <c r="B5" t="s">
        <v>843</v>
      </c>
      <c r="C5">
        <v>61</v>
      </c>
      <c r="D5" t="s">
        <v>844</v>
      </c>
    </row>
    <row r="6" spans="1:4">
      <c r="A6" t="s">
        <v>845</v>
      </c>
      <c r="B6" t="s">
        <v>846</v>
      </c>
      <c r="C6">
        <v>0</v>
      </c>
      <c r="D6" t="s">
        <v>844</v>
      </c>
    </row>
    <row r="7" spans="1:4">
      <c r="A7" t="s">
        <v>847</v>
      </c>
      <c r="B7" t="s">
        <v>848</v>
      </c>
      <c r="C7">
        <v>0</v>
      </c>
    </row>
    <row r="8" spans="1:4">
      <c r="A8">
        <v>2056</v>
      </c>
    </row>
    <row r="9" spans="1:4">
      <c r="A9" t="s">
        <v>849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EAA6-7B7D-45FA-8B1D-863868D00982}">
  <sheetPr>
    <pageSetUpPr autoPageBreaks="0"/>
  </sheetPr>
  <dimension ref="A1:AI63"/>
  <sheetViews>
    <sheetView zoomScale="80" zoomScaleNormal="80" workbookViewId="0">
      <pane ySplit="1" topLeftCell="A2" activePane="bottomLeft" state="frozen"/>
      <selection pane="bottomLeft" activeCell="B1" sqref="B1:F1048576"/>
    </sheetView>
  </sheetViews>
  <sheetFormatPr defaultColWidth="8.26953125" defaultRowHeight="25.75" customHeight="1"/>
  <cols>
    <col min="1" max="1" width="6.1796875" style="108" customWidth="1"/>
    <col min="2" max="2" width="30.81640625" style="109" customWidth="1"/>
    <col min="3" max="3" width="15.81640625" style="109" customWidth="1"/>
    <col min="4" max="4" width="19.26953125" style="109" customWidth="1"/>
    <col min="5" max="5" width="17.26953125" style="108" customWidth="1"/>
    <col min="6" max="6" width="19.26953125" style="109" customWidth="1"/>
    <col min="7" max="7" width="19.26953125" style="126" customWidth="1"/>
    <col min="8" max="8" width="19.26953125" style="109" customWidth="1"/>
    <col min="9" max="9" width="30.81640625" style="109" hidden="1" customWidth="1"/>
    <col min="10" max="10" width="19.26953125" style="109" hidden="1" customWidth="1"/>
    <col min="11" max="11" width="39" style="109" hidden="1" customWidth="1"/>
    <col min="12" max="12" width="27.81640625" style="109" hidden="1" customWidth="1"/>
    <col min="13" max="13" width="35.26953125" style="109" hidden="1" customWidth="1"/>
    <col min="14" max="14" width="25.81640625" style="109" hidden="1" customWidth="1"/>
    <col min="15" max="15" width="29.81640625" style="109" hidden="1" customWidth="1"/>
    <col min="16" max="16" width="23.81640625" style="109" hidden="1" customWidth="1"/>
    <col min="17" max="17" width="25.1796875" style="109" hidden="1" customWidth="1"/>
    <col min="18" max="18" width="21.26953125" style="109" hidden="1" customWidth="1"/>
    <col min="19" max="19" width="21.81640625" style="109" hidden="1" customWidth="1"/>
    <col min="20" max="20" width="20.26953125" style="109" hidden="1" customWidth="1"/>
    <col min="21" max="21" width="21.26953125" style="109" hidden="1" customWidth="1"/>
    <col min="22" max="29" width="8.26953125" style="109" customWidth="1"/>
    <col min="30" max="30" width="16.26953125" style="109" bestFit="1" customWidth="1"/>
    <col min="31" max="31" width="23.81640625" style="109" bestFit="1" customWidth="1"/>
    <col min="32" max="32" width="17" style="109" bestFit="1" customWidth="1"/>
    <col min="33" max="33" width="8.1796875" style="109" bestFit="1" customWidth="1"/>
    <col min="34" max="34" width="13.26953125" style="109" bestFit="1" customWidth="1"/>
    <col min="35" max="16384" width="8.26953125" style="109"/>
  </cols>
  <sheetData>
    <row r="1" spans="1:35" s="106" customFormat="1" ht="25.75" customHeight="1">
      <c r="A1" s="103" t="s">
        <v>39</v>
      </c>
      <c r="B1" s="103" t="s">
        <v>40</v>
      </c>
      <c r="C1" s="103" t="s">
        <v>41</v>
      </c>
      <c r="D1" s="104" t="s">
        <v>850</v>
      </c>
      <c r="E1" s="103" t="s">
        <v>43</v>
      </c>
      <c r="F1" s="103" t="s">
        <v>851</v>
      </c>
      <c r="G1" s="103" t="s">
        <v>852</v>
      </c>
      <c r="H1" s="104"/>
      <c r="I1" s="103" t="s">
        <v>44</v>
      </c>
      <c r="J1" s="103" t="s">
        <v>641</v>
      </c>
      <c r="K1" s="105" t="s">
        <v>853</v>
      </c>
      <c r="L1" s="367" t="s">
        <v>854</v>
      </c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I1" s="103"/>
    </row>
    <row r="2" spans="1:35" s="107" customFormat="1" ht="25.75" customHeight="1">
      <c r="A2" s="114">
        <v>1</v>
      </c>
      <c r="B2" s="114" t="s">
        <v>120</v>
      </c>
      <c r="C2" s="114" t="s">
        <v>55</v>
      </c>
      <c r="D2" s="114" t="s">
        <v>56</v>
      </c>
      <c r="E2" s="113" t="s">
        <v>50</v>
      </c>
      <c r="F2" s="124" t="s">
        <v>855</v>
      </c>
      <c r="G2" s="110"/>
      <c r="H2" s="114"/>
      <c r="I2" s="116" t="s">
        <v>856</v>
      </c>
      <c r="J2" s="113" t="s">
        <v>662</v>
      </c>
      <c r="K2" s="113"/>
      <c r="L2" s="111" t="s">
        <v>857</v>
      </c>
      <c r="M2" s="111" t="s">
        <v>61</v>
      </c>
      <c r="N2" s="111" t="s">
        <v>65</v>
      </c>
      <c r="O2" s="111" t="s">
        <v>858</v>
      </c>
      <c r="P2" s="111" t="s">
        <v>67</v>
      </c>
      <c r="Q2" s="111" t="s">
        <v>68</v>
      </c>
      <c r="R2" s="111" t="s">
        <v>69</v>
      </c>
      <c r="S2" s="111" t="s">
        <v>70</v>
      </c>
      <c r="T2" s="111" t="s">
        <v>71</v>
      </c>
      <c r="U2" s="111"/>
      <c r="V2" s="111"/>
      <c r="W2" s="111"/>
      <c r="X2" s="111"/>
      <c r="Y2" s="111"/>
      <c r="Z2" s="111"/>
      <c r="AA2" s="111"/>
      <c r="AB2" s="111"/>
      <c r="AC2" s="127"/>
      <c r="AD2" s="135"/>
      <c r="AE2" s="135"/>
      <c r="AF2" s="135"/>
      <c r="AG2" s="135"/>
      <c r="AH2" s="135"/>
      <c r="AI2" s="135"/>
    </row>
    <row r="3" spans="1:35" s="107" customFormat="1" ht="25.75" customHeight="1">
      <c r="A3" s="114">
        <v>2</v>
      </c>
      <c r="B3" s="114" t="s">
        <v>120</v>
      </c>
      <c r="C3" s="114" t="s">
        <v>498</v>
      </c>
      <c r="D3" s="114" t="s">
        <v>56</v>
      </c>
      <c r="E3" s="113" t="s">
        <v>50</v>
      </c>
      <c r="F3" s="124" t="s">
        <v>855</v>
      </c>
      <c r="G3" s="110"/>
      <c r="H3" s="114"/>
      <c r="I3" s="116" t="s">
        <v>856</v>
      </c>
      <c r="J3" s="113" t="s">
        <v>662</v>
      </c>
      <c r="K3" s="113"/>
      <c r="L3" s="111" t="s">
        <v>859</v>
      </c>
      <c r="M3" s="111" t="s">
        <v>860</v>
      </c>
      <c r="N3" s="111" t="s">
        <v>861</v>
      </c>
      <c r="O3" s="111" t="s">
        <v>862</v>
      </c>
      <c r="P3" s="111" t="s">
        <v>863</v>
      </c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27"/>
      <c r="AD3" s="135"/>
      <c r="AE3" s="135"/>
      <c r="AF3" s="135"/>
      <c r="AG3" s="135"/>
      <c r="AH3" s="135"/>
      <c r="AI3" s="135"/>
    </row>
    <row r="4" spans="1:35" s="107" customFormat="1" ht="25.75" customHeight="1">
      <c r="A4" s="114">
        <v>3</v>
      </c>
      <c r="B4" s="114" t="s">
        <v>72</v>
      </c>
      <c r="C4" s="114" t="s">
        <v>596</v>
      </c>
      <c r="D4" s="114" t="s">
        <v>56</v>
      </c>
      <c r="E4" s="113" t="s">
        <v>50</v>
      </c>
      <c r="F4" s="125" t="s">
        <v>864</v>
      </c>
      <c r="G4" s="131">
        <v>45827</v>
      </c>
      <c r="H4" s="114"/>
      <c r="I4" s="116" t="s">
        <v>856</v>
      </c>
      <c r="J4" s="113" t="s">
        <v>662</v>
      </c>
      <c r="K4" s="113"/>
      <c r="L4" s="111" t="s">
        <v>865</v>
      </c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27"/>
      <c r="AD4" s="135"/>
      <c r="AE4" s="135"/>
      <c r="AF4" s="135"/>
      <c r="AG4" s="135"/>
      <c r="AH4" s="135"/>
      <c r="AI4" s="135"/>
    </row>
    <row r="5" spans="1:35" s="107" customFormat="1" ht="25.75" customHeight="1">
      <c r="A5" s="114">
        <v>4</v>
      </c>
      <c r="B5" s="114" t="s">
        <v>72</v>
      </c>
      <c r="C5" s="114" t="s">
        <v>55</v>
      </c>
      <c r="D5" s="114" t="s">
        <v>56</v>
      </c>
      <c r="E5" s="113" t="s">
        <v>50</v>
      </c>
      <c r="F5" s="125" t="s">
        <v>864</v>
      </c>
      <c r="G5" s="131">
        <v>45827</v>
      </c>
      <c r="H5" s="114"/>
      <c r="I5" s="116" t="s">
        <v>856</v>
      </c>
      <c r="J5" s="113" t="s">
        <v>662</v>
      </c>
      <c r="K5" s="113"/>
      <c r="L5" s="111" t="s">
        <v>106</v>
      </c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27"/>
      <c r="AD5" s="135"/>
      <c r="AE5" s="135"/>
      <c r="AF5" s="135"/>
      <c r="AG5" s="135"/>
      <c r="AH5" s="135"/>
      <c r="AI5" s="135"/>
    </row>
    <row r="6" spans="1:35" s="107" customFormat="1" ht="25.75" customHeight="1">
      <c r="A6" s="114">
        <v>5</v>
      </c>
      <c r="B6" s="114" t="s">
        <v>866</v>
      </c>
      <c r="C6" s="114" t="s">
        <v>867</v>
      </c>
      <c r="D6" s="114" t="s">
        <v>56</v>
      </c>
      <c r="E6" s="113" t="s">
        <v>50</v>
      </c>
      <c r="F6" s="125" t="s">
        <v>864</v>
      </c>
      <c r="G6" s="120" t="s">
        <v>868</v>
      </c>
      <c r="H6" s="114"/>
      <c r="I6" s="116" t="s">
        <v>856</v>
      </c>
      <c r="J6" s="113" t="s">
        <v>662</v>
      </c>
      <c r="K6" s="113"/>
      <c r="L6" s="111" t="s">
        <v>869</v>
      </c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27"/>
      <c r="AD6" s="135"/>
      <c r="AE6" s="135"/>
      <c r="AF6" s="135"/>
      <c r="AG6" s="135"/>
      <c r="AH6" s="135"/>
      <c r="AI6" s="135"/>
    </row>
    <row r="7" spans="1:35" s="107" customFormat="1" ht="25.75" customHeight="1">
      <c r="A7" s="114">
        <v>6</v>
      </c>
      <c r="B7" s="114" t="s">
        <v>120</v>
      </c>
      <c r="C7" s="114" t="s">
        <v>55</v>
      </c>
      <c r="D7" s="114" t="s">
        <v>596</v>
      </c>
      <c r="E7" s="113" t="s">
        <v>50</v>
      </c>
      <c r="F7" s="124" t="s">
        <v>855</v>
      </c>
      <c r="G7" s="131">
        <v>45833</v>
      </c>
      <c r="H7" s="114"/>
      <c r="I7" s="116" t="s">
        <v>870</v>
      </c>
      <c r="J7" s="113" t="s">
        <v>667</v>
      </c>
      <c r="K7" s="113"/>
      <c r="L7" s="110" t="s">
        <v>857</v>
      </c>
      <c r="M7" s="110" t="s">
        <v>61</v>
      </c>
      <c r="N7" s="120" t="s">
        <v>426</v>
      </c>
      <c r="O7" s="120" t="s">
        <v>281</v>
      </c>
      <c r="P7" s="120" t="s">
        <v>871</v>
      </c>
      <c r="Q7" s="120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27"/>
      <c r="AD7" s="135"/>
      <c r="AE7" s="135"/>
      <c r="AF7" s="135"/>
      <c r="AG7" s="135"/>
      <c r="AH7" s="135"/>
      <c r="AI7" s="135"/>
    </row>
    <row r="8" spans="1:35" s="107" customFormat="1" ht="25.75" customHeight="1">
      <c r="A8" s="114">
        <v>7</v>
      </c>
      <c r="B8" s="114" t="s">
        <v>72</v>
      </c>
      <c r="C8" s="114" t="s">
        <v>55</v>
      </c>
      <c r="D8" s="114" t="s">
        <v>596</v>
      </c>
      <c r="E8" s="113" t="s">
        <v>50</v>
      </c>
      <c r="F8" s="125" t="s">
        <v>864</v>
      </c>
      <c r="G8" s="131">
        <v>45827</v>
      </c>
      <c r="H8" s="114"/>
      <c r="I8" s="116" t="s">
        <v>870</v>
      </c>
      <c r="J8" s="113" t="s">
        <v>667</v>
      </c>
      <c r="K8" s="113"/>
      <c r="L8" s="123" t="s">
        <v>872</v>
      </c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27"/>
      <c r="AD8" s="135"/>
      <c r="AE8" s="135"/>
      <c r="AF8" s="135"/>
      <c r="AG8" s="135"/>
      <c r="AH8" s="135"/>
      <c r="AI8" s="135"/>
    </row>
    <row r="9" spans="1:35" s="107" customFormat="1" ht="25.75" customHeight="1">
      <c r="A9" s="114">
        <v>8</v>
      </c>
      <c r="B9" s="114" t="s">
        <v>99</v>
      </c>
      <c r="C9" s="114" t="s">
        <v>55</v>
      </c>
      <c r="D9" s="114" t="s">
        <v>596</v>
      </c>
      <c r="E9" s="113" t="s">
        <v>50</v>
      </c>
      <c r="F9" s="124" t="s">
        <v>855</v>
      </c>
      <c r="G9" s="110"/>
      <c r="H9" s="114"/>
      <c r="I9" s="116" t="s">
        <v>870</v>
      </c>
      <c r="J9" s="113" t="s">
        <v>667</v>
      </c>
      <c r="K9" s="113"/>
      <c r="L9" s="121" t="s">
        <v>873</v>
      </c>
      <c r="M9" s="110" t="s">
        <v>874</v>
      </c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27"/>
      <c r="AD9" s="135"/>
      <c r="AE9" s="135"/>
      <c r="AF9" s="135"/>
      <c r="AG9" s="135"/>
      <c r="AH9" s="135"/>
      <c r="AI9" s="135"/>
    </row>
    <row r="10" spans="1:35" s="107" customFormat="1" ht="25.75" customHeight="1">
      <c r="A10" s="114">
        <v>9</v>
      </c>
      <c r="B10" s="114" t="s">
        <v>875</v>
      </c>
      <c r="C10" s="114" t="s">
        <v>498</v>
      </c>
      <c r="D10" s="114" t="s">
        <v>596</v>
      </c>
      <c r="E10" s="113" t="s">
        <v>50</v>
      </c>
      <c r="F10" s="125" t="s">
        <v>864</v>
      </c>
      <c r="G10" s="131">
        <v>45837</v>
      </c>
      <c r="H10" s="114"/>
      <c r="I10" s="116" t="s">
        <v>870</v>
      </c>
      <c r="J10" s="113" t="s">
        <v>667</v>
      </c>
      <c r="K10" s="113" t="s">
        <v>876</v>
      </c>
      <c r="L10" s="121" t="s">
        <v>877</v>
      </c>
      <c r="M10" s="110" t="s">
        <v>878</v>
      </c>
      <c r="N10" s="111" t="s">
        <v>879</v>
      </c>
      <c r="O10" s="111" t="s">
        <v>880</v>
      </c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27"/>
      <c r="AD10" s="135"/>
      <c r="AE10" s="135"/>
      <c r="AF10" s="135"/>
      <c r="AG10" s="135"/>
      <c r="AH10" s="135"/>
      <c r="AI10" s="135"/>
    </row>
    <row r="11" spans="1:35" s="107" customFormat="1" ht="25.75" customHeight="1">
      <c r="A11" s="114">
        <v>10</v>
      </c>
      <c r="B11" s="114" t="s">
        <v>875</v>
      </c>
      <c r="C11" s="114" t="s">
        <v>881</v>
      </c>
      <c r="D11" s="114" t="s">
        <v>596</v>
      </c>
      <c r="E11" s="113" t="s">
        <v>50</v>
      </c>
      <c r="F11" s="125" t="s">
        <v>864</v>
      </c>
      <c r="G11" s="120" t="s">
        <v>868</v>
      </c>
      <c r="H11" s="114"/>
      <c r="I11" s="116" t="s">
        <v>870</v>
      </c>
      <c r="J11" s="113" t="s">
        <v>667</v>
      </c>
      <c r="K11" s="113" t="s">
        <v>876</v>
      </c>
      <c r="L11" s="110" t="s">
        <v>882</v>
      </c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27"/>
      <c r="AD11" s="135"/>
      <c r="AE11" s="135"/>
      <c r="AF11" s="135"/>
      <c r="AG11" s="135"/>
      <c r="AH11" s="135"/>
      <c r="AI11" s="135"/>
    </row>
    <row r="12" spans="1:35" s="107" customFormat="1" ht="25.75" customHeight="1">
      <c r="A12" s="114">
        <v>11</v>
      </c>
      <c r="B12" s="114" t="s">
        <v>883</v>
      </c>
      <c r="C12" s="114" t="s">
        <v>884</v>
      </c>
      <c r="D12" s="114" t="s">
        <v>885</v>
      </c>
      <c r="E12" s="113" t="s">
        <v>145</v>
      </c>
      <c r="F12" s="125" t="s">
        <v>864</v>
      </c>
      <c r="G12" s="120" t="s">
        <v>868</v>
      </c>
      <c r="H12" s="114"/>
      <c r="I12" s="113" t="s">
        <v>886</v>
      </c>
      <c r="J12" s="113" t="s">
        <v>887</v>
      </c>
      <c r="K12" s="113"/>
      <c r="L12" s="110" t="s">
        <v>888</v>
      </c>
      <c r="M12" s="111" t="s">
        <v>889</v>
      </c>
      <c r="N12" s="111" t="s">
        <v>890</v>
      </c>
      <c r="O12" s="111" t="s">
        <v>891</v>
      </c>
      <c r="P12" s="111" t="s">
        <v>892</v>
      </c>
      <c r="Q12" s="111" t="s">
        <v>893</v>
      </c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27"/>
      <c r="AD12" s="135"/>
      <c r="AE12" s="135"/>
      <c r="AF12" s="135"/>
      <c r="AG12" s="135"/>
      <c r="AH12" s="135"/>
      <c r="AI12" s="135"/>
    </row>
    <row r="13" spans="1:35" s="107" customFormat="1" ht="25.75" customHeight="1">
      <c r="A13" s="114">
        <v>12</v>
      </c>
      <c r="B13" s="114" t="s">
        <v>866</v>
      </c>
      <c r="C13" s="114" t="s">
        <v>894</v>
      </c>
      <c r="D13" s="114" t="s">
        <v>885</v>
      </c>
      <c r="E13" s="113" t="s">
        <v>145</v>
      </c>
      <c r="F13" s="125" t="s">
        <v>864</v>
      </c>
      <c r="G13" s="120" t="s">
        <v>868</v>
      </c>
      <c r="H13" s="114"/>
      <c r="I13" s="113" t="s">
        <v>886</v>
      </c>
      <c r="J13" s="113" t="s">
        <v>887</v>
      </c>
      <c r="K13" s="113"/>
      <c r="L13" s="110" t="s">
        <v>895</v>
      </c>
      <c r="M13" s="119" t="s">
        <v>896</v>
      </c>
      <c r="N13" s="119"/>
      <c r="O13" s="119"/>
      <c r="P13" s="119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27"/>
      <c r="AD13" s="135"/>
      <c r="AE13" s="135"/>
      <c r="AF13" s="135"/>
      <c r="AG13" s="135"/>
      <c r="AH13" s="135"/>
      <c r="AI13" s="135"/>
    </row>
    <row r="14" spans="1:35" s="107" customFormat="1" ht="25.75" customHeight="1">
      <c r="A14" s="114">
        <v>13</v>
      </c>
      <c r="B14" s="114" t="s">
        <v>441</v>
      </c>
      <c r="C14" s="114" t="s">
        <v>498</v>
      </c>
      <c r="D14" s="114" t="s">
        <v>885</v>
      </c>
      <c r="E14" s="113" t="s">
        <v>145</v>
      </c>
      <c r="F14" s="125" t="s">
        <v>864</v>
      </c>
      <c r="G14" s="131">
        <v>45829</v>
      </c>
      <c r="H14" s="114"/>
      <c r="I14" s="113" t="s">
        <v>886</v>
      </c>
      <c r="J14" s="113" t="s">
        <v>887</v>
      </c>
      <c r="K14" s="113"/>
      <c r="L14" s="110" t="s">
        <v>897</v>
      </c>
      <c r="M14" s="111" t="s">
        <v>898</v>
      </c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27"/>
      <c r="AD14" s="135"/>
      <c r="AE14" s="135"/>
      <c r="AF14" s="135"/>
      <c r="AG14" s="135"/>
      <c r="AH14" s="135"/>
      <c r="AI14" s="135"/>
    </row>
    <row r="15" spans="1:35" s="107" customFormat="1" ht="25.75" customHeight="1">
      <c r="A15" s="114">
        <v>14</v>
      </c>
      <c r="B15" s="114" t="s">
        <v>151</v>
      </c>
      <c r="C15" s="114" t="s">
        <v>152</v>
      </c>
      <c r="D15" s="114" t="s">
        <v>153</v>
      </c>
      <c r="E15" s="113" t="s">
        <v>145</v>
      </c>
      <c r="F15" s="125" t="s">
        <v>864</v>
      </c>
      <c r="G15" s="120" t="s">
        <v>868</v>
      </c>
      <c r="H15" s="114"/>
      <c r="I15" s="116" t="s">
        <v>154</v>
      </c>
      <c r="J15" s="113" t="s">
        <v>668</v>
      </c>
      <c r="K15" s="114" t="s">
        <v>899</v>
      </c>
      <c r="L15" s="121" t="s">
        <v>900</v>
      </c>
      <c r="M15" s="111" t="s">
        <v>901</v>
      </c>
      <c r="N15" s="111" t="s">
        <v>902</v>
      </c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27"/>
      <c r="AD15" s="135"/>
      <c r="AE15" s="135"/>
      <c r="AF15" s="135"/>
      <c r="AG15" s="135"/>
      <c r="AH15" s="135"/>
      <c r="AI15" s="135"/>
    </row>
    <row r="16" spans="1:35" s="107" customFormat="1" ht="25.75" customHeight="1">
      <c r="A16" s="114">
        <v>15</v>
      </c>
      <c r="B16" s="114" t="s">
        <v>151</v>
      </c>
      <c r="C16" s="114" t="s">
        <v>903</v>
      </c>
      <c r="D16" s="114" t="s">
        <v>153</v>
      </c>
      <c r="E16" s="113" t="s">
        <v>145</v>
      </c>
      <c r="F16" s="125" t="s">
        <v>864</v>
      </c>
      <c r="G16" s="120" t="s">
        <v>868</v>
      </c>
      <c r="H16" s="114"/>
      <c r="I16" s="116" t="s">
        <v>154</v>
      </c>
      <c r="J16" s="113" t="s">
        <v>668</v>
      </c>
      <c r="K16" s="114" t="s">
        <v>899</v>
      </c>
      <c r="L16" s="111" t="s">
        <v>904</v>
      </c>
      <c r="M16" s="111" t="s">
        <v>901</v>
      </c>
      <c r="N16" s="111" t="s">
        <v>902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27"/>
      <c r="AD16" s="135"/>
      <c r="AE16" s="135"/>
      <c r="AF16" s="135"/>
      <c r="AG16" s="135"/>
      <c r="AH16" s="135"/>
      <c r="AI16" s="135"/>
    </row>
    <row r="17" spans="1:35" s="107" customFormat="1" ht="25.75" customHeight="1">
      <c r="A17" s="114">
        <v>16</v>
      </c>
      <c r="B17" s="114" t="s">
        <v>120</v>
      </c>
      <c r="C17" s="114" t="s">
        <v>55</v>
      </c>
      <c r="D17" s="114" t="s">
        <v>473</v>
      </c>
      <c r="E17" s="113" t="s">
        <v>50</v>
      </c>
      <c r="F17" s="124" t="s">
        <v>855</v>
      </c>
      <c r="G17" s="110"/>
      <c r="H17" s="114"/>
      <c r="I17" s="117" t="s">
        <v>905</v>
      </c>
      <c r="J17" s="113" t="s">
        <v>676</v>
      </c>
      <c r="K17" s="114" t="s">
        <v>906</v>
      </c>
      <c r="L17" s="110" t="s">
        <v>857</v>
      </c>
      <c r="M17" s="111" t="s">
        <v>104</v>
      </c>
      <c r="N17" s="111" t="s">
        <v>79</v>
      </c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27"/>
      <c r="AD17" s="135"/>
      <c r="AE17" s="135"/>
      <c r="AF17" s="135"/>
      <c r="AG17" s="135"/>
      <c r="AH17" s="135"/>
      <c r="AI17" s="135"/>
    </row>
    <row r="18" spans="1:35" s="107" customFormat="1" ht="25.75" customHeight="1">
      <c r="A18" s="114">
        <v>17</v>
      </c>
      <c r="B18" s="114" t="s">
        <v>99</v>
      </c>
      <c r="C18" s="114" t="s">
        <v>55</v>
      </c>
      <c r="D18" s="114" t="s">
        <v>473</v>
      </c>
      <c r="E18" s="113" t="s">
        <v>50</v>
      </c>
      <c r="F18" s="124" t="s">
        <v>855</v>
      </c>
      <c r="G18" s="110"/>
      <c r="H18" s="114"/>
      <c r="I18" s="116" t="s">
        <v>905</v>
      </c>
      <c r="J18" s="113" t="s">
        <v>676</v>
      </c>
      <c r="K18" s="114" t="s">
        <v>906</v>
      </c>
      <c r="L18" s="111" t="s">
        <v>907</v>
      </c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27"/>
      <c r="AD18" s="135"/>
      <c r="AE18" s="135"/>
      <c r="AF18" s="135"/>
      <c r="AG18" s="135"/>
      <c r="AH18" s="135"/>
      <c r="AI18" s="135"/>
    </row>
    <row r="19" spans="1:35" s="107" customFormat="1" ht="25.75" customHeight="1">
      <c r="A19" s="114">
        <v>18</v>
      </c>
      <c r="B19" s="114" t="s">
        <v>72</v>
      </c>
      <c r="C19" s="114" t="s">
        <v>83</v>
      </c>
      <c r="D19" s="114" t="s">
        <v>473</v>
      </c>
      <c r="E19" s="113" t="s">
        <v>50</v>
      </c>
      <c r="F19" s="125" t="s">
        <v>864</v>
      </c>
      <c r="G19" s="131">
        <v>45827</v>
      </c>
      <c r="H19" s="114"/>
      <c r="I19" s="116" t="s">
        <v>905</v>
      </c>
      <c r="J19" s="113" t="s">
        <v>676</v>
      </c>
      <c r="K19" s="114" t="s">
        <v>906</v>
      </c>
      <c r="L19" s="111" t="s">
        <v>908</v>
      </c>
      <c r="M19" s="111" t="s">
        <v>909</v>
      </c>
      <c r="N19" s="111" t="s">
        <v>477</v>
      </c>
      <c r="O19" s="111" t="s">
        <v>910</v>
      </c>
      <c r="P19" s="111" t="s">
        <v>911</v>
      </c>
      <c r="Q19" s="111" t="s">
        <v>912</v>
      </c>
      <c r="R19" s="111" t="s">
        <v>913</v>
      </c>
      <c r="S19" s="111" t="s">
        <v>482</v>
      </c>
      <c r="T19" s="111"/>
      <c r="U19" s="111"/>
      <c r="V19" s="111"/>
      <c r="W19" s="111"/>
      <c r="X19" s="111"/>
      <c r="Y19" s="111"/>
      <c r="Z19" s="111"/>
      <c r="AA19" s="111"/>
      <c r="AB19" s="111"/>
      <c r="AC19" s="127"/>
      <c r="AD19" s="135"/>
      <c r="AE19" s="135"/>
      <c r="AF19" s="135"/>
      <c r="AG19" s="135"/>
      <c r="AH19" s="135"/>
      <c r="AI19" s="135"/>
    </row>
    <row r="20" spans="1:35" s="107" customFormat="1" ht="25.75" customHeight="1">
      <c r="A20" s="114">
        <v>19</v>
      </c>
      <c r="B20" s="114" t="s">
        <v>120</v>
      </c>
      <c r="C20" s="114" t="s">
        <v>55</v>
      </c>
      <c r="D20" s="114" t="s">
        <v>914</v>
      </c>
      <c r="E20" s="113" t="s">
        <v>50</v>
      </c>
      <c r="F20" s="124" t="s">
        <v>855</v>
      </c>
      <c r="G20" s="110"/>
      <c r="H20" s="114"/>
      <c r="I20" s="120" t="s">
        <v>915</v>
      </c>
      <c r="J20" s="113" t="s">
        <v>916</v>
      </c>
      <c r="K20" s="114"/>
      <c r="L20" s="121" t="s">
        <v>857</v>
      </c>
      <c r="M20" s="111" t="s">
        <v>66</v>
      </c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27"/>
      <c r="AD20" s="135"/>
      <c r="AE20" s="135"/>
      <c r="AF20" s="135"/>
      <c r="AG20" s="135"/>
      <c r="AH20" s="135"/>
      <c r="AI20" s="135"/>
    </row>
    <row r="21" spans="1:35" s="107" customFormat="1" ht="25.75" customHeight="1">
      <c r="A21" s="114">
        <v>20</v>
      </c>
      <c r="B21" s="114" t="s">
        <v>776</v>
      </c>
      <c r="C21" s="114" t="s">
        <v>55</v>
      </c>
      <c r="D21" s="114" t="s">
        <v>498</v>
      </c>
      <c r="E21" s="113" t="s">
        <v>145</v>
      </c>
      <c r="F21" s="125" t="s">
        <v>864</v>
      </c>
      <c r="G21" s="131">
        <v>45829</v>
      </c>
      <c r="H21" s="114"/>
      <c r="I21" s="113" t="s">
        <v>917</v>
      </c>
      <c r="J21" s="113"/>
      <c r="K21" s="114"/>
      <c r="L21" s="111" t="s">
        <v>776</v>
      </c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27"/>
      <c r="AD21" s="135"/>
      <c r="AE21" s="135"/>
      <c r="AF21" s="135"/>
      <c r="AG21" s="135"/>
      <c r="AH21" s="135"/>
      <c r="AI21" s="135"/>
    </row>
    <row r="22" spans="1:35" s="107" customFormat="1" ht="25.75" customHeight="1">
      <c r="A22" s="114">
        <v>21</v>
      </c>
      <c r="B22" s="114" t="s">
        <v>120</v>
      </c>
      <c r="C22" s="114" t="s">
        <v>55</v>
      </c>
      <c r="D22" s="114" t="s">
        <v>918</v>
      </c>
      <c r="E22" s="113" t="s">
        <v>50</v>
      </c>
      <c r="F22" s="124" t="s">
        <v>855</v>
      </c>
      <c r="G22" s="110"/>
      <c r="H22" s="114"/>
      <c r="I22" s="120" t="s">
        <v>915</v>
      </c>
      <c r="J22" s="113" t="s">
        <v>916</v>
      </c>
      <c r="K22" s="114"/>
      <c r="L22" s="121" t="s">
        <v>857</v>
      </c>
      <c r="M22" s="111" t="s">
        <v>919</v>
      </c>
      <c r="N22" s="111" t="s">
        <v>65</v>
      </c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27"/>
      <c r="AD22" s="135"/>
      <c r="AE22" s="135"/>
      <c r="AF22" s="135"/>
      <c r="AG22" s="135"/>
      <c r="AH22" s="135"/>
      <c r="AI22" s="135"/>
    </row>
    <row r="23" spans="1:35" s="107" customFormat="1" ht="25.75" customHeight="1">
      <c r="A23" s="114">
        <v>22</v>
      </c>
      <c r="B23" s="114" t="s">
        <v>875</v>
      </c>
      <c r="C23" s="114" t="s">
        <v>164</v>
      </c>
      <c r="D23" s="114" t="s">
        <v>498</v>
      </c>
      <c r="E23" s="113" t="s">
        <v>145</v>
      </c>
      <c r="F23" s="125" t="s">
        <v>864</v>
      </c>
      <c r="G23" s="131">
        <v>45837</v>
      </c>
      <c r="H23" s="114"/>
      <c r="I23" s="113" t="s">
        <v>917</v>
      </c>
      <c r="J23" s="113"/>
      <c r="K23" s="114"/>
      <c r="L23" s="111" t="s">
        <v>875</v>
      </c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27"/>
      <c r="AD23" s="135"/>
      <c r="AE23" s="135"/>
      <c r="AF23" s="135"/>
      <c r="AG23" s="135"/>
      <c r="AH23" s="135"/>
      <c r="AI23" s="135"/>
    </row>
    <row r="24" spans="1:35" s="107" customFormat="1" ht="25.75" customHeight="1">
      <c r="A24" s="114">
        <v>23</v>
      </c>
      <c r="B24" s="114" t="s">
        <v>120</v>
      </c>
      <c r="C24" s="114" t="s">
        <v>55</v>
      </c>
      <c r="D24" s="114" t="s">
        <v>920</v>
      </c>
      <c r="E24" s="113" t="s">
        <v>50</v>
      </c>
      <c r="F24" s="124" t="s">
        <v>855</v>
      </c>
      <c r="G24" s="110"/>
      <c r="H24" s="114"/>
      <c r="I24" s="116" t="s">
        <v>921</v>
      </c>
      <c r="J24" s="113" t="s">
        <v>922</v>
      </c>
      <c r="K24" s="114" t="s">
        <v>923</v>
      </c>
      <c r="L24" s="121" t="s">
        <v>924</v>
      </c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27"/>
      <c r="AD24" s="135"/>
      <c r="AE24" s="135"/>
      <c r="AF24" s="135"/>
      <c r="AG24" s="135"/>
      <c r="AH24" s="135"/>
      <c r="AI24" s="135"/>
    </row>
    <row r="25" spans="1:35" s="107" customFormat="1" ht="25.75" customHeight="1">
      <c r="A25" s="114">
        <v>24</v>
      </c>
      <c r="B25" s="114" t="s">
        <v>120</v>
      </c>
      <c r="C25" s="114" t="s">
        <v>55</v>
      </c>
      <c r="D25" s="114" t="s">
        <v>925</v>
      </c>
      <c r="E25" s="113" t="s">
        <v>50</v>
      </c>
      <c r="F25" s="124" t="s">
        <v>855</v>
      </c>
      <c r="G25" s="110"/>
      <c r="H25" s="114"/>
      <c r="I25" s="116" t="s">
        <v>921</v>
      </c>
      <c r="J25" s="113" t="s">
        <v>922</v>
      </c>
      <c r="K25" s="114" t="s">
        <v>923</v>
      </c>
      <c r="L25" s="121" t="s">
        <v>924</v>
      </c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27"/>
      <c r="AD25" s="135"/>
      <c r="AE25" s="135"/>
      <c r="AF25" s="135"/>
      <c r="AG25" s="135"/>
      <c r="AH25" s="135"/>
      <c r="AI25" s="135"/>
    </row>
    <row r="26" spans="1:35" s="107" customFormat="1" ht="25.75" customHeight="1">
      <c r="A26" s="114">
        <v>25</v>
      </c>
      <c r="B26" s="114" t="s">
        <v>72</v>
      </c>
      <c r="C26" s="114" t="s">
        <v>55</v>
      </c>
      <c r="D26" s="114" t="s">
        <v>925</v>
      </c>
      <c r="E26" s="113" t="s">
        <v>50</v>
      </c>
      <c r="F26" s="125" t="s">
        <v>864</v>
      </c>
      <c r="G26" s="131">
        <v>45827</v>
      </c>
      <c r="H26" s="114"/>
      <c r="I26" s="116" t="s">
        <v>921</v>
      </c>
      <c r="J26" s="113" t="s">
        <v>922</v>
      </c>
      <c r="K26" s="114" t="s">
        <v>923</v>
      </c>
      <c r="L26" s="121" t="s">
        <v>106</v>
      </c>
      <c r="M26" s="111" t="s">
        <v>107</v>
      </c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27"/>
      <c r="AD26" s="135"/>
      <c r="AE26" s="135"/>
      <c r="AF26" s="135"/>
      <c r="AG26" s="135"/>
      <c r="AH26" s="135"/>
      <c r="AI26" s="135"/>
    </row>
    <row r="27" spans="1:35" s="107" customFormat="1" ht="25.75" customHeight="1">
      <c r="A27" s="114">
        <v>26</v>
      </c>
      <c r="B27" s="114" t="s">
        <v>99</v>
      </c>
      <c r="C27" s="114" t="s">
        <v>55</v>
      </c>
      <c r="D27" s="114" t="s">
        <v>493</v>
      </c>
      <c r="E27" s="113" t="s">
        <v>50</v>
      </c>
      <c r="F27" s="124" t="s">
        <v>855</v>
      </c>
      <c r="G27" s="110"/>
      <c r="H27" s="114"/>
      <c r="I27" s="116" t="s">
        <v>921</v>
      </c>
      <c r="J27" s="113" t="s">
        <v>922</v>
      </c>
      <c r="K27" s="114" t="s">
        <v>923</v>
      </c>
      <c r="L27" s="121" t="s">
        <v>926</v>
      </c>
      <c r="M27" s="111" t="s">
        <v>927</v>
      </c>
      <c r="N27" s="111" t="s">
        <v>928</v>
      </c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27"/>
      <c r="AD27" s="135"/>
      <c r="AE27" s="135"/>
      <c r="AF27" s="135"/>
      <c r="AG27" s="135"/>
      <c r="AH27" s="135"/>
      <c r="AI27" s="135"/>
    </row>
    <row r="28" spans="1:35" s="107" customFormat="1" ht="25.75" customHeight="1">
      <c r="A28" s="114">
        <v>27</v>
      </c>
      <c r="B28" s="114" t="s">
        <v>139</v>
      </c>
      <c r="C28" s="114" t="s">
        <v>48</v>
      </c>
      <c r="D28" s="114" t="s">
        <v>606</v>
      </c>
      <c r="E28" s="113" t="s">
        <v>50</v>
      </c>
      <c r="F28" s="124" t="s">
        <v>855</v>
      </c>
      <c r="G28" s="110"/>
      <c r="H28" s="114"/>
      <c r="I28" s="116" t="s">
        <v>921</v>
      </c>
      <c r="J28" s="113" t="s">
        <v>922</v>
      </c>
      <c r="K28" s="114" t="s">
        <v>923</v>
      </c>
      <c r="L28" s="121" t="s">
        <v>929</v>
      </c>
      <c r="M28" s="111" t="s">
        <v>930</v>
      </c>
      <c r="N28" s="111" t="s">
        <v>931</v>
      </c>
      <c r="O28" s="111" t="s">
        <v>932</v>
      </c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27"/>
      <c r="AD28" s="135"/>
      <c r="AE28" s="135"/>
      <c r="AF28" s="135"/>
      <c r="AG28" s="135"/>
      <c r="AH28" s="135"/>
      <c r="AI28" s="135"/>
    </row>
    <row r="29" spans="1:35" s="107" customFormat="1" ht="60" customHeight="1">
      <c r="A29" s="114">
        <v>28</v>
      </c>
      <c r="B29" s="114" t="s">
        <v>933</v>
      </c>
      <c r="C29" s="114" t="s">
        <v>48</v>
      </c>
      <c r="D29" s="114" t="s">
        <v>493</v>
      </c>
      <c r="E29" s="113" t="s">
        <v>145</v>
      </c>
      <c r="F29" s="125" t="s">
        <v>864</v>
      </c>
      <c r="G29" s="131">
        <v>45830</v>
      </c>
      <c r="H29" s="114"/>
      <c r="I29" s="116" t="s">
        <v>921</v>
      </c>
      <c r="J29" s="113" t="s">
        <v>922</v>
      </c>
      <c r="K29" s="114" t="s">
        <v>923</v>
      </c>
      <c r="L29" s="121" t="s">
        <v>934</v>
      </c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27"/>
      <c r="AD29" s="135"/>
      <c r="AE29" s="135"/>
      <c r="AF29" s="135"/>
      <c r="AG29" s="135"/>
      <c r="AH29" s="135"/>
      <c r="AI29" s="135"/>
    </row>
    <row r="30" spans="1:35" s="107" customFormat="1" ht="25.75" customHeight="1">
      <c r="A30" s="114">
        <v>29</v>
      </c>
      <c r="B30" s="114" t="s">
        <v>935</v>
      </c>
      <c r="C30" s="114" t="s">
        <v>48</v>
      </c>
      <c r="D30" s="114" t="s">
        <v>606</v>
      </c>
      <c r="E30" s="113" t="s">
        <v>50</v>
      </c>
      <c r="F30" s="124" t="s">
        <v>855</v>
      </c>
      <c r="G30" s="110"/>
      <c r="H30" s="114"/>
      <c r="I30" s="116" t="s">
        <v>921</v>
      </c>
      <c r="J30" s="113" t="s">
        <v>922</v>
      </c>
      <c r="K30" s="114" t="s">
        <v>923</v>
      </c>
      <c r="L30" s="121" t="s">
        <v>936</v>
      </c>
      <c r="M30" s="119" t="s">
        <v>141</v>
      </c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27"/>
      <c r="AD30" s="135"/>
      <c r="AE30" s="135"/>
      <c r="AF30" s="135"/>
      <c r="AG30" s="135"/>
      <c r="AH30" s="135"/>
      <c r="AI30" s="135"/>
    </row>
    <row r="31" spans="1:35" s="107" customFormat="1" ht="43.75" customHeight="1">
      <c r="A31" s="114">
        <v>30</v>
      </c>
      <c r="B31" s="114" t="s">
        <v>937</v>
      </c>
      <c r="C31" s="114" t="s">
        <v>48</v>
      </c>
      <c r="D31" s="114" t="s">
        <v>606</v>
      </c>
      <c r="E31" s="113" t="s">
        <v>50</v>
      </c>
      <c r="F31" s="124" t="s">
        <v>855</v>
      </c>
      <c r="G31" s="110"/>
      <c r="H31" s="114"/>
      <c r="I31" s="116" t="s">
        <v>921</v>
      </c>
      <c r="J31" s="113" t="s">
        <v>922</v>
      </c>
      <c r="K31" s="114" t="s">
        <v>923</v>
      </c>
      <c r="L31" s="121" t="s">
        <v>938</v>
      </c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27"/>
      <c r="AD31" s="135"/>
      <c r="AE31" s="135"/>
      <c r="AF31" s="135"/>
      <c r="AG31" s="135"/>
      <c r="AH31" s="135"/>
      <c r="AI31" s="135"/>
    </row>
    <row r="32" spans="1:35" s="107" customFormat="1" ht="55.5" customHeight="1">
      <c r="A32" s="114">
        <v>31</v>
      </c>
      <c r="B32" s="114" t="s">
        <v>939</v>
      </c>
      <c r="C32" s="114" t="s">
        <v>48</v>
      </c>
      <c r="D32" s="114" t="s">
        <v>606</v>
      </c>
      <c r="E32" s="113" t="s">
        <v>50</v>
      </c>
      <c r="F32" s="125" t="s">
        <v>864</v>
      </c>
      <c r="G32" s="131">
        <v>45830</v>
      </c>
      <c r="H32" s="114"/>
      <c r="I32" s="116" t="s">
        <v>921</v>
      </c>
      <c r="J32" s="113" t="s">
        <v>922</v>
      </c>
      <c r="K32" s="114" t="s">
        <v>923</v>
      </c>
      <c r="L32" s="121" t="s">
        <v>940</v>
      </c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27"/>
      <c r="AD32" s="135"/>
      <c r="AE32" s="135"/>
      <c r="AF32" s="135"/>
      <c r="AG32" s="135"/>
      <c r="AH32" s="135"/>
      <c r="AI32" s="135"/>
    </row>
    <row r="33" spans="1:35" s="107" customFormat="1" ht="25.75" customHeight="1">
      <c r="A33" s="114">
        <v>32</v>
      </c>
      <c r="B33" s="114" t="s">
        <v>941</v>
      </c>
      <c r="C33" s="114" t="s">
        <v>48</v>
      </c>
      <c r="D33" s="114" t="s">
        <v>390</v>
      </c>
      <c r="E33" s="113" t="s">
        <v>50</v>
      </c>
      <c r="F33" s="124" t="s">
        <v>855</v>
      </c>
      <c r="G33" s="110"/>
      <c r="H33" s="114"/>
      <c r="I33" s="116" t="s">
        <v>942</v>
      </c>
      <c r="J33" s="113" t="s">
        <v>922</v>
      </c>
      <c r="K33" s="114"/>
      <c r="L33" s="111" t="s">
        <v>943</v>
      </c>
      <c r="M33" s="111" t="s">
        <v>944</v>
      </c>
      <c r="N33" s="111" t="s">
        <v>945</v>
      </c>
      <c r="O33" s="112" t="s">
        <v>946</v>
      </c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27"/>
      <c r="AD33" s="135"/>
      <c r="AE33" s="135"/>
      <c r="AF33" s="135"/>
      <c r="AG33" s="135"/>
      <c r="AH33" s="135"/>
      <c r="AI33" s="135"/>
    </row>
    <row r="34" spans="1:35" s="107" customFormat="1" ht="25.75" customHeight="1">
      <c r="A34" s="114">
        <v>33</v>
      </c>
      <c r="B34" s="114" t="s">
        <v>947</v>
      </c>
      <c r="C34" s="114" t="s">
        <v>55</v>
      </c>
      <c r="D34" s="114" t="s">
        <v>56</v>
      </c>
      <c r="E34" s="113" t="s">
        <v>50</v>
      </c>
      <c r="F34" s="124" t="s">
        <v>855</v>
      </c>
      <c r="G34" s="110"/>
      <c r="H34" s="114"/>
      <c r="I34" s="117" t="s">
        <v>921</v>
      </c>
      <c r="J34" s="113" t="s">
        <v>922</v>
      </c>
      <c r="K34" s="114" t="s">
        <v>923</v>
      </c>
      <c r="L34" s="110" t="s">
        <v>948</v>
      </c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27"/>
      <c r="AD34" s="135"/>
      <c r="AE34" s="135"/>
      <c r="AF34" s="135"/>
      <c r="AG34" s="135"/>
      <c r="AH34" s="135"/>
      <c r="AI34" s="135"/>
    </row>
    <row r="35" spans="1:35" s="107" customFormat="1" ht="25.75" customHeight="1">
      <c r="A35" s="114">
        <v>34</v>
      </c>
      <c r="B35" s="114" t="s">
        <v>193</v>
      </c>
      <c r="C35" s="114" t="s">
        <v>48</v>
      </c>
      <c r="D35" s="114" t="s">
        <v>390</v>
      </c>
      <c r="E35" s="113" t="s">
        <v>50</v>
      </c>
      <c r="F35" s="124" t="s">
        <v>855</v>
      </c>
      <c r="G35" s="110"/>
      <c r="H35" s="114"/>
      <c r="I35" s="116" t="s">
        <v>942</v>
      </c>
      <c r="J35" s="113" t="s">
        <v>922</v>
      </c>
      <c r="K35" s="114"/>
      <c r="L35" s="111" t="s">
        <v>949</v>
      </c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27"/>
      <c r="AD35" s="135"/>
      <c r="AE35" s="135"/>
      <c r="AF35" s="135"/>
      <c r="AG35" s="135"/>
      <c r="AH35" s="135"/>
      <c r="AI35" s="135"/>
    </row>
    <row r="36" spans="1:35" s="107" customFormat="1" ht="25.75" customHeight="1">
      <c r="A36" s="114">
        <v>35</v>
      </c>
      <c r="B36" s="114" t="s">
        <v>950</v>
      </c>
      <c r="C36" s="114" t="s">
        <v>48</v>
      </c>
      <c r="D36" s="114" t="s">
        <v>390</v>
      </c>
      <c r="E36" s="113" t="s">
        <v>50</v>
      </c>
      <c r="F36" s="124" t="s">
        <v>855</v>
      </c>
      <c r="G36" s="131">
        <v>45824</v>
      </c>
      <c r="H36" s="114"/>
      <c r="I36" s="116" t="s">
        <v>942</v>
      </c>
      <c r="J36" s="113" t="s">
        <v>922</v>
      </c>
      <c r="K36" s="114"/>
      <c r="L36" s="111" t="s">
        <v>951</v>
      </c>
      <c r="M36" s="111" t="s">
        <v>397</v>
      </c>
      <c r="N36" s="111" t="s">
        <v>398</v>
      </c>
      <c r="O36" s="111" t="s">
        <v>399</v>
      </c>
      <c r="P36" s="111" t="s">
        <v>400</v>
      </c>
      <c r="Q36" s="111" t="s">
        <v>952</v>
      </c>
      <c r="R36" s="111" t="s">
        <v>53</v>
      </c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27"/>
      <c r="AD36" s="135"/>
      <c r="AE36" s="135"/>
      <c r="AF36" s="135"/>
      <c r="AG36" s="135"/>
      <c r="AH36" s="135"/>
      <c r="AI36" s="135"/>
    </row>
    <row r="37" spans="1:35" s="107" customFormat="1" ht="25.75" customHeight="1">
      <c r="A37" s="114">
        <v>36</v>
      </c>
      <c r="B37" s="114" t="s">
        <v>953</v>
      </c>
      <c r="C37" s="114" t="s">
        <v>48</v>
      </c>
      <c r="D37" s="114" t="s">
        <v>390</v>
      </c>
      <c r="E37" s="113" t="s">
        <v>50</v>
      </c>
      <c r="F37" s="125" t="s">
        <v>864</v>
      </c>
      <c r="G37" s="120" t="s">
        <v>868</v>
      </c>
      <c r="H37" s="114"/>
      <c r="I37" s="116" t="s">
        <v>942</v>
      </c>
      <c r="J37" s="113" t="s">
        <v>922</v>
      </c>
      <c r="K37" s="114"/>
      <c r="L37" s="111" t="s">
        <v>954</v>
      </c>
      <c r="M37" s="111" t="s">
        <v>397</v>
      </c>
      <c r="N37" s="111" t="s">
        <v>398</v>
      </c>
      <c r="O37" s="111" t="s">
        <v>399</v>
      </c>
      <c r="P37" s="111" t="s">
        <v>400</v>
      </c>
      <c r="Q37" s="111" t="s">
        <v>952</v>
      </c>
      <c r="R37" s="111" t="s">
        <v>53</v>
      </c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27"/>
      <c r="AD37" s="135"/>
      <c r="AE37" s="135"/>
      <c r="AF37" s="135"/>
      <c r="AG37" s="135"/>
      <c r="AH37" s="135"/>
      <c r="AI37" s="135"/>
    </row>
    <row r="38" spans="1:35" s="107" customFormat="1" ht="25.75" customHeight="1">
      <c r="A38" s="114">
        <v>37</v>
      </c>
      <c r="B38" s="114" t="s">
        <v>404</v>
      </c>
      <c r="C38" s="114" t="s">
        <v>48</v>
      </c>
      <c r="D38" s="114" t="s">
        <v>390</v>
      </c>
      <c r="E38" s="113" t="s">
        <v>50</v>
      </c>
      <c r="F38" s="124" t="s">
        <v>855</v>
      </c>
      <c r="G38" s="110"/>
      <c r="H38" s="114"/>
      <c r="I38" s="116" t="s">
        <v>942</v>
      </c>
      <c r="J38" s="113" t="s">
        <v>922</v>
      </c>
      <c r="K38" s="114"/>
      <c r="L38" s="111" t="s">
        <v>955</v>
      </c>
      <c r="M38" s="111" t="s">
        <v>142</v>
      </c>
      <c r="N38" s="111" t="s">
        <v>405</v>
      </c>
      <c r="O38" s="111" t="s">
        <v>405</v>
      </c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27"/>
      <c r="AD38" s="135"/>
      <c r="AE38" s="135"/>
      <c r="AF38" s="135"/>
      <c r="AG38" s="135"/>
      <c r="AH38" s="135"/>
      <c r="AI38" s="135"/>
    </row>
    <row r="39" spans="1:35" s="107" customFormat="1" ht="25.75" customHeight="1">
      <c r="A39" s="114">
        <v>38</v>
      </c>
      <c r="B39" s="114" t="s">
        <v>407</v>
      </c>
      <c r="C39" s="114" t="s">
        <v>48</v>
      </c>
      <c r="D39" s="114" t="s">
        <v>390</v>
      </c>
      <c r="E39" s="113" t="s">
        <v>50</v>
      </c>
      <c r="F39" s="124" t="s">
        <v>855</v>
      </c>
      <c r="G39" s="110"/>
      <c r="H39" s="114"/>
      <c r="I39" s="116" t="s">
        <v>942</v>
      </c>
      <c r="J39" s="113" t="s">
        <v>922</v>
      </c>
      <c r="K39" s="114"/>
      <c r="L39" s="111" t="s">
        <v>956</v>
      </c>
      <c r="M39" s="111" t="s">
        <v>408</v>
      </c>
      <c r="N39" s="111" t="s">
        <v>409</v>
      </c>
      <c r="O39" s="111" t="s">
        <v>410</v>
      </c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27"/>
      <c r="AD39" s="135"/>
      <c r="AE39" s="135"/>
      <c r="AF39" s="135"/>
      <c r="AG39" s="135"/>
      <c r="AH39" s="135"/>
      <c r="AI39" s="135"/>
    </row>
    <row r="40" spans="1:35" s="107" customFormat="1" ht="25.75" customHeight="1">
      <c r="A40" s="114">
        <v>39</v>
      </c>
      <c r="B40" s="114" t="s">
        <v>957</v>
      </c>
      <c r="C40" s="114" t="s">
        <v>48</v>
      </c>
      <c r="D40" s="114" t="s">
        <v>390</v>
      </c>
      <c r="E40" s="113" t="s">
        <v>50</v>
      </c>
      <c r="F40" s="125" t="s">
        <v>864</v>
      </c>
      <c r="G40" s="131">
        <v>45827</v>
      </c>
      <c r="H40" s="114"/>
      <c r="I40" s="116" t="s">
        <v>942</v>
      </c>
      <c r="J40" s="113" t="s">
        <v>922</v>
      </c>
      <c r="K40" s="114"/>
      <c r="L40" s="111" t="s">
        <v>958</v>
      </c>
      <c r="M40" s="111"/>
      <c r="N40" s="111" t="s">
        <v>959</v>
      </c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27"/>
      <c r="AD40" s="135"/>
      <c r="AE40" s="135"/>
      <c r="AF40" s="135"/>
      <c r="AG40" s="135"/>
      <c r="AH40" s="135"/>
      <c r="AI40" s="135"/>
    </row>
    <row r="41" spans="1:35" s="107" customFormat="1" ht="25.75" customHeight="1">
      <c r="A41" s="114">
        <v>40</v>
      </c>
      <c r="B41" s="114" t="s">
        <v>434</v>
      </c>
      <c r="C41" s="114" t="s">
        <v>48</v>
      </c>
      <c r="D41" s="114" t="s">
        <v>390</v>
      </c>
      <c r="E41" s="113" t="s">
        <v>50</v>
      </c>
      <c r="F41" s="125" t="s">
        <v>864</v>
      </c>
      <c r="G41" s="120" t="s">
        <v>868</v>
      </c>
      <c r="H41" s="114"/>
      <c r="I41" s="116" t="s">
        <v>942</v>
      </c>
      <c r="J41" s="113" t="s">
        <v>922</v>
      </c>
      <c r="K41" s="114"/>
      <c r="L41" s="111" t="s">
        <v>960</v>
      </c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27"/>
      <c r="AD41" s="135"/>
      <c r="AE41" s="135"/>
      <c r="AF41" s="135"/>
      <c r="AG41" s="135"/>
      <c r="AH41" s="135"/>
      <c r="AI41" s="135"/>
    </row>
    <row r="42" spans="1:35" s="107" customFormat="1" ht="89.5" customHeight="1">
      <c r="A42" s="114">
        <v>41</v>
      </c>
      <c r="B42" s="114" t="s">
        <v>961</v>
      </c>
      <c r="C42" s="114" t="s">
        <v>48</v>
      </c>
      <c r="D42" s="114" t="s">
        <v>390</v>
      </c>
      <c r="E42" s="113" t="s">
        <v>145</v>
      </c>
      <c r="F42" s="125" t="s">
        <v>864</v>
      </c>
      <c r="G42" s="131">
        <v>45837</v>
      </c>
      <c r="H42" s="114"/>
      <c r="I42" s="116" t="s">
        <v>962</v>
      </c>
      <c r="J42" s="113" t="s">
        <v>922</v>
      </c>
      <c r="K42" s="114"/>
      <c r="L42" s="111" t="s">
        <v>963</v>
      </c>
      <c r="M42" s="112" t="s">
        <v>964</v>
      </c>
      <c r="N42" s="112" t="s">
        <v>965</v>
      </c>
      <c r="O42" s="112" t="s">
        <v>966</v>
      </c>
      <c r="P42" s="112" t="s">
        <v>967</v>
      </c>
      <c r="Q42" s="112" t="s">
        <v>968</v>
      </c>
      <c r="R42" s="112" t="s">
        <v>969</v>
      </c>
      <c r="S42" s="112" t="s">
        <v>970</v>
      </c>
      <c r="T42" s="111"/>
      <c r="U42" s="111"/>
      <c r="V42" s="111"/>
      <c r="W42" s="111"/>
      <c r="X42" s="111"/>
      <c r="Y42" s="111"/>
      <c r="Z42" s="111"/>
      <c r="AA42" s="111"/>
      <c r="AB42" s="111"/>
      <c r="AC42" s="127"/>
      <c r="AD42" s="135"/>
      <c r="AE42" s="135"/>
      <c r="AF42" s="135"/>
      <c r="AG42" s="135"/>
      <c r="AH42" s="135"/>
      <c r="AI42" s="135"/>
    </row>
    <row r="43" spans="1:35" s="107" customFormat="1" ht="25.75" customHeight="1">
      <c r="A43" s="114">
        <v>42</v>
      </c>
      <c r="B43" s="114" t="s">
        <v>883</v>
      </c>
      <c r="C43" s="114" t="s">
        <v>48</v>
      </c>
      <c r="D43" s="114" t="s">
        <v>390</v>
      </c>
      <c r="E43" s="113" t="s">
        <v>145</v>
      </c>
      <c r="F43" s="125" t="s">
        <v>864</v>
      </c>
      <c r="G43" s="131">
        <v>45830</v>
      </c>
      <c r="H43" s="114"/>
      <c r="I43" s="116" t="s">
        <v>962</v>
      </c>
      <c r="J43" s="113" t="s">
        <v>922</v>
      </c>
      <c r="K43" s="114"/>
      <c r="L43" s="111" t="s">
        <v>971</v>
      </c>
      <c r="M43" s="112" t="s">
        <v>972</v>
      </c>
      <c r="N43" s="112" t="s">
        <v>973</v>
      </c>
      <c r="O43" s="112" t="s">
        <v>974</v>
      </c>
      <c r="P43" s="112" t="s">
        <v>975</v>
      </c>
      <c r="Q43" s="111" t="s">
        <v>976</v>
      </c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27"/>
      <c r="AD43" s="135"/>
      <c r="AE43" s="135"/>
      <c r="AF43" s="135"/>
      <c r="AG43" s="135"/>
      <c r="AH43" s="135"/>
      <c r="AI43" s="135"/>
    </row>
    <row r="44" spans="1:35" s="107" customFormat="1" ht="25.75" customHeight="1">
      <c r="A44" s="114">
        <v>43</v>
      </c>
      <c r="B44" s="114" t="s">
        <v>859</v>
      </c>
      <c r="C44" s="114" t="s">
        <v>48</v>
      </c>
      <c r="D44" s="114" t="s">
        <v>390</v>
      </c>
      <c r="E44" s="113" t="s">
        <v>145</v>
      </c>
      <c r="F44" s="124" t="s">
        <v>855</v>
      </c>
      <c r="G44" s="110"/>
      <c r="H44" s="114"/>
      <c r="I44" s="116" t="s">
        <v>962</v>
      </c>
      <c r="J44" s="113" t="s">
        <v>922</v>
      </c>
      <c r="K44" s="114"/>
      <c r="L44" s="111" t="s">
        <v>859</v>
      </c>
      <c r="M44" s="111" t="s">
        <v>523</v>
      </c>
      <c r="N44" s="111" t="s">
        <v>977</v>
      </c>
      <c r="O44" s="111" t="s">
        <v>978</v>
      </c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27"/>
      <c r="AD44" s="135"/>
      <c r="AE44" s="135"/>
      <c r="AF44" s="135"/>
      <c r="AG44" s="135"/>
      <c r="AH44" s="135"/>
      <c r="AI44" s="135"/>
    </row>
    <row r="45" spans="1:35" s="107" customFormat="1" ht="25.75" customHeight="1">
      <c r="A45" s="114">
        <v>44</v>
      </c>
      <c r="B45" s="114" t="s">
        <v>339</v>
      </c>
      <c r="C45" s="114" t="s">
        <v>48</v>
      </c>
      <c r="D45" s="114" t="s">
        <v>390</v>
      </c>
      <c r="E45" s="113" t="s">
        <v>145</v>
      </c>
      <c r="F45" s="125" t="s">
        <v>864</v>
      </c>
      <c r="G45" s="131">
        <v>45843</v>
      </c>
      <c r="H45" s="114"/>
      <c r="I45" s="116" t="s">
        <v>962</v>
      </c>
      <c r="J45" s="113" t="s">
        <v>922</v>
      </c>
      <c r="K45" s="114"/>
      <c r="L45" s="111" t="s">
        <v>339</v>
      </c>
      <c r="M45" s="112" t="s">
        <v>979</v>
      </c>
      <c r="N45" s="112" t="s">
        <v>980</v>
      </c>
      <c r="O45" s="112" t="s">
        <v>439</v>
      </c>
      <c r="P45" s="112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27"/>
      <c r="AD45" s="135"/>
      <c r="AE45" s="135"/>
      <c r="AF45" s="135"/>
      <c r="AG45" s="135"/>
      <c r="AH45" s="135"/>
      <c r="AI45" s="135"/>
    </row>
    <row r="46" spans="1:35" s="107" customFormat="1" ht="25.75" customHeight="1">
      <c r="A46" s="114">
        <v>45</v>
      </c>
      <c r="B46" s="114" t="s">
        <v>417</v>
      </c>
      <c r="C46" s="114" t="s">
        <v>48</v>
      </c>
      <c r="D46" s="114" t="s">
        <v>390</v>
      </c>
      <c r="E46" s="113" t="s">
        <v>145</v>
      </c>
      <c r="F46" s="125" t="s">
        <v>864</v>
      </c>
      <c r="G46" s="120" t="s">
        <v>868</v>
      </c>
      <c r="H46" s="114"/>
      <c r="I46" s="116" t="s">
        <v>962</v>
      </c>
      <c r="J46" s="113" t="s">
        <v>922</v>
      </c>
      <c r="K46" s="114"/>
      <c r="L46" s="111" t="s">
        <v>981</v>
      </c>
      <c r="M46" s="112" t="s">
        <v>982</v>
      </c>
      <c r="N46" s="112" t="s">
        <v>983</v>
      </c>
      <c r="O46" s="112" t="s">
        <v>984</v>
      </c>
      <c r="P46" s="112" t="s">
        <v>985</v>
      </c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27"/>
      <c r="AD46" s="135"/>
      <c r="AE46" s="135"/>
      <c r="AF46" s="135"/>
      <c r="AG46" s="135"/>
      <c r="AH46" s="135"/>
      <c r="AI46" s="135"/>
    </row>
    <row r="47" spans="1:35" s="107" customFormat="1" ht="25.75" customHeight="1">
      <c r="A47" s="114">
        <v>46</v>
      </c>
      <c r="B47" s="114" t="s">
        <v>986</v>
      </c>
      <c r="C47" s="114" t="s">
        <v>48</v>
      </c>
      <c r="D47" s="114" t="s">
        <v>390</v>
      </c>
      <c r="E47" s="113" t="s">
        <v>50</v>
      </c>
      <c r="F47" s="124" t="s">
        <v>855</v>
      </c>
      <c r="G47" s="110"/>
      <c r="H47" s="114"/>
      <c r="I47" s="116" t="s">
        <v>962</v>
      </c>
      <c r="J47" s="113" t="s">
        <v>922</v>
      </c>
      <c r="K47" s="114"/>
      <c r="L47" s="111" t="s">
        <v>986</v>
      </c>
      <c r="M47" s="111" t="s">
        <v>987</v>
      </c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27"/>
      <c r="AD47" s="135"/>
      <c r="AE47" s="135"/>
      <c r="AF47" s="135"/>
      <c r="AG47" s="135"/>
      <c r="AH47" s="135"/>
      <c r="AI47" s="135"/>
    </row>
    <row r="48" spans="1:35" s="107" customFormat="1" ht="25.75" customHeight="1">
      <c r="A48" s="114">
        <v>47</v>
      </c>
      <c r="B48" s="114" t="s">
        <v>574</v>
      </c>
      <c r="C48" s="114" t="s">
        <v>48</v>
      </c>
      <c r="D48" s="114" t="s">
        <v>390</v>
      </c>
      <c r="E48" s="113" t="s">
        <v>50</v>
      </c>
      <c r="F48" s="125" t="s">
        <v>864</v>
      </c>
      <c r="G48" s="120" t="s">
        <v>868</v>
      </c>
      <c r="H48" s="114"/>
      <c r="I48" s="116" t="s">
        <v>962</v>
      </c>
      <c r="J48" s="113" t="s">
        <v>922</v>
      </c>
      <c r="K48" s="114"/>
      <c r="L48" s="111" t="s">
        <v>574</v>
      </c>
      <c r="M48" s="112" t="s">
        <v>988</v>
      </c>
      <c r="N48" s="112" t="s">
        <v>989</v>
      </c>
      <c r="O48" s="112" t="s">
        <v>990</v>
      </c>
      <c r="P48" s="112" t="s">
        <v>991</v>
      </c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27"/>
      <c r="AD48" s="135"/>
      <c r="AE48" s="135"/>
      <c r="AF48" s="135"/>
      <c r="AG48" s="135"/>
      <c r="AH48" s="135"/>
      <c r="AI48" s="135"/>
    </row>
    <row r="49" spans="1:35" s="107" customFormat="1" ht="25.75" customHeight="1">
      <c r="A49" s="114">
        <v>48</v>
      </c>
      <c r="B49" s="114" t="s">
        <v>992</v>
      </c>
      <c r="C49" s="114" t="s">
        <v>993</v>
      </c>
      <c r="D49" s="114" t="s">
        <v>390</v>
      </c>
      <c r="E49" s="113" t="s">
        <v>145</v>
      </c>
      <c r="F49" s="125" t="s">
        <v>864</v>
      </c>
      <c r="G49" s="120" t="s">
        <v>868</v>
      </c>
      <c r="H49" s="114"/>
      <c r="I49" s="116" t="s">
        <v>962</v>
      </c>
      <c r="J49" s="113" t="s">
        <v>922</v>
      </c>
      <c r="K49" s="114"/>
      <c r="L49" s="111" t="s">
        <v>994</v>
      </c>
      <c r="M49" s="118" t="s">
        <v>995</v>
      </c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27"/>
      <c r="AD49" s="135"/>
      <c r="AE49" s="135"/>
      <c r="AF49" s="135"/>
      <c r="AG49" s="135"/>
      <c r="AH49" s="135"/>
      <c r="AI49" s="135"/>
    </row>
    <row r="50" spans="1:35" s="107" customFormat="1" ht="25.75" customHeight="1">
      <c r="A50" s="114">
        <v>49</v>
      </c>
      <c r="B50" s="114" t="s">
        <v>442</v>
      </c>
      <c r="C50" s="114" t="s">
        <v>55</v>
      </c>
      <c r="D50" s="114" t="s">
        <v>390</v>
      </c>
      <c r="E50" s="113" t="s">
        <v>145</v>
      </c>
      <c r="F50" s="125" t="s">
        <v>864</v>
      </c>
      <c r="G50" s="131">
        <v>45843</v>
      </c>
      <c r="H50" s="114"/>
      <c r="I50" s="116" t="s">
        <v>962</v>
      </c>
      <c r="J50" s="113" t="s">
        <v>922</v>
      </c>
      <c r="K50" s="114"/>
      <c r="L50" s="111" t="s">
        <v>996</v>
      </c>
      <c r="M50" s="122" t="s">
        <v>997</v>
      </c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27"/>
      <c r="AD50" s="135"/>
      <c r="AE50" s="135"/>
      <c r="AF50" s="135"/>
      <c r="AG50" s="135"/>
      <c r="AH50" s="135"/>
      <c r="AI50" s="135"/>
    </row>
    <row r="51" spans="1:35" s="107" customFormat="1" ht="25.75" customHeight="1">
      <c r="A51" s="114">
        <v>50</v>
      </c>
      <c r="B51" s="114" t="s">
        <v>120</v>
      </c>
      <c r="C51" s="114" t="s">
        <v>411</v>
      </c>
      <c r="D51" s="114" t="s">
        <v>390</v>
      </c>
      <c r="E51" s="113"/>
      <c r="F51" s="124" t="s">
        <v>855</v>
      </c>
      <c r="G51" s="110"/>
      <c r="H51" s="114"/>
      <c r="I51" s="116" t="s">
        <v>942</v>
      </c>
      <c r="J51" s="113" t="s">
        <v>922</v>
      </c>
      <c r="K51" s="114"/>
      <c r="L51" s="110" t="s">
        <v>998</v>
      </c>
      <c r="M51" s="111" t="s">
        <v>413</v>
      </c>
      <c r="N51" s="111" t="s">
        <v>414</v>
      </c>
      <c r="O51" s="111" t="s">
        <v>415</v>
      </c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27"/>
      <c r="AD51" s="135"/>
      <c r="AE51" s="135"/>
      <c r="AF51" s="135"/>
      <c r="AG51" s="135"/>
      <c r="AH51" s="135"/>
      <c r="AI51" s="135"/>
    </row>
    <row r="52" spans="1:35" s="107" customFormat="1" ht="25.75" customHeight="1">
      <c r="A52" s="114">
        <v>51</v>
      </c>
      <c r="B52" s="114" t="s">
        <v>120</v>
      </c>
      <c r="C52" s="114" t="s">
        <v>121</v>
      </c>
      <c r="D52" s="114" t="s">
        <v>100</v>
      </c>
      <c r="E52" s="113" t="s">
        <v>50</v>
      </c>
      <c r="F52" s="124" t="s">
        <v>855</v>
      </c>
      <c r="G52" s="110"/>
      <c r="H52" s="114"/>
      <c r="I52" s="116" t="s">
        <v>101</v>
      </c>
      <c r="J52" s="113" t="s">
        <v>922</v>
      </c>
      <c r="K52" s="114"/>
      <c r="L52" s="121" t="s">
        <v>999</v>
      </c>
      <c r="M52" s="121" t="s">
        <v>857</v>
      </c>
      <c r="N52" s="111" t="s">
        <v>1000</v>
      </c>
      <c r="O52" s="111" t="s">
        <v>63</v>
      </c>
      <c r="P52" s="111" t="s">
        <v>125</v>
      </c>
      <c r="Q52" s="111" t="s">
        <v>126</v>
      </c>
      <c r="R52" s="111" t="s">
        <v>127</v>
      </c>
      <c r="S52" s="111" t="s">
        <v>128</v>
      </c>
      <c r="T52" s="111" t="s">
        <v>129</v>
      </c>
      <c r="U52" s="111" t="s">
        <v>108</v>
      </c>
      <c r="V52" s="111"/>
      <c r="W52" s="111"/>
      <c r="X52" s="111"/>
      <c r="Y52" s="111"/>
      <c r="Z52" s="111"/>
      <c r="AA52" s="111"/>
      <c r="AB52" s="111"/>
      <c r="AC52" s="127"/>
      <c r="AD52" s="135"/>
      <c r="AE52" s="135"/>
      <c r="AF52" s="135"/>
      <c r="AG52" s="135"/>
      <c r="AH52" s="135"/>
      <c r="AI52" s="135"/>
    </row>
    <row r="53" spans="1:35" s="107" customFormat="1" ht="25.75" customHeight="1">
      <c r="A53" s="114">
        <v>52</v>
      </c>
      <c r="B53" s="114" t="s">
        <v>99</v>
      </c>
      <c r="C53" s="114" t="s">
        <v>55</v>
      </c>
      <c r="D53" s="114" t="s">
        <v>100</v>
      </c>
      <c r="E53" s="113" t="s">
        <v>50</v>
      </c>
      <c r="F53" s="124" t="s">
        <v>855</v>
      </c>
      <c r="G53" s="110"/>
      <c r="H53" s="114"/>
      <c r="I53" s="116" t="s">
        <v>101</v>
      </c>
      <c r="J53" s="113" t="s">
        <v>922</v>
      </c>
      <c r="K53" s="114"/>
      <c r="L53" s="121" t="s">
        <v>907</v>
      </c>
      <c r="M53" s="111" t="s">
        <v>403</v>
      </c>
      <c r="N53" s="121" t="s">
        <v>104</v>
      </c>
      <c r="O53" s="111" t="s">
        <v>105</v>
      </c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27"/>
      <c r="AD53" s="135"/>
      <c r="AE53" s="135"/>
      <c r="AF53" s="135"/>
      <c r="AG53" s="135"/>
      <c r="AH53" s="135"/>
      <c r="AI53" s="135"/>
    </row>
    <row r="54" spans="1:35" s="107" customFormat="1" ht="25.75" customHeight="1">
      <c r="A54" s="114">
        <v>53</v>
      </c>
      <c r="B54" s="114" t="s">
        <v>72</v>
      </c>
      <c r="C54" s="114" t="s">
        <v>1001</v>
      </c>
      <c r="D54" s="114" t="s">
        <v>100</v>
      </c>
      <c r="E54" s="113" t="s">
        <v>50</v>
      </c>
      <c r="F54" s="125" t="s">
        <v>864</v>
      </c>
      <c r="G54" s="131">
        <v>45827</v>
      </c>
      <c r="H54" s="114"/>
      <c r="I54" s="116" t="s">
        <v>101</v>
      </c>
      <c r="J54" s="113" t="s">
        <v>922</v>
      </c>
      <c r="K54" s="114"/>
      <c r="L54" s="121" t="s">
        <v>106</v>
      </c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27"/>
      <c r="AD54" s="135"/>
      <c r="AE54" s="135"/>
      <c r="AF54" s="135"/>
      <c r="AG54" s="135"/>
      <c r="AH54" s="135"/>
      <c r="AI54" s="135"/>
    </row>
    <row r="55" spans="1:35" s="107" customFormat="1" ht="25.75" customHeight="1">
      <c r="A55" s="114">
        <v>54</v>
      </c>
      <c r="B55" s="114" t="s">
        <v>1002</v>
      </c>
      <c r="C55" s="114" t="s">
        <v>48</v>
      </c>
      <c r="D55" s="114" t="s">
        <v>100</v>
      </c>
      <c r="E55" s="113" t="s">
        <v>50</v>
      </c>
      <c r="F55" s="124" t="s">
        <v>855</v>
      </c>
      <c r="G55" s="110"/>
      <c r="H55" s="114"/>
      <c r="I55" s="116" t="s">
        <v>101</v>
      </c>
      <c r="J55" s="113" t="s">
        <v>922</v>
      </c>
      <c r="K55" s="114"/>
      <c r="L55" s="110" t="s">
        <v>1003</v>
      </c>
      <c r="M55" s="111" t="s">
        <v>406</v>
      </c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27"/>
      <c r="AD55" s="135"/>
      <c r="AE55" s="135"/>
      <c r="AF55" s="135"/>
      <c r="AG55" s="135"/>
      <c r="AH55" s="135"/>
      <c r="AI55" s="135"/>
    </row>
    <row r="56" spans="1:35" s="107" customFormat="1" ht="25.75" customHeight="1">
      <c r="A56" s="114">
        <v>55</v>
      </c>
      <c r="B56" s="114" t="s">
        <v>947</v>
      </c>
      <c r="C56" s="114" t="s">
        <v>55</v>
      </c>
      <c r="D56" s="114" t="s">
        <v>100</v>
      </c>
      <c r="E56" s="113" t="s">
        <v>50</v>
      </c>
      <c r="F56" s="124" t="s">
        <v>855</v>
      </c>
      <c r="G56" s="110"/>
      <c r="H56" s="114"/>
      <c r="I56" s="116" t="s">
        <v>101</v>
      </c>
      <c r="J56" s="113" t="s">
        <v>922</v>
      </c>
      <c r="K56" s="114"/>
      <c r="L56" s="111" t="s">
        <v>1004</v>
      </c>
      <c r="M56" s="111" t="s">
        <v>1005</v>
      </c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27"/>
      <c r="AD56" s="135"/>
      <c r="AE56" s="135"/>
      <c r="AF56" s="135"/>
      <c r="AG56" s="135"/>
      <c r="AH56" s="135"/>
      <c r="AI56" s="135"/>
    </row>
    <row r="57" spans="1:35" s="107" customFormat="1" ht="25.75" customHeight="1">
      <c r="A57" s="114">
        <v>56</v>
      </c>
      <c r="B57" s="114" t="s">
        <v>1006</v>
      </c>
      <c r="C57" s="114" t="s">
        <v>498</v>
      </c>
      <c r="D57" s="114" t="s">
        <v>49</v>
      </c>
      <c r="E57" s="113"/>
      <c r="F57" s="125" t="s">
        <v>864</v>
      </c>
      <c r="G57" s="131">
        <v>45837</v>
      </c>
      <c r="H57" s="114"/>
      <c r="I57" s="115" t="s">
        <v>1007</v>
      </c>
      <c r="J57" s="114" t="s">
        <v>1008</v>
      </c>
      <c r="K57" s="114" t="s">
        <v>549</v>
      </c>
      <c r="L57" s="111" t="s">
        <v>875</v>
      </c>
      <c r="M57" s="111" t="s">
        <v>883</v>
      </c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27"/>
      <c r="AD57" s="135"/>
      <c r="AE57" s="135"/>
      <c r="AF57" s="135"/>
      <c r="AG57" s="135"/>
      <c r="AH57" s="135"/>
      <c r="AI57" s="135"/>
    </row>
    <row r="58" spans="1:35" s="107" customFormat="1" ht="25.75" customHeight="1">
      <c r="A58" s="114">
        <v>57</v>
      </c>
      <c r="B58" s="114" t="s">
        <v>339</v>
      </c>
      <c r="C58" s="114" t="s">
        <v>498</v>
      </c>
      <c r="D58" s="114" t="s">
        <v>49</v>
      </c>
      <c r="E58" s="113" t="s">
        <v>145</v>
      </c>
      <c r="F58" s="125" t="s">
        <v>864</v>
      </c>
      <c r="G58" s="131">
        <v>45843</v>
      </c>
      <c r="H58" s="114"/>
      <c r="I58" s="115" t="s">
        <v>1007</v>
      </c>
      <c r="J58" s="114" t="s">
        <v>1008</v>
      </c>
      <c r="K58" s="114" t="s">
        <v>1009</v>
      </c>
      <c r="L58" s="111" t="s">
        <v>339</v>
      </c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27"/>
      <c r="AD58" s="135"/>
      <c r="AE58" s="135"/>
      <c r="AF58" s="135"/>
      <c r="AG58" s="135"/>
      <c r="AH58" s="135"/>
      <c r="AI58" s="135"/>
    </row>
    <row r="59" spans="1:35" s="107" customFormat="1" ht="25.75" customHeight="1">
      <c r="A59" s="114">
        <v>58</v>
      </c>
      <c r="B59" s="114" t="s">
        <v>99</v>
      </c>
      <c r="C59" s="114" t="s">
        <v>48</v>
      </c>
      <c r="D59" s="114" t="s">
        <v>49</v>
      </c>
      <c r="E59" s="113" t="s">
        <v>50</v>
      </c>
      <c r="F59" s="124" t="s">
        <v>855</v>
      </c>
      <c r="G59" s="110"/>
      <c r="H59" s="114"/>
      <c r="I59" s="115" t="s">
        <v>1007</v>
      </c>
      <c r="J59" s="114" t="s">
        <v>1008</v>
      </c>
      <c r="K59" s="114" t="s">
        <v>549</v>
      </c>
      <c r="L59" s="111" t="s">
        <v>1010</v>
      </c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27"/>
      <c r="AD59" s="135"/>
      <c r="AE59" s="135"/>
      <c r="AF59" s="135"/>
      <c r="AG59" s="135"/>
      <c r="AH59" s="135"/>
      <c r="AI59" s="135"/>
    </row>
    <row r="60" spans="1:35" s="107" customFormat="1" ht="25.75" customHeight="1">
      <c r="A60" s="114">
        <v>59</v>
      </c>
      <c r="B60" s="114" t="s">
        <v>47</v>
      </c>
      <c r="C60" s="114" t="s">
        <v>48</v>
      </c>
      <c r="D60" s="114" t="s">
        <v>49</v>
      </c>
      <c r="E60" s="113"/>
      <c r="F60" s="124" t="s">
        <v>855</v>
      </c>
      <c r="G60" s="110"/>
      <c r="H60" s="114"/>
      <c r="I60" s="115" t="s">
        <v>1007</v>
      </c>
      <c r="J60" s="114" t="s">
        <v>1008</v>
      </c>
      <c r="K60" s="114" t="s">
        <v>549</v>
      </c>
      <c r="L60" s="111" t="s">
        <v>47</v>
      </c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27"/>
      <c r="AD60" s="135"/>
      <c r="AE60" s="135"/>
      <c r="AF60" s="135"/>
      <c r="AG60" s="135"/>
      <c r="AH60" s="135"/>
      <c r="AI60" s="135"/>
    </row>
    <row r="61" spans="1:35" ht="25.75" customHeight="1">
      <c r="A61" s="114">
        <v>60</v>
      </c>
      <c r="B61" s="114" t="s">
        <v>47</v>
      </c>
      <c r="C61" s="114" t="s">
        <v>48</v>
      </c>
      <c r="D61" s="114" t="s">
        <v>49</v>
      </c>
      <c r="E61" s="129"/>
      <c r="F61" s="128"/>
      <c r="G61" s="132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34"/>
      <c r="AD61" s="136"/>
      <c r="AE61" s="136"/>
      <c r="AF61" s="136"/>
      <c r="AG61" s="136"/>
      <c r="AH61" s="136"/>
      <c r="AI61" s="136"/>
    </row>
    <row r="62" spans="1:35" ht="25.75" customHeight="1">
      <c r="A62" s="114">
        <v>61</v>
      </c>
      <c r="B62" s="114" t="s">
        <v>144</v>
      </c>
      <c r="C62" s="114" t="s">
        <v>48</v>
      </c>
      <c r="D62" s="114" t="s">
        <v>49</v>
      </c>
      <c r="E62" s="129"/>
      <c r="F62" s="128"/>
      <c r="G62" s="132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34"/>
      <c r="AD62" s="136"/>
      <c r="AE62" s="136"/>
      <c r="AF62" s="136"/>
      <c r="AG62" s="136"/>
      <c r="AH62" s="136"/>
      <c r="AI62" s="136"/>
    </row>
    <row r="63" spans="1:35" ht="25.75" customHeight="1">
      <c r="F63" s="133"/>
      <c r="G63" s="133"/>
      <c r="AD63" s="136"/>
      <c r="AE63" s="136"/>
      <c r="AF63" s="136"/>
      <c r="AG63" s="136"/>
      <c r="AH63" s="136"/>
      <c r="AI63" s="136"/>
    </row>
  </sheetData>
  <autoFilter ref="A1:G62" xr:uid="{C3F9EAA6-7B7D-45FA-8B1D-863868D00982}"/>
  <mergeCells count="1">
    <mergeCell ref="L1:AC1"/>
  </mergeCells>
  <hyperlinks>
    <hyperlink ref="M50" r:id="rId1" xr:uid="{B8452298-9A23-47D8-9470-F63522CB15F8}"/>
  </hyperlinks>
  <pageMargins left="0.7" right="0.7" top="0.75" bottom="0.75" header="0.3" footer="0.3"/>
  <pageSetup orientation="portrait" r:id="rId2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drawing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autoPageBreaks="0"/>
  </sheetPr>
  <dimension ref="A1:V100"/>
  <sheetViews>
    <sheetView zoomScale="90" zoomScaleNormal="90" workbookViewId="0">
      <pane ySplit="2" topLeftCell="A31" activePane="bottomLeft" state="frozen"/>
      <selection pane="bottomLeft" activeCell="D49" sqref="D49"/>
    </sheetView>
  </sheetViews>
  <sheetFormatPr defaultColWidth="8.26953125" defaultRowHeight="13"/>
  <cols>
    <col min="1" max="1" width="19.1796875" style="34" customWidth="1"/>
    <col min="2" max="2" width="17.26953125" style="65" customWidth="1"/>
    <col min="3" max="3" width="18.81640625" style="65" customWidth="1"/>
    <col min="4" max="4" width="65.26953125" style="34" bestFit="1" customWidth="1"/>
    <col min="5" max="5" width="23.1796875" style="34" customWidth="1"/>
    <col min="6" max="6" width="28.1796875" style="34" customWidth="1"/>
    <col min="7" max="7" width="12.26953125" style="32" customWidth="1"/>
    <col min="8" max="8" width="21.26953125" style="32" bestFit="1" customWidth="1"/>
    <col min="9" max="9" width="48.26953125" style="32" bestFit="1" customWidth="1"/>
    <col min="10" max="10" width="32.26953125" style="32" customWidth="1"/>
    <col min="11" max="11" width="24.26953125" style="32" customWidth="1"/>
    <col min="12" max="12" width="47.26953125" style="34" bestFit="1" customWidth="1"/>
    <col min="13" max="13" width="36.81640625" style="34" bestFit="1" customWidth="1"/>
    <col min="14" max="14" width="15.81640625" style="34" hidden="1" customWidth="1"/>
    <col min="15" max="16" width="18.26953125" style="34" bestFit="1" customWidth="1"/>
    <col min="17" max="17" width="34.1796875" style="34" bestFit="1" customWidth="1"/>
    <col min="18" max="19" width="15.26953125" style="34" bestFit="1" customWidth="1"/>
    <col min="20" max="20" width="147.26953125" style="34" hidden="1" customWidth="1"/>
    <col min="21" max="21" width="83.1796875" style="34" bestFit="1" customWidth="1"/>
    <col min="22" max="22" width="36.26953125" style="34" bestFit="1" customWidth="1"/>
    <col min="23" max="23" width="8.26953125" style="34" bestFit="1"/>
    <col min="24" max="16384" width="8.26953125" style="34"/>
  </cols>
  <sheetData>
    <row r="1" spans="1:21">
      <c r="A1" s="374" t="s">
        <v>1011</v>
      </c>
      <c r="B1" s="374"/>
      <c r="C1" s="374"/>
      <c r="D1" s="374"/>
      <c r="E1" s="374"/>
      <c r="F1" s="374"/>
      <c r="G1" s="375"/>
      <c r="H1" s="368" t="s">
        <v>1012</v>
      </c>
      <c r="I1" s="369"/>
      <c r="J1" s="369"/>
      <c r="K1" s="370"/>
      <c r="L1" s="371" t="s">
        <v>1013</v>
      </c>
      <c r="M1" s="372"/>
      <c r="N1" s="372"/>
      <c r="O1" s="372"/>
      <c r="P1" s="372"/>
      <c r="Q1" s="373" t="s">
        <v>1014</v>
      </c>
      <c r="R1" s="373"/>
      <c r="S1" s="373"/>
    </row>
    <row r="2" spans="1:21" ht="39">
      <c r="A2" s="43" t="s">
        <v>2</v>
      </c>
      <c r="B2" s="44" t="s">
        <v>1015</v>
      </c>
      <c r="C2" s="44" t="s">
        <v>1016</v>
      </c>
      <c r="D2" s="43" t="s">
        <v>1017</v>
      </c>
      <c r="E2" s="43" t="s">
        <v>1018</v>
      </c>
      <c r="F2" s="45" t="s">
        <v>333</v>
      </c>
      <c r="G2" s="45" t="s">
        <v>1019</v>
      </c>
      <c r="H2" s="45" t="s">
        <v>1020</v>
      </c>
      <c r="I2" s="45" t="s">
        <v>1021</v>
      </c>
      <c r="J2" s="45" t="s">
        <v>1022</v>
      </c>
      <c r="K2" s="45" t="s">
        <v>1023</v>
      </c>
      <c r="L2" s="43" t="s">
        <v>1024</v>
      </c>
      <c r="M2" s="43" t="s">
        <v>1025</v>
      </c>
      <c r="N2" s="43" t="s">
        <v>1026</v>
      </c>
      <c r="O2" s="43" t="s">
        <v>1027</v>
      </c>
      <c r="P2" s="43" t="s">
        <v>1028</v>
      </c>
      <c r="Q2" s="43" t="s">
        <v>1029</v>
      </c>
      <c r="R2" s="43" t="s">
        <v>1030</v>
      </c>
      <c r="S2" s="43" t="s">
        <v>1031</v>
      </c>
      <c r="T2" s="43" t="s">
        <v>45</v>
      </c>
      <c r="U2" s="45" t="s">
        <v>1032</v>
      </c>
    </row>
    <row r="3" spans="1:21" ht="65.25" hidden="1" customHeight="1">
      <c r="A3" s="46"/>
      <c r="B3" s="47" t="s">
        <v>1033</v>
      </c>
      <c r="C3" s="47" t="s">
        <v>56</v>
      </c>
      <c r="D3" s="67" t="s">
        <v>1034</v>
      </c>
      <c r="E3" s="46" t="s">
        <v>1035</v>
      </c>
      <c r="F3" s="46" t="s">
        <v>19</v>
      </c>
      <c r="G3" s="48"/>
      <c r="H3" s="37" t="s">
        <v>864</v>
      </c>
      <c r="I3" s="37" t="s">
        <v>17</v>
      </c>
      <c r="J3" s="37" t="s">
        <v>1036</v>
      </c>
      <c r="K3" s="37" t="s">
        <v>17</v>
      </c>
      <c r="L3" s="46" t="s">
        <v>1037</v>
      </c>
      <c r="M3" s="37" t="s">
        <v>1038</v>
      </c>
      <c r="N3" s="37" t="s">
        <v>1039</v>
      </c>
      <c r="O3" s="46" t="s">
        <v>1040</v>
      </c>
      <c r="P3" s="46" t="s">
        <v>1041</v>
      </c>
      <c r="Q3" s="46" t="s">
        <v>1042</v>
      </c>
      <c r="R3" s="46"/>
      <c r="S3" s="46"/>
      <c r="T3" s="49" t="s">
        <v>1043</v>
      </c>
      <c r="U3" s="50"/>
    </row>
    <row r="4" spans="1:21" hidden="1">
      <c r="A4" s="46"/>
      <c r="B4" s="47" t="s">
        <v>1033</v>
      </c>
      <c r="C4" s="47" t="s">
        <v>56</v>
      </c>
      <c r="D4" s="67" t="s">
        <v>1044</v>
      </c>
      <c r="E4" s="46" t="s">
        <v>1035</v>
      </c>
      <c r="F4" s="46" t="s">
        <v>19</v>
      </c>
      <c r="G4" s="37"/>
      <c r="H4" s="37" t="s">
        <v>855</v>
      </c>
      <c r="I4" s="37" t="s">
        <v>1045</v>
      </c>
      <c r="J4" s="37" t="s">
        <v>1036</v>
      </c>
      <c r="K4" s="37" t="s">
        <v>1046</v>
      </c>
      <c r="L4" s="46" t="s">
        <v>1037</v>
      </c>
      <c r="M4" s="37" t="s">
        <v>1038</v>
      </c>
      <c r="N4" s="51" t="s">
        <v>1039</v>
      </c>
      <c r="O4" s="46" t="s">
        <v>1040</v>
      </c>
      <c r="P4" s="46" t="s">
        <v>1041</v>
      </c>
      <c r="Q4" s="46" t="s">
        <v>1047</v>
      </c>
      <c r="R4" s="46"/>
      <c r="S4" s="46"/>
      <c r="T4" s="46"/>
      <c r="U4" s="46" t="s">
        <v>1048</v>
      </c>
    </row>
    <row r="5" spans="1:21" ht="28.5" hidden="1" customHeight="1">
      <c r="A5" s="46"/>
      <c r="B5" s="47" t="s">
        <v>1033</v>
      </c>
      <c r="C5" s="47" t="s">
        <v>56</v>
      </c>
      <c r="D5" s="68" t="s">
        <v>1049</v>
      </c>
      <c r="E5" s="46" t="s">
        <v>1035</v>
      </c>
      <c r="F5" s="46" t="s">
        <v>19</v>
      </c>
      <c r="G5" s="48"/>
      <c r="H5" s="52" t="s">
        <v>855</v>
      </c>
      <c r="I5" s="37" t="s">
        <v>1045</v>
      </c>
      <c r="J5" s="37" t="s">
        <v>1036</v>
      </c>
      <c r="K5" s="37" t="s">
        <v>1046</v>
      </c>
      <c r="L5" s="46" t="s">
        <v>1037</v>
      </c>
      <c r="M5" s="37" t="s">
        <v>1038</v>
      </c>
      <c r="N5" s="37" t="s">
        <v>1039</v>
      </c>
      <c r="O5" s="46" t="s">
        <v>1040</v>
      </c>
      <c r="P5" s="46" t="s">
        <v>1041</v>
      </c>
      <c r="Q5" s="46" t="s">
        <v>1047</v>
      </c>
      <c r="R5" s="46"/>
      <c r="S5" s="46"/>
      <c r="T5" s="49" t="s">
        <v>1050</v>
      </c>
      <c r="U5" s="53" t="s">
        <v>1051</v>
      </c>
    </row>
    <row r="6" spans="1:21" ht="23.15" hidden="1" customHeight="1">
      <c r="A6" s="46"/>
      <c r="B6" s="47" t="s">
        <v>1033</v>
      </c>
      <c r="C6" s="47" t="s">
        <v>56</v>
      </c>
      <c r="D6" s="67" t="s">
        <v>67</v>
      </c>
      <c r="E6" s="46" t="s">
        <v>1035</v>
      </c>
      <c r="F6" s="46" t="s">
        <v>19</v>
      </c>
      <c r="G6" s="48"/>
      <c r="H6" s="37" t="s">
        <v>855</v>
      </c>
      <c r="I6" s="37" t="s">
        <v>1045</v>
      </c>
      <c r="J6" s="37" t="s">
        <v>1036</v>
      </c>
      <c r="K6" s="37" t="s">
        <v>1046</v>
      </c>
      <c r="L6" s="46" t="s">
        <v>1037</v>
      </c>
      <c r="M6" s="37" t="s">
        <v>1038</v>
      </c>
      <c r="N6" s="37" t="s">
        <v>1039</v>
      </c>
      <c r="O6" s="46" t="s">
        <v>1040</v>
      </c>
      <c r="P6" s="46" t="s">
        <v>1041</v>
      </c>
      <c r="Q6" s="46" t="s">
        <v>1047</v>
      </c>
      <c r="R6" s="46"/>
      <c r="S6" s="46"/>
      <c r="T6" s="54" t="s">
        <v>1052</v>
      </c>
      <c r="U6" s="55" t="s">
        <v>1053</v>
      </c>
    </row>
    <row r="7" spans="1:21" hidden="1">
      <c r="A7" s="46"/>
      <c r="B7" s="47" t="s">
        <v>1033</v>
      </c>
      <c r="C7" s="47" t="s">
        <v>56</v>
      </c>
      <c r="D7" s="67" t="s">
        <v>1054</v>
      </c>
      <c r="E7" s="46" t="s">
        <v>56</v>
      </c>
      <c r="F7" s="46" t="s">
        <v>19</v>
      </c>
      <c r="G7" s="37"/>
      <c r="H7" s="37" t="s">
        <v>864</v>
      </c>
      <c r="I7" s="37" t="s">
        <v>17</v>
      </c>
      <c r="J7" s="37"/>
      <c r="K7" s="37" t="s">
        <v>17</v>
      </c>
      <c r="L7" s="46" t="s">
        <v>1037</v>
      </c>
      <c r="M7" s="37" t="s">
        <v>1055</v>
      </c>
      <c r="N7" s="46" t="s">
        <v>1040</v>
      </c>
      <c r="O7" s="46" t="s">
        <v>1040</v>
      </c>
      <c r="P7" s="46" t="s">
        <v>1041</v>
      </c>
      <c r="Q7" s="46" t="s">
        <v>1047</v>
      </c>
      <c r="R7" s="46"/>
      <c r="S7" s="46"/>
      <c r="T7" s="46"/>
      <c r="U7" s="46" t="s">
        <v>1056</v>
      </c>
    </row>
    <row r="8" spans="1:21" ht="26" hidden="1">
      <c r="A8" s="46"/>
      <c r="B8" s="47" t="s">
        <v>1033</v>
      </c>
      <c r="C8" s="47" t="s">
        <v>56</v>
      </c>
      <c r="D8" s="70" t="s">
        <v>1057</v>
      </c>
      <c r="E8" s="46" t="s">
        <v>1035</v>
      </c>
      <c r="F8" s="46" t="s">
        <v>19</v>
      </c>
      <c r="G8" s="48"/>
      <c r="H8" s="37" t="s">
        <v>864</v>
      </c>
      <c r="I8" s="37" t="s">
        <v>17</v>
      </c>
      <c r="J8" s="37" t="s">
        <v>1036</v>
      </c>
      <c r="K8" s="37" t="s">
        <v>17</v>
      </c>
      <c r="L8" s="46" t="s">
        <v>1037</v>
      </c>
      <c r="M8" s="37" t="s">
        <v>1038</v>
      </c>
      <c r="N8" s="51" t="s">
        <v>1039</v>
      </c>
      <c r="O8" s="46" t="s">
        <v>1040</v>
      </c>
      <c r="P8" s="46" t="s">
        <v>1041</v>
      </c>
      <c r="Q8" s="46" t="s">
        <v>1047</v>
      </c>
      <c r="R8" s="46"/>
      <c r="S8" s="46"/>
      <c r="T8" s="54" t="s">
        <v>1058</v>
      </c>
      <c r="U8" s="54" t="s">
        <v>1059</v>
      </c>
    </row>
    <row r="9" spans="1:21" ht="26" hidden="1">
      <c r="A9" s="46"/>
      <c r="B9" s="47" t="s">
        <v>1033</v>
      </c>
      <c r="C9" s="47" t="s">
        <v>56</v>
      </c>
      <c r="D9" s="70" t="s">
        <v>1060</v>
      </c>
      <c r="E9" s="46" t="s">
        <v>1035</v>
      </c>
      <c r="F9" s="46" t="s">
        <v>19</v>
      </c>
      <c r="G9" s="48"/>
      <c r="H9" s="37" t="s">
        <v>864</v>
      </c>
      <c r="I9" s="37" t="s">
        <v>17</v>
      </c>
      <c r="J9" s="37" t="s">
        <v>1036</v>
      </c>
      <c r="K9" s="37" t="s">
        <v>17</v>
      </c>
      <c r="L9" s="46" t="s">
        <v>1037</v>
      </c>
      <c r="M9" s="37" t="s">
        <v>1038</v>
      </c>
      <c r="N9" s="51"/>
      <c r="O9" s="46" t="s">
        <v>1040</v>
      </c>
      <c r="P9" s="46" t="s">
        <v>1041</v>
      </c>
      <c r="Q9" s="46" t="s">
        <v>1047</v>
      </c>
      <c r="R9" s="46"/>
      <c r="S9" s="46"/>
      <c r="T9" s="54"/>
      <c r="U9" s="54" t="s">
        <v>1061</v>
      </c>
    </row>
    <row r="10" spans="1:21" hidden="1">
      <c r="A10" s="46"/>
      <c r="B10" s="47" t="s">
        <v>1033</v>
      </c>
      <c r="C10" s="47" t="s">
        <v>56</v>
      </c>
      <c r="D10" s="70" t="s">
        <v>1062</v>
      </c>
      <c r="E10" s="46" t="s">
        <v>596</v>
      </c>
      <c r="F10" s="46" t="s">
        <v>19</v>
      </c>
      <c r="G10" s="48"/>
      <c r="H10" s="37" t="s">
        <v>864</v>
      </c>
      <c r="I10" s="37" t="s">
        <v>17</v>
      </c>
      <c r="J10" s="37"/>
      <c r="K10" s="37" t="s">
        <v>17</v>
      </c>
      <c r="L10" s="46" t="s">
        <v>1037</v>
      </c>
      <c r="M10" s="37" t="s">
        <v>1055</v>
      </c>
      <c r="N10" s="51"/>
      <c r="O10" s="46" t="s">
        <v>1040</v>
      </c>
      <c r="P10" s="46" t="s">
        <v>1041</v>
      </c>
      <c r="Q10" s="46" t="s">
        <v>1047</v>
      </c>
      <c r="R10" s="46"/>
      <c r="S10" s="46"/>
      <c r="T10" s="54"/>
      <c r="U10" s="54"/>
    </row>
    <row r="11" spans="1:21" hidden="1">
      <c r="A11" s="46"/>
      <c r="B11" s="47" t="s">
        <v>1033</v>
      </c>
      <c r="C11" s="47" t="s">
        <v>56</v>
      </c>
      <c r="D11" s="70" t="s">
        <v>1063</v>
      </c>
      <c r="E11" s="46" t="s">
        <v>1064</v>
      </c>
      <c r="F11" s="46" t="s">
        <v>19</v>
      </c>
      <c r="G11" s="48"/>
      <c r="H11" s="37" t="s">
        <v>864</v>
      </c>
      <c r="I11" s="37" t="s">
        <v>17</v>
      </c>
      <c r="J11" s="37"/>
      <c r="K11" s="37" t="s">
        <v>17</v>
      </c>
      <c r="L11" s="46" t="s">
        <v>1037</v>
      </c>
      <c r="M11" s="37" t="s">
        <v>1055</v>
      </c>
      <c r="N11" s="51"/>
      <c r="O11" s="46" t="s">
        <v>1040</v>
      </c>
      <c r="P11" s="46" t="s">
        <v>1041</v>
      </c>
      <c r="Q11" s="46" t="s">
        <v>1047</v>
      </c>
      <c r="R11" s="46"/>
      <c r="S11" s="46"/>
      <c r="T11" s="54"/>
      <c r="U11" s="54" t="s">
        <v>1065</v>
      </c>
    </row>
    <row r="12" spans="1:21" hidden="1">
      <c r="A12" s="46"/>
      <c r="B12" s="47" t="s">
        <v>1033</v>
      </c>
      <c r="C12" s="47" t="s">
        <v>56</v>
      </c>
      <c r="D12" s="71" t="s">
        <v>1066</v>
      </c>
      <c r="E12" s="46" t="s">
        <v>1067</v>
      </c>
      <c r="F12" s="46" t="s">
        <v>19</v>
      </c>
      <c r="G12" s="48"/>
      <c r="H12" s="37"/>
      <c r="I12" s="37"/>
      <c r="J12" s="37"/>
      <c r="K12" s="37"/>
      <c r="L12" s="46" t="s">
        <v>1037</v>
      </c>
      <c r="M12" s="37" t="s">
        <v>1055</v>
      </c>
      <c r="N12" s="37" t="s">
        <v>1039</v>
      </c>
      <c r="O12" s="46" t="s">
        <v>1040</v>
      </c>
      <c r="P12" s="46" t="s">
        <v>1041</v>
      </c>
      <c r="Q12" s="46" t="s">
        <v>1047</v>
      </c>
      <c r="R12" s="46"/>
      <c r="S12" s="46"/>
      <c r="T12" s="54" t="s">
        <v>1068</v>
      </c>
      <c r="U12" s="54" t="s">
        <v>1069</v>
      </c>
    </row>
    <row r="13" spans="1:21" hidden="1">
      <c r="A13" s="46" t="s">
        <v>1070</v>
      </c>
      <c r="B13" s="47" t="s">
        <v>1033</v>
      </c>
      <c r="C13" s="47" t="s">
        <v>56</v>
      </c>
      <c r="D13" s="79" t="s">
        <v>859</v>
      </c>
      <c r="E13" s="46" t="s">
        <v>493</v>
      </c>
      <c r="F13" s="46" t="s">
        <v>19</v>
      </c>
      <c r="G13" s="37"/>
      <c r="H13" s="37"/>
      <c r="I13" s="37"/>
      <c r="J13" s="37"/>
      <c r="K13" s="37"/>
      <c r="L13" s="46" t="s">
        <v>1037</v>
      </c>
      <c r="M13" s="46"/>
      <c r="N13" s="37" t="s">
        <v>1039</v>
      </c>
      <c r="O13" s="46"/>
      <c r="P13" s="46"/>
      <c r="Q13" s="46" t="s">
        <v>1047</v>
      </c>
      <c r="R13" s="46"/>
      <c r="S13" s="46"/>
      <c r="T13" s="56" t="s">
        <v>1071</v>
      </c>
      <c r="U13" s="56" t="s">
        <v>1072</v>
      </c>
    </row>
    <row r="14" spans="1:21" hidden="1">
      <c r="A14" s="46"/>
      <c r="B14" s="47" t="s">
        <v>1033</v>
      </c>
      <c r="C14" s="47" t="s">
        <v>56</v>
      </c>
      <c r="D14" s="79" t="s">
        <v>860</v>
      </c>
      <c r="E14" s="46" t="s">
        <v>1073</v>
      </c>
      <c r="F14" s="46" t="s">
        <v>19</v>
      </c>
      <c r="G14" s="37"/>
      <c r="H14" s="37"/>
      <c r="I14" s="37"/>
      <c r="J14" s="37"/>
      <c r="K14" s="37"/>
      <c r="L14" s="46" t="s">
        <v>1037</v>
      </c>
      <c r="M14" s="46"/>
      <c r="N14" s="37"/>
      <c r="O14" s="46"/>
      <c r="P14" s="46"/>
      <c r="Q14" s="46"/>
      <c r="R14" s="46"/>
      <c r="S14" s="46"/>
      <c r="T14" s="56"/>
      <c r="U14" s="56" t="s">
        <v>1072</v>
      </c>
    </row>
    <row r="15" spans="1:21" hidden="1">
      <c r="A15" s="46"/>
      <c r="B15" s="47" t="s">
        <v>1033</v>
      </c>
      <c r="C15" s="47" t="s">
        <v>56</v>
      </c>
      <c r="D15" s="79" t="s">
        <v>861</v>
      </c>
      <c r="E15" s="46" t="s">
        <v>1074</v>
      </c>
      <c r="F15" s="46" t="s">
        <v>19</v>
      </c>
      <c r="G15" s="37"/>
      <c r="H15" s="37"/>
      <c r="I15" s="37"/>
      <c r="J15" s="37"/>
      <c r="K15" s="37"/>
      <c r="L15" s="46" t="s">
        <v>1037</v>
      </c>
      <c r="M15" s="46"/>
      <c r="N15" s="37"/>
      <c r="O15" s="46"/>
      <c r="P15" s="46"/>
      <c r="Q15" s="46"/>
      <c r="R15" s="46"/>
      <c r="S15" s="46"/>
      <c r="T15" s="56"/>
      <c r="U15" s="56" t="s">
        <v>1075</v>
      </c>
    </row>
    <row r="16" spans="1:21" hidden="1">
      <c r="A16" s="46"/>
      <c r="B16" s="47" t="s">
        <v>1033</v>
      </c>
      <c r="C16" s="47" t="s">
        <v>56</v>
      </c>
      <c r="D16" s="79" t="s">
        <v>862</v>
      </c>
      <c r="E16" s="46" t="s">
        <v>1074</v>
      </c>
      <c r="F16" s="46" t="s">
        <v>19</v>
      </c>
      <c r="G16" s="37"/>
      <c r="H16" s="37"/>
      <c r="I16" s="37"/>
      <c r="J16" s="37"/>
      <c r="K16" s="37"/>
      <c r="L16" s="46" t="s">
        <v>1037</v>
      </c>
      <c r="M16" s="46"/>
      <c r="N16" s="37"/>
      <c r="O16" s="46"/>
      <c r="P16" s="46"/>
      <c r="Q16" s="46"/>
      <c r="R16" s="46"/>
      <c r="S16" s="46"/>
      <c r="T16" s="56"/>
      <c r="U16" s="56" t="s">
        <v>1075</v>
      </c>
    </row>
    <row r="17" spans="1:22" ht="26" hidden="1">
      <c r="A17" s="46"/>
      <c r="B17" s="47" t="s">
        <v>1033</v>
      </c>
      <c r="C17" s="47" t="s">
        <v>56</v>
      </c>
      <c r="D17" s="79" t="s">
        <v>863</v>
      </c>
      <c r="E17" s="46" t="s">
        <v>493</v>
      </c>
      <c r="F17" s="46" t="s">
        <v>19</v>
      </c>
      <c r="G17" s="48"/>
      <c r="H17" s="37"/>
      <c r="I17" s="37"/>
      <c r="J17" s="37"/>
      <c r="K17" s="37"/>
      <c r="L17" s="46" t="s">
        <v>1037</v>
      </c>
      <c r="M17" s="46"/>
      <c r="N17" s="37" t="s">
        <v>1039</v>
      </c>
      <c r="O17" s="46"/>
      <c r="P17" s="46"/>
      <c r="Q17" s="46" t="s">
        <v>1076</v>
      </c>
      <c r="R17" s="46"/>
      <c r="S17" s="46"/>
      <c r="T17" s="49" t="s">
        <v>1077</v>
      </c>
      <c r="U17" s="56" t="s">
        <v>1078</v>
      </c>
    </row>
    <row r="18" spans="1:22" ht="91" hidden="1">
      <c r="A18" s="46" t="s">
        <v>1079</v>
      </c>
      <c r="B18" s="47" t="s">
        <v>1080</v>
      </c>
      <c r="C18" s="47" t="s">
        <v>596</v>
      </c>
      <c r="D18" s="69" t="s">
        <v>1081</v>
      </c>
      <c r="E18" s="46" t="s">
        <v>1064</v>
      </c>
      <c r="F18" s="46"/>
      <c r="G18" s="48"/>
      <c r="H18" s="37" t="s">
        <v>855</v>
      </c>
      <c r="I18" s="33" t="s">
        <v>1082</v>
      </c>
      <c r="J18" s="37"/>
      <c r="K18" s="33" t="s">
        <v>1083</v>
      </c>
      <c r="L18" s="46" t="s">
        <v>1084</v>
      </c>
      <c r="M18" s="46" t="s">
        <v>1085</v>
      </c>
      <c r="N18" s="37" t="s">
        <v>1086</v>
      </c>
      <c r="O18" s="46" t="s">
        <v>1041</v>
      </c>
      <c r="P18" s="46" t="s">
        <v>1087</v>
      </c>
      <c r="Q18" s="46" t="s">
        <v>922</v>
      </c>
      <c r="R18" s="46"/>
      <c r="S18" s="46"/>
      <c r="T18" s="54" t="s">
        <v>1088</v>
      </c>
      <c r="U18" s="35"/>
    </row>
    <row r="19" spans="1:22" ht="65" hidden="1">
      <c r="A19" s="46" t="s">
        <v>1079</v>
      </c>
      <c r="B19" s="42" t="s">
        <v>1080</v>
      </c>
      <c r="C19" s="47" t="s">
        <v>596</v>
      </c>
      <c r="D19" s="69" t="s">
        <v>1089</v>
      </c>
      <c r="E19" s="46" t="s">
        <v>1064</v>
      </c>
      <c r="F19" s="46"/>
      <c r="G19" s="33"/>
      <c r="H19" s="37" t="s">
        <v>855</v>
      </c>
      <c r="I19" s="33" t="s">
        <v>1082</v>
      </c>
      <c r="J19" s="37"/>
      <c r="K19" s="33" t="s">
        <v>1083</v>
      </c>
      <c r="L19" s="46" t="s">
        <v>1084</v>
      </c>
      <c r="M19" s="46" t="s">
        <v>1085</v>
      </c>
      <c r="N19" s="37" t="s">
        <v>1086</v>
      </c>
      <c r="O19" s="46" t="s">
        <v>1041</v>
      </c>
      <c r="P19" s="46" t="s">
        <v>1087</v>
      </c>
      <c r="Q19" s="46" t="s">
        <v>922</v>
      </c>
      <c r="R19" s="46"/>
      <c r="S19" s="46"/>
      <c r="T19" s="57" t="s">
        <v>1090</v>
      </c>
      <c r="U19" s="35"/>
    </row>
    <row r="20" spans="1:22" ht="26" hidden="1">
      <c r="A20" s="46" t="s">
        <v>1079</v>
      </c>
      <c r="B20" s="42" t="s">
        <v>1080</v>
      </c>
      <c r="C20" s="47" t="s">
        <v>596</v>
      </c>
      <c r="D20" s="69" t="s">
        <v>1091</v>
      </c>
      <c r="E20" s="46" t="s">
        <v>1064</v>
      </c>
      <c r="F20" s="54"/>
      <c r="G20" s="33"/>
      <c r="H20" s="37" t="s">
        <v>855</v>
      </c>
      <c r="I20" s="33" t="s">
        <v>1082</v>
      </c>
      <c r="J20" s="37"/>
      <c r="K20" s="33" t="s">
        <v>1083</v>
      </c>
      <c r="L20" s="46" t="s">
        <v>1084</v>
      </c>
      <c r="M20" s="46" t="s">
        <v>1085</v>
      </c>
      <c r="N20" s="46" t="s">
        <v>1041</v>
      </c>
      <c r="O20" s="46" t="s">
        <v>1041</v>
      </c>
      <c r="P20" s="46" t="s">
        <v>1087</v>
      </c>
      <c r="Q20" s="46" t="s">
        <v>922</v>
      </c>
      <c r="R20" s="46"/>
      <c r="S20" s="46"/>
      <c r="T20" s="57" t="s">
        <v>1092</v>
      </c>
      <c r="U20" s="35"/>
    </row>
    <row r="21" spans="1:22" hidden="1">
      <c r="A21" s="46" t="s">
        <v>1079</v>
      </c>
      <c r="B21" s="42" t="s">
        <v>1080</v>
      </c>
      <c r="C21" s="47" t="s">
        <v>596</v>
      </c>
      <c r="D21" s="69" t="s">
        <v>1093</v>
      </c>
      <c r="E21" s="46" t="s">
        <v>1064</v>
      </c>
      <c r="F21" s="54"/>
      <c r="G21" s="33"/>
      <c r="H21" s="37" t="s">
        <v>855</v>
      </c>
      <c r="I21" s="33" t="s">
        <v>1082</v>
      </c>
      <c r="J21" s="37"/>
      <c r="K21" s="33" t="s">
        <v>1083</v>
      </c>
      <c r="L21" s="46" t="s">
        <v>1084</v>
      </c>
      <c r="M21" s="46" t="s">
        <v>1085</v>
      </c>
      <c r="N21" s="37" t="s">
        <v>1086</v>
      </c>
      <c r="O21" s="46" t="s">
        <v>1041</v>
      </c>
      <c r="P21" s="46" t="s">
        <v>1087</v>
      </c>
      <c r="Q21" s="46" t="s">
        <v>922</v>
      </c>
      <c r="R21" s="46"/>
      <c r="S21" s="46"/>
      <c r="T21" s="57" t="s">
        <v>1092</v>
      </c>
      <c r="U21" s="35"/>
    </row>
    <row r="22" spans="1:22" ht="26" hidden="1">
      <c r="A22" s="38"/>
      <c r="B22" s="42" t="s">
        <v>1080</v>
      </c>
      <c r="C22" s="47" t="s">
        <v>596</v>
      </c>
      <c r="D22" s="78" t="s">
        <v>1094</v>
      </c>
      <c r="E22" s="38" t="s">
        <v>56</v>
      </c>
      <c r="F22" s="38"/>
      <c r="G22" s="36"/>
      <c r="H22" s="33"/>
      <c r="I22" s="33" t="s">
        <v>1082</v>
      </c>
      <c r="J22" s="33"/>
      <c r="K22" s="33" t="s">
        <v>1083</v>
      </c>
      <c r="L22" s="46" t="s">
        <v>1084</v>
      </c>
      <c r="M22" s="46" t="s">
        <v>1086</v>
      </c>
      <c r="N22" s="37" t="s">
        <v>1086</v>
      </c>
      <c r="O22" s="46"/>
      <c r="P22" s="46"/>
      <c r="Q22" s="46" t="s">
        <v>922</v>
      </c>
      <c r="R22" s="46"/>
      <c r="S22" s="46"/>
      <c r="T22" s="35" t="s">
        <v>1095</v>
      </c>
      <c r="U22" s="35"/>
    </row>
    <row r="23" spans="1:22" ht="26" hidden="1">
      <c r="A23" s="38"/>
      <c r="B23" s="42" t="s">
        <v>1080</v>
      </c>
      <c r="C23" s="47" t="s">
        <v>596</v>
      </c>
      <c r="D23" s="69" t="s">
        <v>1096</v>
      </c>
      <c r="E23" s="38" t="s">
        <v>1064</v>
      </c>
      <c r="F23" s="38"/>
      <c r="G23" s="36"/>
      <c r="H23" s="33"/>
      <c r="I23" s="33"/>
      <c r="J23" s="33"/>
      <c r="K23" s="33"/>
      <c r="L23" s="46" t="s">
        <v>1084</v>
      </c>
      <c r="M23" s="46" t="s">
        <v>1086</v>
      </c>
      <c r="N23" s="37" t="s">
        <v>1086</v>
      </c>
      <c r="O23" s="46"/>
      <c r="P23" s="46"/>
      <c r="Q23" s="46" t="s">
        <v>922</v>
      </c>
      <c r="R23" s="46"/>
      <c r="S23" s="46"/>
      <c r="T23" s="35" t="s">
        <v>1097</v>
      </c>
      <c r="U23" s="35" t="s">
        <v>1098</v>
      </c>
    </row>
    <row r="24" spans="1:22" hidden="1">
      <c r="A24" s="38"/>
      <c r="B24" s="42" t="s">
        <v>1080</v>
      </c>
      <c r="C24" s="47" t="s">
        <v>596</v>
      </c>
      <c r="D24" s="77" t="s">
        <v>1099</v>
      </c>
      <c r="E24" s="46" t="s">
        <v>1067</v>
      </c>
      <c r="F24" s="46"/>
      <c r="G24" s="33"/>
      <c r="H24" s="37" t="s">
        <v>864</v>
      </c>
      <c r="I24" s="37" t="s">
        <v>1100</v>
      </c>
      <c r="J24" s="37"/>
      <c r="K24" s="37" t="s">
        <v>1101</v>
      </c>
      <c r="L24" s="46" t="s">
        <v>1084</v>
      </c>
      <c r="M24" s="46" t="s">
        <v>1085</v>
      </c>
      <c r="N24" s="51" t="s">
        <v>1086</v>
      </c>
      <c r="O24" s="46" t="s">
        <v>1102</v>
      </c>
      <c r="P24" s="46" t="s">
        <v>1103</v>
      </c>
      <c r="Q24" s="46" t="s">
        <v>922</v>
      </c>
      <c r="R24" s="46"/>
      <c r="S24" s="46"/>
      <c r="T24" s="38"/>
      <c r="U24" s="35" t="s">
        <v>1104</v>
      </c>
      <c r="V24" s="63" t="s">
        <v>1105</v>
      </c>
    </row>
    <row r="25" spans="1:22" hidden="1">
      <c r="A25" s="38"/>
      <c r="B25" s="42" t="s">
        <v>1080</v>
      </c>
      <c r="C25" s="47" t="s">
        <v>596</v>
      </c>
      <c r="D25" s="77" t="s">
        <v>1106</v>
      </c>
      <c r="E25" s="46" t="s">
        <v>1067</v>
      </c>
      <c r="F25" s="46"/>
      <c r="G25" s="33"/>
      <c r="H25" s="37" t="s">
        <v>864</v>
      </c>
      <c r="I25" s="37" t="s">
        <v>1100</v>
      </c>
      <c r="J25" s="37"/>
      <c r="K25" s="37" t="s">
        <v>1101</v>
      </c>
      <c r="L25" s="46" t="s">
        <v>1084</v>
      </c>
      <c r="M25" s="46" t="s">
        <v>1085</v>
      </c>
      <c r="N25" s="51" t="s">
        <v>1086</v>
      </c>
      <c r="O25" s="46" t="s">
        <v>1102</v>
      </c>
      <c r="P25" s="46" t="s">
        <v>1103</v>
      </c>
      <c r="Q25" s="46" t="s">
        <v>922</v>
      </c>
      <c r="R25" s="46"/>
      <c r="S25" s="46"/>
      <c r="T25" s="38"/>
      <c r="U25" s="35" t="s">
        <v>1104</v>
      </c>
      <c r="V25" s="32" t="s">
        <v>1107</v>
      </c>
    </row>
    <row r="26" spans="1:22" ht="26" hidden="1">
      <c r="A26" s="38"/>
      <c r="B26" s="42" t="s">
        <v>1080</v>
      </c>
      <c r="C26" s="47" t="s">
        <v>596</v>
      </c>
      <c r="D26" s="70" t="s">
        <v>1108</v>
      </c>
      <c r="E26" s="38" t="s">
        <v>1064</v>
      </c>
      <c r="F26" s="38"/>
      <c r="G26" s="36"/>
      <c r="H26" s="37" t="s">
        <v>864</v>
      </c>
      <c r="I26" s="37" t="s">
        <v>864</v>
      </c>
      <c r="J26" s="37"/>
      <c r="K26" s="37" t="s">
        <v>17</v>
      </c>
      <c r="L26" s="46" t="s">
        <v>1084</v>
      </c>
      <c r="M26" s="46" t="s">
        <v>1085</v>
      </c>
      <c r="N26" s="37" t="s">
        <v>1086</v>
      </c>
      <c r="O26" s="46" t="s">
        <v>1041</v>
      </c>
      <c r="P26" s="46" t="s">
        <v>1103</v>
      </c>
      <c r="Q26" s="46" t="s">
        <v>922</v>
      </c>
      <c r="R26" s="46"/>
      <c r="S26" s="46"/>
      <c r="T26" s="35" t="s">
        <v>1109</v>
      </c>
      <c r="U26" s="35" t="s">
        <v>1110</v>
      </c>
      <c r="V26" s="64" t="s">
        <v>1111</v>
      </c>
    </row>
    <row r="27" spans="1:22" ht="26" hidden="1">
      <c r="A27" s="38"/>
      <c r="B27" s="42" t="s">
        <v>1080</v>
      </c>
      <c r="C27" s="47" t="s">
        <v>596</v>
      </c>
      <c r="D27" s="79" t="s">
        <v>1112</v>
      </c>
      <c r="E27" s="38" t="s">
        <v>1113</v>
      </c>
      <c r="F27" s="38"/>
      <c r="G27" s="33"/>
      <c r="H27" s="33" t="s">
        <v>1114</v>
      </c>
      <c r="I27" s="33" t="s">
        <v>1082</v>
      </c>
      <c r="J27" s="33"/>
      <c r="K27" s="33" t="s">
        <v>1083</v>
      </c>
      <c r="L27" s="46" t="s">
        <v>1084</v>
      </c>
      <c r="M27" s="46" t="s">
        <v>1085</v>
      </c>
      <c r="N27" s="37" t="s">
        <v>1115</v>
      </c>
      <c r="O27" s="46" t="s">
        <v>1116</v>
      </c>
      <c r="P27" s="46" t="s">
        <v>1083</v>
      </c>
      <c r="Q27" s="46" t="s">
        <v>1117</v>
      </c>
      <c r="R27" s="46"/>
      <c r="S27" s="46"/>
      <c r="T27" s="38" t="s">
        <v>1118</v>
      </c>
      <c r="U27" s="35" t="s">
        <v>1119</v>
      </c>
    </row>
    <row r="28" spans="1:22" ht="26" hidden="1">
      <c r="A28" s="38"/>
      <c r="B28" s="42" t="s">
        <v>1080</v>
      </c>
      <c r="C28" s="47" t="s">
        <v>596</v>
      </c>
      <c r="D28" s="68" t="s">
        <v>1120</v>
      </c>
      <c r="E28" s="38" t="s">
        <v>1121</v>
      </c>
      <c r="F28" s="38"/>
      <c r="G28" s="36"/>
      <c r="H28" s="33" t="s">
        <v>1114</v>
      </c>
      <c r="I28" s="33" t="s">
        <v>1082</v>
      </c>
      <c r="J28" s="33"/>
      <c r="K28" s="33" t="s">
        <v>1083</v>
      </c>
      <c r="L28" s="46" t="s">
        <v>1084</v>
      </c>
      <c r="M28" s="46" t="s">
        <v>1085</v>
      </c>
      <c r="N28" s="37" t="s">
        <v>1086</v>
      </c>
      <c r="O28" s="46" t="s">
        <v>1116</v>
      </c>
      <c r="P28" s="46" t="s">
        <v>1083</v>
      </c>
      <c r="Q28" s="46" t="s">
        <v>1122</v>
      </c>
      <c r="R28" s="46"/>
      <c r="S28" s="46"/>
      <c r="T28" s="41" t="s">
        <v>1123</v>
      </c>
      <c r="U28" s="35" t="s">
        <v>1124</v>
      </c>
    </row>
    <row r="29" spans="1:22" ht="26" hidden="1">
      <c r="A29" s="38"/>
      <c r="B29" s="42" t="s">
        <v>1080</v>
      </c>
      <c r="C29" s="47" t="s">
        <v>596</v>
      </c>
      <c r="D29" s="79" t="s">
        <v>1125</v>
      </c>
      <c r="E29" s="38" t="s">
        <v>1113</v>
      </c>
      <c r="F29" s="38"/>
      <c r="G29" s="36"/>
      <c r="H29" s="33" t="s">
        <v>1114</v>
      </c>
      <c r="I29" s="33" t="s">
        <v>1082</v>
      </c>
      <c r="J29" s="33"/>
      <c r="K29" s="33" t="s">
        <v>1083</v>
      </c>
      <c r="L29" s="46"/>
      <c r="M29" s="46"/>
      <c r="N29" s="37"/>
      <c r="O29" s="46"/>
      <c r="P29" s="46"/>
      <c r="Q29" s="46"/>
      <c r="R29" s="46"/>
      <c r="S29" s="46"/>
      <c r="T29" s="41"/>
      <c r="U29" s="35"/>
    </row>
    <row r="30" spans="1:22" ht="26" hidden="1">
      <c r="A30" s="38"/>
      <c r="B30" s="42" t="s">
        <v>1080</v>
      </c>
      <c r="C30" s="47" t="s">
        <v>596</v>
      </c>
      <c r="D30" s="79" t="s">
        <v>1126</v>
      </c>
      <c r="E30" s="38" t="s">
        <v>1113</v>
      </c>
      <c r="F30" s="38"/>
      <c r="G30" s="33"/>
      <c r="H30" s="33" t="s">
        <v>1114</v>
      </c>
      <c r="I30" s="33" t="s">
        <v>1082</v>
      </c>
      <c r="J30" s="33"/>
      <c r="K30" s="33" t="s">
        <v>1083</v>
      </c>
      <c r="L30" s="46" t="s">
        <v>1084</v>
      </c>
      <c r="M30" s="46" t="s">
        <v>1085</v>
      </c>
      <c r="N30" s="37" t="s">
        <v>1115</v>
      </c>
      <c r="O30" s="46" t="s">
        <v>1116</v>
      </c>
      <c r="P30" s="46" t="s">
        <v>1083</v>
      </c>
      <c r="Q30" s="46" t="s">
        <v>1127</v>
      </c>
      <c r="R30" s="46"/>
      <c r="S30" s="46"/>
      <c r="T30" s="38" t="s">
        <v>1128</v>
      </c>
      <c r="U30" s="35" t="s">
        <v>1129</v>
      </c>
    </row>
    <row r="31" spans="1:22">
      <c r="A31" s="38"/>
      <c r="B31" s="42" t="s">
        <v>1080</v>
      </c>
      <c r="C31" s="42" t="s">
        <v>1130</v>
      </c>
      <c r="D31" s="66" t="s">
        <v>888</v>
      </c>
      <c r="E31" s="46" t="s">
        <v>1067</v>
      </c>
      <c r="F31" s="38"/>
      <c r="G31" s="33"/>
      <c r="H31" s="33"/>
      <c r="I31" s="33"/>
      <c r="J31" s="33"/>
      <c r="K31" s="33"/>
      <c r="L31" s="46" t="s">
        <v>1131</v>
      </c>
      <c r="M31" s="46" t="s">
        <v>1086</v>
      </c>
      <c r="N31" s="38"/>
      <c r="O31" s="46" t="s">
        <v>1101</v>
      </c>
      <c r="P31" s="46" t="s">
        <v>1132</v>
      </c>
      <c r="Q31" s="46"/>
      <c r="R31" s="46"/>
      <c r="S31" s="46"/>
      <c r="T31" s="38" t="s">
        <v>1133</v>
      </c>
      <c r="U31" s="35" t="s">
        <v>1134</v>
      </c>
    </row>
    <row r="32" spans="1:22" hidden="1">
      <c r="A32" s="38" t="s">
        <v>16</v>
      </c>
      <c r="B32" s="42" t="s">
        <v>1033</v>
      </c>
      <c r="C32" s="42" t="s">
        <v>1135</v>
      </c>
      <c r="D32" s="40" t="s">
        <v>900</v>
      </c>
      <c r="E32" s="38" t="s">
        <v>152</v>
      </c>
      <c r="F32" s="38" t="s">
        <v>19</v>
      </c>
      <c r="G32" s="33"/>
      <c r="H32" s="33" t="s">
        <v>855</v>
      </c>
      <c r="I32" s="33" t="s">
        <v>1136</v>
      </c>
      <c r="J32" s="33"/>
      <c r="K32" s="33" t="s">
        <v>1137</v>
      </c>
      <c r="L32" s="46" t="s">
        <v>1138</v>
      </c>
      <c r="M32" s="46" t="s">
        <v>1139</v>
      </c>
      <c r="N32" s="58" t="s">
        <v>1140</v>
      </c>
      <c r="O32" s="38"/>
      <c r="P32" s="38"/>
      <c r="Q32" s="38" t="s">
        <v>668</v>
      </c>
      <c r="R32" s="38"/>
      <c r="S32" s="38"/>
      <c r="T32" s="38"/>
      <c r="U32" s="35" t="s">
        <v>1141</v>
      </c>
    </row>
    <row r="33" spans="1:21" hidden="1">
      <c r="A33" s="38" t="s">
        <v>1142</v>
      </c>
      <c r="B33" s="42" t="s">
        <v>1033</v>
      </c>
      <c r="C33" s="42" t="s">
        <v>1135</v>
      </c>
      <c r="D33" s="40" t="s">
        <v>904</v>
      </c>
      <c r="E33" s="38" t="s">
        <v>903</v>
      </c>
      <c r="F33" s="38" t="s">
        <v>19</v>
      </c>
      <c r="G33" s="33"/>
      <c r="H33" s="33" t="s">
        <v>855</v>
      </c>
      <c r="I33" s="33" t="s">
        <v>1136</v>
      </c>
      <c r="J33" s="33"/>
      <c r="K33" s="33" t="s">
        <v>1137</v>
      </c>
      <c r="L33" s="38" t="s">
        <v>1138</v>
      </c>
      <c r="M33" s="46" t="s">
        <v>1139</v>
      </c>
      <c r="N33" s="58" t="s">
        <v>1140</v>
      </c>
      <c r="O33" s="38"/>
      <c r="P33" s="38"/>
      <c r="Q33" s="38" t="s">
        <v>668</v>
      </c>
      <c r="R33" s="38"/>
      <c r="S33" s="38"/>
      <c r="T33" s="38"/>
      <c r="U33" s="35" t="s">
        <v>1143</v>
      </c>
    </row>
    <row r="34" spans="1:21" ht="26" hidden="1">
      <c r="A34" s="46" t="s">
        <v>1144</v>
      </c>
      <c r="B34" s="47" t="s">
        <v>1033</v>
      </c>
      <c r="C34" s="47" t="s">
        <v>1145</v>
      </c>
      <c r="D34" s="40" t="s">
        <v>1146</v>
      </c>
      <c r="E34" s="46" t="s">
        <v>1147</v>
      </c>
      <c r="F34" s="46" t="s">
        <v>1148</v>
      </c>
      <c r="G34" s="48"/>
      <c r="H34" s="37" t="s">
        <v>864</v>
      </c>
      <c r="I34" s="37" t="s">
        <v>864</v>
      </c>
      <c r="J34" s="37" t="s">
        <v>1036</v>
      </c>
      <c r="K34" s="37" t="s">
        <v>17</v>
      </c>
      <c r="L34" s="46" t="s">
        <v>474</v>
      </c>
      <c r="M34" s="38" t="s">
        <v>1149</v>
      </c>
      <c r="N34" s="51" t="s">
        <v>1150</v>
      </c>
      <c r="O34" s="46" t="s">
        <v>1151</v>
      </c>
      <c r="P34" s="46" t="s">
        <v>1152</v>
      </c>
      <c r="Q34" s="59" t="s">
        <v>1153</v>
      </c>
      <c r="R34" s="59" t="s">
        <v>1154</v>
      </c>
      <c r="S34" s="46" t="s">
        <v>1155</v>
      </c>
      <c r="T34" s="54" t="s">
        <v>1156</v>
      </c>
      <c r="U34" s="35" t="s">
        <v>1157</v>
      </c>
    </row>
    <row r="35" spans="1:21" ht="25.75" hidden="1" customHeight="1">
      <c r="A35" s="46" t="s">
        <v>1144</v>
      </c>
      <c r="B35" s="47" t="s">
        <v>1033</v>
      </c>
      <c r="C35" s="47" t="s">
        <v>1145</v>
      </c>
      <c r="D35" s="40" t="s">
        <v>1158</v>
      </c>
      <c r="E35" s="46" t="s">
        <v>1159</v>
      </c>
      <c r="F35" s="46" t="s">
        <v>19</v>
      </c>
      <c r="G35" s="48" t="s">
        <v>1160</v>
      </c>
      <c r="H35" s="37" t="s">
        <v>864</v>
      </c>
      <c r="I35" s="37" t="s">
        <v>1161</v>
      </c>
      <c r="J35" s="37"/>
      <c r="K35" s="37" t="s">
        <v>17</v>
      </c>
      <c r="L35" s="46" t="s">
        <v>474</v>
      </c>
      <c r="M35" s="38" t="s">
        <v>1162</v>
      </c>
      <c r="N35" s="51" t="s">
        <v>1150</v>
      </c>
      <c r="O35" s="46" t="s">
        <v>1154</v>
      </c>
      <c r="P35" s="46" t="s">
        <v>1163</v>
      </c>
      <c r="Q35" s="59" t="s">
        <v>1161</v>
      </c>
      <c r="R35" s="46" t="s">
        <v>1046</v>
      </c>
      <c r="S35" s="46" t="s">
        <v>1164</v>
      </c>
      <c r="T35" s="54" t="s">
        <v>1165</v>
      </c>
      <c r="U35" s="59" t="s">
        <v>1166</v>
      </c>
    </row>
    <row r="36" spans="1:21" hidden="1">
      <c r="A36" s="46" t="s">
        <v>1144</v>
      </c>
      <c r="B36" s="47" t="s">
        <v>1033</v>
      </c>
      <c r="C36" s="47" t="s">
        <v>1145</v>
      </c>
      <c r="D36" s="40" t="s">
        <v>1167</v>
      </c>
      <c r="E36" s="46" t="s">
        <v>1159</v>
      </c>
      <c r="F36" s="46" t="s">
        <v>1148</v>
      </c>
      <c r="G36" s="48" t="s">
        <v>1168</v>
      </c>
      <c r="H36" s="37" t="s">
        <v>864</v>
      </c>
      <c r="I36" s="37" t="s">
        <v>1169</v>
      </c>
      <c r="J36" s="37"/>
      <c r="K36" s="37" t="s">
        <v>17</v>
      </c>
      <c r="L36" s="46" t="s">
        <v>474</v>
      </c>
      <c r="M36" s="46" t="s">
        <v>1170</v>
      </c>
      <c r="N36" s="37" t="s">
        <v>1039</v>
      </c>
      <c r="O36" s="46" t="s">
        <v>1171</v>
      </c>
      <c r="P36" s="46" t="s">
        <v>1041</v>
      </c>
      <c r="Q36" s="46" t="s">
        <v>1169</v>
      </c>
      <c r="R36" s="46" t="s">
        <v>1046</v>
      </c>
      <c r="S36" s="46" t="s">
        <v>1164</v>
      </c>
      <c r="T36" s="376" t="s">
        <v>1172</v>
      </c>
      <c r="U36" s="35"/>
    </row>
    <row r="37" spans="1:21" hidden="1">
      <c r="A37" s="46" t="s">
        <v>1144</v>
      </c>
      <c r="B37" s="47" t="s">
        <v>1033</v>
      </c>
      <c r="C37" s="47" t="s">
        <v>1145</v>
      </c>
      <c r="D37" s="40" t="s">
        <v>909</v>
      </c>
      <c r="E37" s="46" t="s">
        <v>1159</v>
      </c>
      <c r="F37" s="46" t="s">
        <v>1148</v>
      </c>
      <c r="G37" s="48" t="s">
        <v>1173</v>
      </c>
      <c r="H37" s="37" t="s">
        <v>864</v>
      </c>
      <c r="I37" s="37" t="s">
        <v>1169</v>
      </c>
      <c r="J37" s="37"/>
      <c r="K37" s="37" t="s">
        <v>17</v>
      </c>
      <c r="L37" s="46" t="s">
        <v>474</v>
      </c>
      <c r="M37" s="46" t="s">
        <v>1170</v>
      </c>
      <c r="N37" s="37" t="s">
        <v>1039</v>
      </c>
      <c r="O37" s="46" t="s">
        <v>1171</v>
      </c>
      <c r="P37" s="46" t="s">
        <v>1041</v>
      </c>
      <c r="Q37" s="46" t="s">
        <v>1169</v>
      </c>
      <c r="R37" s="46" t="s">
        <v>1046</v>
      </c>
      <c r="S37" s="46" t="s">
        <v>1164</v>
      </c>
      <c r="T37" s="377"/>
      <c r="U37" s="35"/>
    </row>
    <row r="38" spans="1:21" hidden="1">
      <c r="A38" s="46" t="s">
        <v>1144</v>
      </c>
      <c r="B38" s="47" t="s">
        <v>1033</v>
      </c>
      <c r="C38" s="47" t="s">
        <v>1145</v>
      </c>
      <c r="D38" s="40" t="s">
        <v>477</v>
      </c>
      <c r="E38" s="46" t="s">
        <v>1159</v>
      </c>
      <c r="F38" s="46" t="s">
        <v>1148</v>
      </c>
      <c r="G38" s="48">
        <v>78</v>
      </c>
      <c r="H38" s="37" t="s">
        <v>864</v>
      </c>
      <c r="I38" s="37" t="s">
        <v>1169</v>
      </c>
      <c r="J38" s="37"/>
      <c r="K38" s="37" t="s">
        <v>17</v>
      </c>
      <c r="L38" s="46" t="s">
        <v>474</v>
      </c>
      <c r="M38" s="46" t="s">
        <v>1170</v>
      </c>
      <c r="N38" s="37" t="s">
        <v>1039</v>
      </c>
      <c r="O38" s="46" t="s">
        <v>1171</v>
      </c>
      <c r="P38" s="46" t="s">
        <v>1041</v>
      </c>
      <c r="Q38" s="46" t="s">
        <v>1169</v>
      </c>
      <c r="R38" s="46" t="s">
        <v>1046</v>
      </c>
      <c r="S38" s="46" t="s">
        <v>1164</v>
      </c>
      <c r="T38" s="377"/>
      <c r="U38" s="35"/>
    </row>
    <row r="39" spans="1:21" ht="14.5" hidden="1">
      <c r="A39" s="46" t="s">
        <v>1144</v>
      </c>
      <c r="B39" s="47" t="s">
        <v>1033</v>
      </c>
      <c r="C39" s="47" t="s">
        <v>1145</v>
      </c>
      <c r="D39" s="40" t="s">
        <v>910</v>
      </c>
      <c r="E39" s="46" t="s">
        <v>1159</v>
      </c>
      <c r="F39" s="46" t="s">
        <v>1148</v>
      </c>
      <c r="G39" s="22" t="s">
        <v>1174</v>
      </c>
      <c r="H39" s="37" t="s">
        <v>864</v>
      </c>
      <c r="I39" s="37" t="s">
        <v>1169</v>
      </c>
      <c r="J39" s="37"/>
      <c r="K39" s="37" t="s">
        <v>17</v>
      </c>
      <c r="L39" s="46" t="s">
        <v>474</v>
      </c>
      <c r="M39" s="46" t="s">
        <v>1170</v>
      </c>
      <c r="N39" s="51" t="s">
        <v>1039</v>
      </c>
      <c r="O39" s="46" t="s">
        <v>1171</v>
      </c>
      <c r="P39" s="46" t="s">
        <v>1041</v>
      </c>
      <c r="Q39" s="46" t="s">
        <v>1169</v>
      </c>
      <c r="R39" s="46" t="s">
        <v>1046</v>
      </c>
      <c r="S39" s="46" t="s">
        <v>1164</v>
      </c>
      <c r="T39" s="377"/>
      <c r="U39" s="35"/>
    </row>
    <row r="40" spans="1:21" ht="14.5" hidden="1">
      <c r="A40" s="46" t="s">
        <v>1144</v>
      </c>
      <c r="B40" s="47" t="s">
        <v>1033</v>
      </c>
      <c r="C40" s="47" t="s">
        <v>1145</v>
      </c>
      <c r="D40" s="40" t="s">
        <v>911</v>
      </c>
      <c r="E40" s="46" t="s">
        <v>1159</v>
      </c>
      <c r="F40" s="46" t="s">
        <v>1148</v>
      </c>
      <c r="G40" s="22" t="s">
        <v>1168</v>
      </c>
      <c r="H40" s="37" t="s">
        <v>864</v>
      </c>
      <c r="I40" s="37" t="s">
        <v>1169</v>
      </c>
      <c r="J40" s="37"/>
      <c r="K40" s="37" t="s">
        <v>17</v>
      </c>
      <c r="L40" s="46" t="s">
        <v>474</v>
      </c>
      <c r="M40" s="46" t="s">
        <v>1170</v>
      </c>
      <c r="N40" s="51" t="s">
        <v>1039</v>
      </c>
      <c r="O40" s="46" t="s">
        <v>1171</v>
      </c>
      <c r="P40" s="46" t="s">
        <v>1041</v>
      </c>
      <c r="Q40" s="46" t="s">
        <v>1169</v>
      </c>
      <c r="R40" s="46" t="s">
        <v>1046</v>
      </c>
      <c r="S40" s="46" t="s">
        <v>1164</v>
      </c>
      <c r="T40" s="377"/>
      <c r="U40" s="35"/>
    </row>
    <row r="41" spans="1:21" ht="14.5" hidden="1">
      <c r="A41" s="46" t="s">
        <v>1144</v>
      </c>
      <c r="B41" s="47" t="s">
        <v>1033</v>
      </c>
      <c r="C41" s="47" t="s">
        <v>1145</v>
      </c>
      <c r="D41" s="40" t="s">
        <v>912</v>
      </c>
      <c r="E41" s="46" t="s">
        <v>1159</v>
      </c>
      <c r="F41" s="46" t="s">
        <v>1148</v>
      </c>
      <c r="G41" s="22" t="s">
        <v>1175</v>
      </c>
      <c r="H41" s="37" t="s">
        <v>864</v>
      </c>
      <c r="I41" s="37" t="s">
        <v>1169</v>
      </c>
      <c r="J41" s="37"/>
      <c r="K41" s="37" t="s">
        <v>17</v>
      </c>
      <c r="L41" s="46" t="s">
        <v>474</v>
      </c>
      <c r="M41" s="46" t="s">
        <v>1170</v>
      </c>
      <c r="N41" s="51" t="s">
        <v>1039</v>
      </c>
      <c r="O41" s="46" t="s">
        <v>1171</v>
      </c>
      <c r="P41" s="46" t="s">
        <v>1041</v>
      </c>
      <c r="Q41" s="46" t="s">
        <v>1169</v>
      </c>
      <c r="R41" s="46" t="s">
        <v>1046</v>
      </c>
      <c r="S41" s="46" t="s">
        <v>1164</v>
      </c>
      <c r="T41" s="377"/>
      <c r="U41" s="35"/>
    </row>
    <row r="42" spans="1:21" ht="14.5" hidden="1">
      <c r="A42" s="46" t="s">
        <v>1144</v>
      </c>
      <c r="B42" s="47" t="s">
        <v>1033</v>
      </c>
      <c r="C42" s="47" t="s">
        <v>1145</v>
      </c>
      <c r="D42" s="40" t="s">
        <v>913</v>
      </c>
      <c r="E42" s="46" t="s">
        <v>1159</v>
      </c>
      <c r="F42" s="46" t="s">
        <v>1148</v>
      </c>
      <c r="G42" s="22">
        <v>70</v>
      </c>
      <c r="H42" s="37" t="s">
        <v>864</v>
      </c>
      <c r="I42" s="37" t="s">
        <v>1169</v>
      </c>
      <c r="J42" s="37"/>
      <c r="K42" s="37" t="s">
        <v>17</v>
      </c>
      <c r="L42" s="46" t="s">
        <v>474</v>
      </c>
      <c r="M42" s="46" t="s">
        <v>1170</v>
      </c>
      <c r="N42" s="51" t="s">
        <v>1039</v>
      </c>
      <c r="O42" s="46" t="s">
        <v>1171</v>
      </c>
      <c r="P42" s="46" t="s">
        <v>1041</v>
      </c>
      <c r="Q42" s="46" t="s">
        <v>1169</v>
      </c>
      <c r="R42" s="46" t="s">
        <v>1046</v>
      </c>
      <c r="S42" s="46" t="s">
        <v>1164</v>
      </c>
      <c r="T42" s="377"/>
      <c r="U42" s="35"/>
    </row>
    <row r="43" spans="1:21" ht="14.5" hidden="1">
      <c r="A43" s="46" t="s">
        <v>1144</v>
      </c>
      <c r="B43" s="47" t="s">
        <v>1033</v>
      </c>
      <c r="C43" s="47" t="s">
        <v>1145</v>
      </c>
      <c r="D43" s="40" t="s">
        <v>482</v>
      </c>
      <c r="E43" s="46" t="s">
        <v>1159</v>
      </c>
      <c r="F43" s="46" t="s">
        <v>1148</v>
      </c>
      <c r="G43" s="22" t="s">
        <v>1176</v>
      </c>
      <c r="H43" s="37" t="s">
        <v>864</v>
      </c>
      <c r="I43" s="37" t="s">
        <v>1169</v>
      </c>
      <c r="J43" s="37"/>
      <c r="K43" s="37" t="s">
        <v>17</v>
      </c>
      <c r="L43" s="46" t="s">
        <v>474</v>
      </c>
      <c r="M43" s="46" t="s">
        <v>1170</v>
      </c>
      <c r="N43" s="51" t="s">
        <v>1039</v>
      </c>
      <c r="O43" s="46" t="s">
        <v>1171</v>
      </c>
      <c r="P43" s="46" t="s">
        <v>1041</v>
      </c>
      <c r="Q43" s="46" t="s">
        <v>1169</v>
      </c>
      <c r="R43" s="46" t="s">
        <v>1046</v>
      </c>
      <c r="S43" s="46" t="s">
        <v>1164</v>
      </c>
      <c r="T43" s="378"/>
      <c r="U43" s="35"/>
    </row>
    <row r="44" spans="1:21">
      <c r="A44" s="38"/>
      <c r="B44" s="42" t="s">
        <v>1080</v>
      </c>
      <c r="C44" s="42" t="s">
        <v>1130</v>
      </c>
      <c r="D44" s="66" t="s">
        <v>1177</v>
      </c>
      <c r="E44" s="38" t="s">
        <v>1178</v>
      </c>
      <c r="F44" s="38"/>
      <c r="G44" s="33" t="s">
        <v>1179</v>
      </c>
      <c r="H44" s="33" t="s">
        <v>855</v>
      </c>
      <c r="I44" s="33" t="s">
        <v>886</v>
      </c>
      <c r="J44" s="33"/>
      <c r="K44" s="33" t="s">
        <v>1164</v>
      </c>
      <c r="L44" s="38" t="s">
        <v>886</v>
      </c>
      <c r="M44" s="38" t="s">
        <v>886</v>
      </c>
      <c r="N44" s="51" t="s">
        <v>1076</v>
      </c>
      <c r="O44" s="46" t="s">
        <v>1101</v>
      </c>
      <c r="P44" s="46" t="s">
        <v>1132</v>
      </c>
      <c r="Q44" s="46" t="s">
        <v>1076</v>
      </c>
      <c r="R44" s="46" t="s">
        <v>1041</v>
      </c>
      <c r="S44" s="46" t="s">
        <v>1180</v>
      </c>
      <c r="T44" s="38" t="s">
        <v>1181</v>
      </c>
      <c r="U44" s="35"/>
    </row>
    <row r="45" spans="1:21">
      <c r="A45" s="38"/>
      <c r="B45" s="42" t="s">
        <v>1080</v>
      </c>
      <c r="C45" s="42" t="s">
        <v>1130</v>
      </c>
      <c r="D45" s="66" t="s">
        <v>1182</v>
      </c>
      <c r="E45" s="38" t="s">
        <v>1178</v>
      </c>
      <c r="F45" s="38"/>
      <c r="G45" s="37" t="s">
        <v>1183</v>
      </c>
      <c r="H45" s="33" t="s">
        <v>855</v>
      </c>
      <c r="I45" s="33" t="s">
        <v>886</v>
      </c>
      <c r="J45" s="33"/>
      <c r="K45" s="33" t="s">
        <v>1164</v>
      </c>
      <c r="L45" s="38" t="s">
        <v>886</v>
      </c>
      <c r="M45" s="38" t="s">
        <v>886</v>
      </c>
      <c r="N45" s="51" t="s">
        <v>1076</v>
      </c>
      <c r="O45" s="46" t="s">
        <v>1101</v>
      </c>
      <c r="P45" s="46" t="s">
        <v>1132</v>
      </c>
      <c r="Q45" s="46" t="s">
        <v>1076</v>
      </c>
      <c r="R45" s="46" t="s">
        <v>1041</v>
      </c>
      <c r="S45" s="46" t="s">
        <v>1180</v>
      </c>
      <c r="T45" s="46" t="s">
        <v>1181</v>
      </c>
      <c r="U45" s="35"/>
    </row>
    <row r="46" spans="1:21">
      <c r="A46" s="38"/>
      <c r="B46" s="42" t="s">
        <v>1184</v>
      </c>
      <c r="C46" s="42" t="s">
        <v>1130</v>
      </c>
      <c r="D46" s="66" t="s">
        <v>1185</v>
      </c>
      <c r="E46" s="38" t="s">
        <v>1178</v>
      </c>
      <c r="F46" s="38"/>
      <c r="G46" s="37">
        <v>10</v>
      </c>
      <c r="H46" s="33" t="s">
        <v>855</v>
      </c>
      <c r="I46" s="33" t="s">
        <v>886</v>
      </c>
      <c r="J46" s="33"/>
      <c r="K46" s="33" t="s">
        <v>1164</v>
      </c>
      <c r="L46" s="38" t="s">
        <v>886</v>
      </c>
      <c r="M46" s="38" t="s">
        <v>886</v>
      </c>
      <c r="N46" s="51" t="s">
        <v>1076</v>
      </c>
      <c r="O46" s="46" t="s">
        <v>1101</v>
      </c>
      <c r="P46" s="46" t="s">
        <v>1132</v>
      </c>
      <c r="Q46" s="46" t="s">
        <v>1076</v>
      </c>
      <c r="R46" s="46" t="s">
        <v>1041</v>
      </c>
      <c r="S46" s="46" t="s">
        <v>1180</v>
      </c>
      <c r="T46" s="46" t="s">
        <v>1181</v>
      </c>
      <c r="U46" s="35"/>
    </row>
    <row r="47" spans="1:21">
      <c r="A47" s="38"/>
      <c r="B47" s="42" t="s">
        <v>1080</v>
      </c>
      <c r="C47" s="42" t="s">
        <v>1130</v>
      </c>
      <c r="D47" s="66" t="s">
        <v>1186</v>
      </c>
      <c r="E47" s="38" t="s">
        <v>1178</v>
      </c>
      <c r="F47" s="38"/>
      <c r="G47" s="33">
        <v>1</v>
      </c>
      <c r="H47" s="33" t="s">
        <v>855</v>
      </c>
      <c r="I47" s="33" t="s">
        <v>886</v>
      </c>
      <c r="J47" s="33"/>
      <c r="K47" s="33" t="s">
        <v>1164</v>
      </c>
      <c r="L47" s="38" t="s">
        <v>886</v>
      </c>
      <c r="M47" s="38" t="s">
        <v>886</v>
      </c>
      <c r="N47" s="58" t="s">
        <v>1187</v>
      </c>
      <c r="O47" s="46" t="s">
        <v>1101</v>
      </c>
      <c r="P47" s="46" t="s">
        <v>1132</v>
      </c>
      <c r="Q47" s="46" t="s">
        <v>1076</v>
      </c>
      <c r="R47" s="46" t="s">
        <v>1041</v>
      </c>
      <c r="S47" s="46" t="s">
        <v>1180</v>
      </c>
      <c r="T47" s="38"/>
      <c r="U47" s="35"/>
    </row>
    <row r="48" spans="1:21">
      <c r="A48" s="38"/>
      <c r="B48" s="42" t="s">
        <v>1080</v>
      </c>
      <c r="C48" s="42" t="s">
        <v>1130</v>
      </c>
      <c r="D48" s="66" t="s">
        <v>1188</v>
      </c>
      <c r="E48" s="38" t="s">
        <v>1067</v>
      </c>
      <c r="F48" s="38"/>
      <c r="G48" s="36">
        <v>150</v>
      </c>
      <c r="H48" s="33" t="s">
        <v>864</v>
      </c>
      <c r="I48" s="33" t="s">
        <v>17</v>
      </c>
      <c r="J48" s="33"/>
      <c r="K48" s="33" t="s">
        <v>17</v>
      </c>
      <c r="L48" s="38" t="s">
        <v>886</v>
      </c>
      <c r="M48" s="46" t="s">
        <v>1189</v>
      </c>
      <c r="N48" s="33"/>
      <c r="O48" s="37" t="s">
        <v>1171</v>
      </c>
      <c r="P48" s="37" t="s">
        <v>1164</v>
      </c>
      <c r="Q48" s="46" t="s">
        <v>1076</v>
      </c>
      <c r="R48" s="37" t="s">
        <v>1101</v>
      </c>
      <c r="S48" s="37" t="s">
        <v>1101</v>
      </c>
      <c r="T48" s="35" t="s">
        <v>1190</v>
      </c>
      <c r="U48" s="35" t="s">
        <v>1190</v>
      </c>
    </row>
    <row r="49" spans="1:21" ht="26">
      <c r="A49" s="38"/>
      <c r="B49" s="42" t="s">
        <v>1080</v>
      </c>
      <c r="C49" s="42" t="s">
        <v>1130</v>
      </c>
      <c r="D49" s="62" t="s">
        <v>1191</v>
      </c>
      <c r="E49" s="38" t="s">
        <v>1113</v>
      </c>
      <c r="F49" s="38"/>
      <c r="G49" s="33" t="s">
        <v>1179</v>
      </c>
      <c r="H49" s="33" t="s">
        <v>864</v>
      </c>
      <c r="I49" s="33" t="s">
        <v>17</v>
      </c>
      <c r="J49" s="33"/>
      <c r="K49" s="33" t="s">
        <v>17</v>
      </c>
      <c r="L49" s="38" t="s">
        <v>886</v>
      </c>
      <c r="M49" s="38" t="s">
        <v>1192</v>
      </c>
      <c r="N49" s="58" t="s">
        <v>1187</v>
      </c>
      <c r="O49" s="46" t="s">
        <v>1040</v>
      </c>
      <c r="P49" s="46" t="s">
        <v>1101</v>
      </c>
      <c r="Q49" s="46" t="s">
        <v>1193</v>
      </c>
      <c r="R49" s="46" t="s">
        <v>1132</v>
      </c>
      <c r="S49" s="46" t="s">
        <v>1132</v>
      </c>
      <c r="T49" s="38"/>
      <c r="U49" s="35" t="s">
        <v>1194</v>
      </c>
    </row>
    <row r="50" spans="1:21">
      <c r="A50" s="38"/>
      <c r="B50" s="42" t="s">
        <v>1080</v>
      </c>
      <c r="C50" s="42" t="s">
        <v>1130</v>
      </c>
      <c r="D50" s="66" t="s">
        <v>1195</v>
      </c>
      <c r="E50" s="38" t="s">
        <v>56</v>
      </c>
      <c r="F50" s="38"/>
      <c r="G50" s="33">
        <v>8</v>
      </c>
      <c r="H50" s="33" t="s">
        <v>864</v>
      </c>
      <c r="I50" s="33" t="s">
        <v>17</v>
      </c>
      <c r="J50" s="33"/>
      <c r="K50" s="33" t="s">
        <v>17</v>
      </c>
      <c r="L50" s="38" t="s">
        <v>886</v>
      </c>
      <c r="M50" s="46" t="s">
        <v>1189</v>
      </c>
      <c r="N50" s="33"/>
      <c r="O50" s="37" t="s">
        <v>1171</v>
      </c>
      <c r="P50" s="37" t="s">
        <v>1164</v>
      </c>
      <c r="Q50" s="46" t="s">
        <v>1076</v>
      </c>
      <c r="R50" s="37" t="s">
        <v>1101</v>
      </c>
      <c r="S50" s="37" t="s">
        <v>1101</v>
      </c>
      <c r="T50" s="57" t="s">
        <v>1196</v>
      </c>
      <c r="U50" s="35" t="s">
        <v>1190</v>
      </c>
    </row>
    <row r="51" spans="1:21">
      <c r="A51" s="38"/>
      <c r="B51" s="42" t="s">
        <v>1080</v>
      </c>
      <c r="C51" s="42" t="s">
        <v>1130</v>
      </c>
      <c r="D51" s="69" t="s">
        <v>1197</v>
      </c>
      <c r="E51" s="38" t="s">
        <v>1198</v>
      </c>
      <c r="F51" s="38"/>
      <c r="G51" s="36">
        <v>2</v>
      </c>
      <c r="H51" s="33" t="s">
        <v>864</v>
      </c>
      <c r="I51" s="33" t="s">
        <v>17</v>
      </c>
      <c r="J51" s="33"/>
      <c r="K51" s="33" t="s">
        <v>17</v>
      </c>
      <c r="L51" s="38" t="s">
        <v>886</v>
      </c>
      <c r="M51" s="46" t="s">
        <v>1199</v>
      </c>
      <c r="N51" s="33"/>
      <c r="O51" s="37" t="s">
        <v>1171</v>
      </c>
      <c r="P51" s="37" t="s">
        <v>1164</v>
      </c>
      <c r="Q51" s="46" t="s">
        <v>1076</v>
      </c>
      <c r="R51" s="37" t="s">
        <v>1101</v>
      </c>
      <c r="S51" s="37" t="s">
        <v>1101</v>
      </c>
      <c r="T51" s="41" t="s">
        <v>1090</v>
      </c>
      <c r="U51" s="35" t="s">
        <v>1200</v>
      </c>
    </row>
    <row r="52" spans="1:21" hidden="1">
      <c r="A52" s="38"/>
      <c r="B52" s="42" t="s">
        <v>1080</v>
      </c>
      <c r="C52" s="42" t="s">
        <v>914</v>
      </c>
      <c r="D52" s="89" t="s">
        <v>1201</v>
      </c>
      <c r="E52" s="38" t="s">
        <v>1064</v>
      </c>
      <c r="F52" s="38"/>
      <c r="G52" s="36"/>
      <c r="H52" s="33"/>
      <c r="I52" s="33"/>
      <c r="J52" s="33"/>
      <c r="K52" s="33"/>
      <c r="L52" s="46" t="s">
        <v>1202</v>
      </c>
      <c r="M52" s="33" t="s">
        <v>915</v>
      </c>
      <c r="N52" s="38"/>
      <c r="O52" s="38"/>
      <c r="P52" s="38"/>
      <c r="Q52" s="38" t="s">
        <v>1203</v>
      </c>
      <c r="R52" s="38"/>
      <c r="S52" s="38"/>
      <c r="T52" s="41" t="s">
        <v>1204</v>
      </c>
      <c r="U52" s="35"/>
    </row>
    <row r="53" spans="1:21" hidden="1">
      <c r="A53" s="38"/>
      <c r="B53" s="42" t="s">
        <v>1080</v>
      </c>
      <c r="C53" s="42" t="s">
        <v>918</v>
      </c>
      <c r="D53" s="89" t="s">
        <v>1205</v>
      </c>
      <c r="E53" s="38" t="s">
        <v>1064</v>
      </c>
      <c r="F53" s="38"/>
      <c r="G53" s="36"/>
      <c r="H53" s="33"/>
      <c r="I53" s="33"/>
      <c r="J53" s="33"/>
      <c r="K53" s="33"/>
      <c r="L53" s="46" t="s">
        <v>1202</v>
      </c>
      <c r="M53" s="33" t="s">
        <v>915</v>
      </c>
      <c r="N53" s="38" t="s">
        <v>1045</v>
      </c>
      <c r="O53" s="46"/>
      <c r="P53" s="46"/>
      <c r="Q53" s="46" t="s">
        <v>922</v>
      </c>
      <c r="R53" s="46"/>
      <c r="S53" s="46"/>
      <c r="T53" s="41" t="s">
        <v>1206</v>
      </c>
      <c r="U53" s="35"/>
    </row>
    <row r="54" spans="1:21" hidden="1">
      <c r="A54" s="38"/>
      <c r="B54" s="42" t="s">
        <v>1033</v>
      </c>
      <c r="C54" s="42" t="s">
        <v>1207</v>
      </c>
      <c r="D54" s="90" t="s">
        <v>1208</v>
      </c>
      <c r="E54" s="38" t="s">
        <v>493</v>
      </c>
      <c r="F54" s="38"/>
      <c r="G54" s="36"/>
      <c r="H54" s="33"/>
      <c r="I54" s="33"/>
      <c r="J54" s="33"/>
      <c r="K54" s="33"/>
      <c r="L54" s="38" t="s">
        <v>1209</v>
      </c>
      <c r="M54" s="38" t="s">
        <v>1210</v>
      </c>
      <c r="N54" s="38"/>
      <c r="O54" s="38"/>
      <c r="P54" s="38"/>
      <c r="Q54" s="38"/>
      <c r="R54" s="38"/>
      <c r="S54" s="38"/>
      <c r="T54" s="35" t="s">
        <v>1211</v>
      </c>
      <c r="U54" s="35"/>
    </row>
    <row r="55" spans="1:21" hidden="1">
      <c r="A55" s="38"/>
      <c r="B55" s="42" t="s">
        <v>1033</v>
      </c>
      <c r="C55" s="42" t="s">
        <v>1207</v>
      </c>
      <c r="D55" s="91" t="s">
        <v>1212</v>
      </c>
      <c r="E55" s="38" t="s">
        <v>493</v>
      </c>
      <c r="F55" s="38"/>
      <c r="G55" s="33"/>
      <c r="H55" s="33"/>
      <c r="I55" s="33"/>
      <c r="J55" s="33"/>
      <c r="K55" s="33"/>
      <c r="L55" s="38" t="s">
        <v>1209</v>
      </c>
      <c r="M55" s="38" t="s">
        <v>1210</v>
      </c>
      <c r="N55" s="38"/>
      <c r="O55" s="38"/>
      <c r="P55" s="38"/>
      <c r="Q55" s="38"/>
      <c r="R55" s="38"/>
      <c r="S55" s="38"/>
      <c r="T55" s="38" t="s">
        <v>1213</v>
      </c>
      <c r="U55" s="35"/>
    </row>
    <row r="56" spans="1:21" hidden="1">
      <c r="A56" s="38"/>
      <c r="B56" s="42" t="s">
        <v>1033</v>
      </c>
      <c r="C56" s="42" t="s">
        <v>1207</v>
      </c>
      <c r="D56" s="91" t="s">
        <v>572</v>
      </c>
      <c r="E56" s="38" t="s">
        <v>1214</v>
      </c>
      <c r="F56" s="38"/>
      <c r="G56" s="33"/>
      <c r="H56" s="33"/>
      <c r="I56" s="33"/>
      <c r="J56" s="33"/>
      <c r="K56" s="33"/>
      <c r="L56" s="38" t="s">
        <v>1209</v>
      </c>
      <c r="M56" s="38" t="s">
        <v>1210</v>
      </c>
      <c r="N56" s="38"/>
      <c r="O56" s="38"/>
      <c r="P56" s="38"/>
      <c r="Q56" s="38"/>
      <c r="R56" s="38"/>
      <c r="S56" s="38"/>
      <c r="T56" s="57" t="s">
        <v>1215</v>
      </c>
      <c r="U56" s="35"/>
    </row>
    <row r="57" spans="1:21" hidden="1">
      <c r="A57" s="38" t="s">
        <v>1216</v>
      </c>
      <c r="B57" s="42" t="s">
        <v>1080</v>
      </c>
      <c r="C57" s="42" t="s">
        <v>606</v>
      </c>
      <c r="D57" s="66" t="s">
        <v>1217</v>
      </c>
      <c r="E57" s="38" t="s">
        <v>1064</v>
      </c>
      <c r="F57" s="38" t="s">
        <v>19</v>
      </c>
      <c r="G57" s="33"/>
      <c r="H57" s="60" t="s">
        <v>1218</v>
      </c>
      <c r="I57" s="60" t="s">
        <v>1218</v>
      </c>
      <c r="J57" s="60"/>
      <c r="K57" s="60" t="s">
        <v>1218</v>
      </c>
      <c r="L57" s="38" t="s">
        <v>1219</v>
      </c>
      <c r="M57" s="38" t="s">
        <v>1220</v>
      </c>
      <c r="N57" s="38" t="s">
        <v>1221</v>
      </c>
      <c r="O57" s="33" t="s">
        <v>1222</v>
      </c>
      <c r="P57" s="33" t="s">
        <v>1223</v>
      </c>
      <c r="Q57" s="38" t="s">
        <v>1224</v>
      </c>
      <c r="R57" s="38" t="s">
        <v>1083</v>
      </c>
      <c r="S57" s="38" t="s">
        <v>1225</v>
      </c>
      <c r="T57" s="38" t="s">
        <v>1226</v>
      </c>
      <c r="U57" s="35"/>
    </row>
    <row r="58" spans="1:21" hidden="1">
      <c r="A58" s="38" t="s">
        <v>1216</v>
      </c>
      <c r="B58" s="42" t="s">
        <v>1080</v>
      </c>
      <c r="C58" s="42" t="s">
        <v>606</v>
      </c>
      <c r="D58" s="66" t="s">
        <v>1227</v>
      </c>
      <c r="E58" s="38" t="s">
        <v>1064</v>
      </c>
      <c r="F58" s="38" t="s">
        <v>19</v>
      </c>
      <c r="G58" s="33"/>
      <c r="H58" s="60" t="s">
        <v>1218</v>
      </c>
      <c r="I58" s="60" t="s">
        <v>1218</v>
      </c>
      <c r="J58" s="60"/>
      <c r="K58" s="60" t="s">
        <v>1218</v>
      </c>
      <c r="L58" s="38" t="s">
        <v>1219</v>
      </c>
      <c r="M58" s="38" t="s">
        <v>1150</v>
      </c>
      <c r="N58" s="38"/>
      <c r="O58" s="33" t="s">
        <v>1171</v>
      </c>
      <c r="P58" s="33" t="s">
        <v>1041</v>
      </c>
      <c r="Q58" s="38" t="s">
        <v>1224</v>
      </c>
      <c r="R58" s="38" t="s">
        <v>1083</v>
      </c>
      <c r="S58" s="38" t="s">
        <v>1225</v>
      </c>
      <c r="T58" s="38"/>
      <c r="U58" s="35"/>
    </row>
    <row r="59" spans="1:21" hidden="1">
      <c r="A59" s="38" t="s">
        <v>1216</v>
      </c>
      <c r="B59" s="42" t="s">
        <v>1080</v>
      </c>
      <c r="C59" s="42" t="s">
        <v>606</v>
      </c>
      <c r="D59" s="66" t="s">
        <v>1228</v>
      </c>
      <c r="E59" s="38" t="s">
        <v>56</v>
      </c>
      <c r="F59" s="38" t="s">
        <v>19</v>
      </c>
      <c r="G59" s="33"/>
      <c r="H59" s="61" t="s">
        <v>855</v>
      </c>
      <c r="I59" s="61" t="s">
        <v>1229</v>
      </c>
      <c r="J59" s="61"/>
      <c r="K59" s="61" t="s">
        <v>1137</v>
      </c>
      <c r="L59" s="38" t="s">
        <v>1219</v>
      </c>
      <c r="M59" s="38" t="s">
        <v>1230</v>
      </c>
      <c r="N59" s="38" t="s">
        <v>1221</v>
      </c>
      <c r="O59" s="33" t="s">
        <v>1040</v>
      </c>
      <c r="P59" s="33" t="s">
        <v>1041</v>
      </c>
      <c r="Q59" s="38" t="s">
        <v>1224</v>
      </c>
      <c r="R59" s="38" t="s">
        <v>1083</v>
      </c>
      <c r="S59" s="38" t="s">
        <v>1225</v>
      </c>
      <c r="T59" s="38" t="s">
        <v>1231</v>
      </c>
      <c r="U59" s="35"/>
    </row>
    <row r="60" spans="1:21" hidden="1">
      <c r="A60" s="38" t="s">
        <v>1216</v>
      </c>
      <c r="B60" s="42" t="s">
        <v>1080</v>
      </c>
      <c r="C60" s="42" t="s">
        <v>606</v>
      </c>
      <c r="D60" s="66" t="s">
        <v>1227</v>
      </c>
      <c r="E60" s="38" t="s">
        <v>56</v>
      </c>
      <c r="F60" s="38" t="s">
        <v>19</v>
      </c>
      <c r="G60" s="33"/>
      <c r="H60" s="60" t="s">
        <v>1218</v>
      </c>
      <c r="I60" s="60" t="s">
        <v>1218</v>
      </c>
      <c r="J60" s="60"/>
      <c r="K60" s="60" t="s">
        <v>1218</v>
      </c>
      <c r="L60" s="38" t="s">
        <v>1219</v>
      </c>
      <c r="M60" s="38" t="s">
        <v>1230</v>
      </c>
      <c r="N60" s="38"/>
      <c r="O60" s="33" t="s">
        <v>1040</v>
      </c>
      <c r="P60" s="33" t="s">
        <v>1041</v>
      </c>
      <c r="Q60" s="38" t="s">
        <v>1224</v>
      </c>
      <c r="R60" s="38" t="s">
        <v>1083</v>
      </c>
      <c r="S60" s="38" t="s">
        <v>1225</v>
      </c>
      <c r="T60" s="38"/>
      <c r="U60" s="35"/>
    </row>
    <row r="61" spans="1:21" hidden="1">
      <c r="A61" s="38" t="s">
        <v>1216</v>
      </c>
      <c r="B61" s="42" t="s">
        <v>1080</v>
      </c>
      <c r="C61" s="42" t="s">
        <v>606</v>
      </c>
      <c r="D61" s="66" t="s">
        <v>1232</v>
      </c>
      <c r="E61" s="38" t="s">
        <v>596</v>
      </c>
      <c r="F61" s="38" t="s">
        <v>19</v>
      </c>
      <c r="G61" s="36"/>
      <c r="H61" s="37" t="s">
        <v>855</v>
      </c>
      <c r="I61" s="61" t="s">
        <v>1233</v>
      </c>
      <c r="J61" s="61"/>
      <c r="K61" s="37" t="s">
        <v>1137</v>
      </c>
      <c r="L61" s="38" t="s">
        <v>1219</v>
      </c>
      <c r="M61" s="38" t="s">
        <v>1234</v>
      </c>
      <c r="N61" s="38" t="s">
        <v>1221</v>
      </c>
      <c r="O61" s="33" t="s">
        <v>1103</v>
      </c>
      <c r="P61" s="33" t="s">
        <v>1087</v>
      </c>
      <c r="Q61" s="38" t="s">
        <v>1224</v>
      </c>
      <c r="R61" s="38" t="s">
        <v>1083</v>
      </c>
      <c r="S61" s="38" t="s">
        <v>1225</v>
      </c>
      <c r="T61" s="35" t="s">
        <v>1235</v>
      </c>
      <c r="U61" s="35"/>
    </row>
    <row r="62" spans="1:21" hidden="1">
      <c r="A62" s="38" t="s">
        <v>1216</v>
      </c>
      <c r="B62" s="42" t="s">
        <v>1080</v>
      </c>
      <c r="C62" s="42" t="s">
        <v>606</v>
      </c>
      <c r="D62" s="66" t="s">
        <v>1236</v>
      </c>
      <c r="E62" s="38" t="s">
        <v>1064</v>
      </c>
      <c r="F62" s="38" t="s">
        <v>19</v>
      </c>
      <c r="G62" s="36"/>
      <c r="H62" s="60" t="s">
        <v>1218</v>
      </c>
      <c r="I62" s="60" t="s">
        <v>1218</v>
      </c>
      <c r="J62" s="60"/>
      <c r="K62" s="60" t="s">
        <v>1218</v>
      </c>
      <c r="L62" s="38" t="s">
        <v>1219</v>
      </c>
      <c r="M62" s="38" t="s">
        <v>1237</v>
      </c>
      <c r="N62" s="38"/>
      <c r="O62" s="33" t="s">
        <v>1222</v>
      </c>
      <c r="P62" s="33" t="s">
        <v>1223</v>
      </c>
      <c r="Q62" s="38" t="s">
        <v>1224</v>
      </c>
      <c r="R62" s="38" t="s">
        <v>1083</v>
      </c>
      <c r="S62" s="38" t="s">
        <v>1225</v>
      </c>
      <c r="T62" s="35"/>
      <c r="U62" s="59" t="s">
        <v>1238</v>
      </c>
    </row>
    <row r="63" spans="1:21" hidden="1">
      <c r="A63" s="38" t="s">
        <v>1216</v>
      </c>
      <c r="B63" s="42" t="s">
        <v>1080</v>
      </c>
      <c r="C63" s="42" t="s">
        <v>606</v>
      </c>
      <c r="D63" s="66" t="s">
        <v>1239</v>
      </c>
      <c r="E63" s="38" t="s">
        <v>390</v>
      </c>
      <c r="F63" s="38" t="s">
        <v>19</v>
      </c>
      <c r="G63" s="36"/>
      <c r="H63" s="60" t="s">
        <v>1218</v>
      </c>
      <c r="I63" s="60" t="s">
        <v>1218</v>
      </c>
      <c r="J63" s="60"/>
      <c r="K63" s="60" t="s">
        <v>1218</v>
      </c>
      <c r="L63" s="38" t="s">
        <v>1219</v>
      </c>
      <c r="M63" s="38" t="s">
        <v>1240</v>
      </c>
      <c r="N63" s="38"/>
      <c r="O63" s="33" t="s">
        <v>1218</v>
      </c>
      <c r="P63" s="33" t="s">
        <v>1218</v>
      </c>
      <c r="Q63" s="38" t="s">
        <v>1224</v>
      </c>
      <c r="R63" s="33" t="s">
        <v>1218</v>
      </c>
      <c r="S63" s="33" t="s">
        <v>1218</v>
      </c>
      <c r="T63" s="35"/>
      <c r="U63" s="80"/>
    </row>
    <row r="64" spans="1:21" hidden="1">
      <c r="A64" s="38" t="s">
        <v>1216</v>
      </c>
      <c r="B64" s="42" t="s">
        <v>1080</v>
      </c>
      <c r="C64" s="42" t="s">
        <v>606</v>
      </c>
      <c r="D64" s="62" t="s">
        <v>1241</v>
      </c>
      <c r="E64" s="38" t="s">
        <v>493</v>
      </c>
      <c r="F64" s="38" t="s">
        <v>19</v>
      </c>
      <c r="G64" s="33"/>
      <c r="H64" s="33"/>
      <c r="I64" s="33"/>
      <c r="J64" s="33"/>
      <c r="K64" s="33"/>
      <c r="L64" s="38" t="s">
        <v>1219</v>
      </c>
      <c r="M64" s="38" t="s">
        <v>1242</v>
      </c>
      <c r="N64" s="38" t="s">
        <v>1221</v>
      </c>
      <c r="O64" s="38"/>
      <c r="P64" s="38"/>
      <c r="Q64" s="38" t="s">
        <v>922</v>
      </c>
      <c r="R64" s="38"/>
      <c r="S64" s="38"/>
      <c r="T64" s="38" t="s">
        <v>1243</v>
      </c>
      <c r="U64" s="39" t="s">
        <v>1244</v>
      </c>
    </row>
    <row r="65" spans="1:21" hidden="1">
      <c r="A65" s="38" t="s">
        <v>1216</v>
      </c>
      <c r="B65" s="42" t="s">
        <v>1080</v>
      </c>
      <c r="C65" s="42" t="s">
        <v>606</v>
      </c>
      <c r="D65" s="62" t="s">
        <v>1245</v>
      </c>
      <c r="E65" s="38" t="s">
        <v>493</v>
      </c>
      <c r="F65" s="38" t="s">
        <v>19</v>
      </c>
      <c r="G65" s="33"/>
      <c r="H65" s="33"/>
      <c r="I65" s="33"/>
      <c r="J65" s="33"/>
      <c r="K65" s="33"/>
      <c r="L65" s="38" t="s">
        <v>1219</v>
      </c>
      <c r="M65" s="38" t="s">
        <v>1246</v>
      </c>
      <c r="N65" s="38" t="s">
        <v>1221</v>
      </c>
      <c r="O65" s="38"/>
      <c r="P65" s="38"/>
      <c r="Q65" s="38" t="s">
        <v>922</v>
      </c>
      <c r="R65" s="38"/>
      <c r="S65" s="38"/>
      <c r="T65" s="38"/>
      <c r="U65" s="35"/>
    </row>
    <row r="66" spans="1:21" hidden="1">
      <c r="A66" s="35"/>
      <c r="B66" s="42" t="s">
        <v>1080</v>
      </c>
      <c r="C66" s="42" t="s">
        <v>390</v>
      </c>
      <c r="D66" s="62" t="s">
        <v>1247</v>
      </c>
      <c r="E66" s="38" t="s">
        <v>493</v>
      </c>
      <c r="F66" s="38"/>
      <c r="G66" s="33"/>
      <c r="H66" s="33"/>
      <c r="I66" s="33"/>
      <c r="J66" s="33"/>
      <c r="K66" s="33"/>
      <c r="L66" s="38" t="s">
        <v>1248</v>
      </c>
      <c r="M66" s="38" t="s">
        <v>915</v>
      </c>
      <c r="N66" s="58" t="s">
        <v>1249</v>
      </c>
      <c r="O66" s="38" t="s">
        <v>1250</v>
      </c>
      <c r="P66" s="38" t="s">
        <v>1250</v>
      </c>
      <c r="Q66" s="38" t="s">
        <v>922</v>
      </c>
      <c r="R66" s="38" t="s">
        <v>1251</v>
      </c>
      <c r="S66" s="38" t="s">
        <v>1252</v>
      </c>
      <c r="T66" s="38"/>
      <c r="U66" s="35"/>
    </row>
    <row r="67" spans="1:21" hidden="1">
      <c r="A67" s="35"/>
      <c r="B67" s="42" t="s">
        <v>1080</v>
      </c>
      <c r="C67" s="42" t="s">
        <v>390</v>
      </c>
      <c r="D67" s="62" t="s">
        <v>1253</v>
      </c>
      <c r="E67" s="38" t="s">
        <v>493</v>
      </c>
      <c r="F67" s="38"/>
      <c r="G67" s="33"/>
      <c r="H67" s="33"/>
      <c r="I67" s="33"/>
      <c r="J67" s="33"/>
      <c r="K67" s="33"/>
      <c r="L67" s="38" t="s">
        <v>1248</v>
      </c>
      <c r="M67" s="38" t="s">
        <v>1254</v>
      </c>
      <c r="N67" s="58" t="s">
        <v>1249</v>
      </c>
      <c r="O67" s="38" t="s">
        <v>1151</v>
      </c>
      <c r="P67" s="38" t="s">
        <v>1151</v>
      </c>
      <c r="Q67" s="38" t="s">
        <v>922</v>
      </c>
      <c r="R67" s="38" t="s">
        <v>1251</v>
      </c>
      <c r="S67" s="38" t="s">
        <v>1252</v>
      </c>
      <c r="T67" s="38"/>
      <c r="U67" s="35"/>
    </row>
    <row r="68" spans="1:21" hidden="1">
      <c r="A68" s="35"/>
      <c r="B68" s="42" t="s">
        <v>1080</v>
      </c>
      <c r="C68" s="42" t="s">
        <v>390</v>
      </c>
      <c r="D68" s="62" t="s">
        <v>1255</v>
      </c>
      <c r="E68" s="38" t="s">
        <v>493</v>
      </c>
      <c r="F68" s="38"/>
      <c r="G68" s="33"/>
      <c r="H68" s="33"/>
      <c r="I68" s="33"/>
      <c r="J68" s="33"/>
      <c r="K68" s="33"/>
      <c r="L68" s="38" t="s">
        <v>1248</v>
      </c>
      <c r="M68" s="38" t="s">
        <v>1254</v>
      </c>
      <c r="N68" s="58" t="s">
        <v>1249</v>
      </c>
      <c r="O68" s="38" t="s">
        <v>1256</v>
      </c>
      <c r="P68" s="38" t="s">
        <v>1257</v>
      </c>
      <c r="Q68" s="38" t="s">
        <v>922</v>
      </c>
      <c r="R68" s="38" t="s">
        <v>1251</v>
      </c>
      <c r="S68" s="38" t="s">
        <v>1252</v>
      </c>
      <c r="T68" s="38"/>
      <c r="U68" s="35"/>
    </row>
    <row r="69" spans="1:21" hidden="1">
      <c r="A69" s="35"/>
      <c r="B69" s="42" t="s">
        <v>1080</v>
      </c>
      <c r="C69" s="42" t="s">
        <v>390</v>
      </c>
      <c r="D69" s="62" t="s">
        <v>1258</v>
      </c>
      <c r="E69" s="38" t="s">
        <v>493</v>
      </c>
      <c r="F69" s="38"/>
      <c r="G69" s="33"/>
      <c r="H69" s="33"/>
      <c r="I69" s="33"/>
      <c r="J69" s="33"/>
      <c r="K69" s="33"/>
      <c r="L69" s="38" t="s">
        <v>1248</v>
      </c>
      <c r="M69" s="38" t="s">
        <v>1254</v>
      </c>
      <c r="N69" s="58" t="s">
        <v>1249</v>
      </c>
      <c r="O69" s="38" t="s">
        <v>1256</v>
      </c>
      <c r="P69" s="38" t="s">
        <v>1257</v>
      </c>
      <c r="Q69" s="38" t="s">
        <v>922</v>
      </c>
      <c r="R69" s="38" t="s">
        <v>1251</v>
      </c>
      <c r="S69" s="38" t="s">
        <v>1252</v>
      </c>
      <c r="T69" s="38"/>
      <c r="U69" s="35"/>
    </row>
    <row r="70" spans="1:21" hidden="1">
      <c r="A70" s="35"/>
      <c r="B70" s="42" t="s">
        <v>1080</v>
      </c>
      <c r="C70" s="42" t="s">
        <v>390</v>
      </c>
      <c r="D70" s="62" t="s">
        <v>1259</v>
      </c>
      <c r="E70" s="38" t="s">
        <v>493</v>
      </c>
      <c r="F70" s="38"/>
      <c r="G70" s="33"/>
      <c r="H70" s="33"/>
      <c r="I70" s="33"/>
      <c r="J70" s="33"/>
      <c r="K70" s="33"/>
      <c r="L70" s="38" t="s">
        <v>1248</v>
      </c>
      <c r="M70" s="38" t="s">
        <v>1254</v>
      </c>
      <c r="N70" s="58"/>
      <c r="Q70" s="38" t="s">
        <v>922</v>
      </c>
      <c r="R70" s="38"/>
      <c r="S70" s="38"/>
      <c r="T70" s="38"/>
      <c r="U70" s="35"/>
    </row>
    <row r="71" spans="1:21" hidden="1">
      <c r="A71" s="35"/>
      <c r="B71" s="42" t="s">
        <v>1080</v>
      </c>
      <c r="C71" s="42" t="s">
        <v>390</v>
      </c>
      <c r="D71" s="62" t="s">
        <v>1260</v>
      </c>
      <c r="E71" s="35" t="s">
        <v>1113</v>
      </c>
      <c r="F71" s="38"/>
      <c r="G71" s="33"/>
      <c r="H71" s="33"/>
      <c r="I71" s="33"/>
      <c r="J71" s="33"/>
      <c r="K71" s="33"/>
      <c r="L71" s="38" t="s">
        <v>1248</v>
      </c>
      <c r="M71" s="38" t="s">
        <v>1254</v>
      </c>
      <c r="N71" s="58"/>
      <c r="O71" s="38" t="s">
        <v>1261</v>
      </c>
      <c r="P71" s="38" t="s">
        <v>1262</v>
      </c>
      <c r="Q71" s="38" t="s">
        <v>922</v>
      </c>
      <c r="R71" s="38" t="s">
        <v>1251</v>
      </c>
      <c r="S71" s="38" t="s">
        <v>1263</v>
      </c>
      <c r="T71" s="38"/>
      <c r="U71" s="35"/>
    </row>
    <row r="72" spans="1:21" hidden="1">
      <c r="A72" s="35"/>
      <c r="B72" s="42" t="s">
        <v>1080</v>
      </c>
      <c r="C72" s="42" t="s">
        <v>390</v>
      </c>
      <c r="D72" s="62" t="s">
        <v>1264</v>
      </c>
      <c r="E72" s="38" t="s">
        <v>493</v>
      </c>
      <c r="F72" s="38"/>
      <c r="G72" s="33"/>
      <c r="H72" s="33" t="s">
        <v>855</v>
      </c>
      <c r="I72" s="33" t="s">
        <v>922</v>
      </c>
      <c r="J72" s="33"/>
      <c r="K72" s="36" t="s">
        <v>1040</v>
      </c>
      <c r="L72" s="38" t="s">
        <v>1248</v>
      </c>
      <c r="M72" s="38" t="s">
        <v>1254</v>
      </c>
      <c r="N72" s="58" t="s">
        <v>1249</v>
      </c>
      <c r="O72" s="38" t="s">
        <v>1164</v>
      </c>
      <c r="P72" s="38" t="s">
        <v>1262</v>
      </c>
      <c r="Q72" s="38" t="s">
        <v>922</v>
      </c>
      <c r="R72" s="38" t="s">
        <v>1251</v>
      </c>
      <c r="S72" s="38" t="s">
        <v>1252</v>
      </c>
      <c r="T72" s="38"/>
      <c r="U72" s="35"/>
    </row>
    <row r="73" spans="1:21" hidden="1">
      <c r="A73" s="35"/>
      <c r="B73" s="42" t="s">
        <v>1080</v>
      </c>
      <c r="C73" s="42" t="s">
        <v>390</v>
      </c>
      <c r="D73" s="62" t="s">
        <v>1265</v>
      </c>
      <c r="E73" s="38" t="s">
        <v>493</v>
      </c>
      <c r="F73" s="38"/>
      <c r="G73" s="33"/>
      <c r="H73" s="33"/>
      <c r="I73" s="33"/>
      <c r="J73" s="33"/>
      <c r="K73" s="33"/>
      <c r="L73" s="38" t="s">
        <v>1248</v>
      </c>
      <c r="M73" s="38" t="s">
        <v>1254</v>
      </c>
      <c r="N73" s="58" t="s">
        <v>1266</v>
      </c>
      <c r="O73" s="38" t="s">
        <v>1263</v>
      </c>
      <c r="P73" s="38" t="s">
        <v>1267</v>
      </c>
      <c r="Q73" s="38" t="s">
        <v>922</v>
      </c>
      <c r="R73" s="38" t="s">
        <v>1268</v>
      </c>
      <c r="S73" s="38" t="s">
        <v>1180</v>
      </c>
      <c r="T73" s="38"/>
      <c r="U73" s="35"/>
    </row>
    <row r="74" spans="1:21" ht="26" hidden="1">
      <c r="A74" s="35"/>
      <c r="B74" s="39" t="s">
        <v>1080</v>
      </c>
      <c r="C74" s="39" t="s">
        <v>1269</v>
      </c>
      <c r="D74" s="40" t="s">
        <v>1270</v>
      </c>
      <c r="E74" s="35" t="s">
        <v>1271</v>
      </c>
      <c r="F74" s="35" t="s">
        <v>19</v>
      </c>
      <c r="G74" s="36" t="s">
        <v>1272</v>
      </c>
      <c r="H74" s="36" t="s">
        <v>855</v>
      </c>
      <c r="I74" s="36" t="s">
        <v>1045</v>
      </c>
      <c r="J74" s="36" t="s">
        <v>1036</v>
      </c>
      <c r="K74" s="36" t="s">
        <v>1273</v>
      </c>
      <c r="L74" s="35" t="s">
        <v>1274</v>
      </c>
      <c r="M74" s="35" t="s">
        <v>1275</v>
      </c>
      <c r="N74" s="35" t="s">
        <v>1276</v>
      </c>
      <c r="O74" s="35" t="s">
        <v>1102</v>
      </c>
      <c r="P74" s="35" t="s">
        <v>1103</v>
      </c>
      <c r="Q74" s="35" t="s">
        <v>922</v>
      </c>
      <c r="R74" s="35" t="s">
        <v>1103</v>
      </c>
      <c r="S74" s="35" t="s">
        <v>1277</v>
      </c>
      <c r="T74" s="35" t="s">
        <v>1278</v>
      </c>
      <c r="U74" s="42" t="s">
        <v>1279</v>
      </c>
    </row>
    <row r="75" spans="1:21" ht="26" hidden="1">
      <c r="A75" s="35"/>
      <c r="B75" s="39" t="s">
        <v>1080</v>
      </c>
      <c r="C75" s="39" t="s">
        <v>1269</v>
      </c>
      <c r="D75" s="40" t="s">
        <v>1280</v>
      </c>
      <c r="E75" s="35" t="s">
        <v>1271</v>
      </c>
      <c r="F75" s="35" t="s">
        <v>19</v>
      </c>
      <c r="G75" s="36" t="s">
        <v>1281</v>
      </c>
      <c r="H75" s="36" t="s">
        <v>855</v>
      </c>
      <c r="I75" s="36" t="s">
        <v>1045</v>
      </c>
      <c r="J75" s="36" t="s">
        <v>1036</v>
      </c>
      <c r="K75" s="36" t="s">
        <v>1273</v>
      </c>
      <c r="L75" s="35" t="s">
        <v>1274</v>
      </c>
      <c r="M75" s="35" t="s">
        <v>1275</v>
      </c>
      <c r="N75" s="35" t="s">
        <v>1276</v>
      </c>
      <c r="O75" s="35" t="s">
        <v>1102</v>
      </c>
      <c r="P75" s="35" t="s">
        <v>1103</v>
      </c>
      <c r="Q75" s="35" t="s">
        <v>922</v>
      </c>
      <c r="R75" s="35" t="s">
        <v>1103</v>
      </c>
      <c r="S75" s="35" t="s">
        <v>1277</v>
      </c>
      <c r="T75" s="35" t="s">
        <v>1282</v>
      </c>
      <c r="U75" s="47" t="s">
        <v>1283</v>
      </c>
    </row>
    <row r="76" spans="1:21" hidden="1">
      <c r="A76" s="35"/>
      <c r="B76" s="39" t="s">
        <v>1080</v>
      </c>
      <c r="C76" s="39" t="s">
        <v>1269</v>
      </c>
      <c r="D76" s="40" t="s">
        <v>1284</v>
      </c>
      <c r="E76" s="35" t="s">
        <v>55</v>
      </c>
      <c r="F76" s="35" t="s">
        <v>19</v>
      </c>
      <c r="G76" s="36"/>
      <c r="H76" s="36" t="s">
        <v>864</v>
      </c>
      <c r="I76" s="36" t="s">
        <v>17</v>
      </c>
      <c r="J76" s="36" t="s">
        <v>1036</v>
      </c>
      <c r="K76" s="36" t="s">
        <v>17</v>
      </c>
      <c r="L76" s="35" t="s">
        <v>1274</v>
      </c>
      <c r="M76" s="35" t="s">
        <v>1275</v>
      </c>
      <c r="N76" s="35" t="s">
        <v>1276</v>
      </c>
      <c r="O76" s="35" t="s">
        <v>1102</v>
      </c>
      <c r="P76" s="35" t="s">
        <v>1103</v>
      </c>
      <c r="Q76" s="35" t="s">
        <v>922</v>
      </c>
      <c r="R76" s="35" t="s">
        <v>1103</v>
      </c>
      <c r="S76" s="35" t="s">
        <v>1277</v>
      </c>
      <c r="T76" s="35"/>
      <c r="U76" s="42"/>
    </row>
    <row r="77" spans="1:21" ht="52" hidden="1">
      <c r="A77" s="35"/>
      <c r="B77" s="39" t="s">
        <v>1080</v>
      </c>
      <c r="C77" s="39" t="s">
        <v>1269</v>
      </c>
      <c r="D77" s="40" t="s">
        <v>1285</v>
      </c>
      <c r="E77" s="35" t="s">
        <v>411</v>
      </c>
      <c r="F77" s="35" t="s">
        <v>19</v>
      </c>
      <c r="G77" s="36" t="s">
        <v>1286</v>
      </c>
      <c r="H77" s="36" t="s">
        <v>855</v>
      </c>
      <c r="I77" s="36" t="s">
        <v>1045</v>
      </c>
      <c r="J77" s="36" t="s">
        <v>1036</v>
      </c>
      <c r="K77" s="36" t="s">
        <v>1273</v>
      </c>
      <c r="L77" s="35" t="s">
        <v>1274</v>
      </c>
      <c r="M77" s="35" t="s">
        <v>1275</v>
      </c>
      <c r="N77" s="35" t="s">
        <v>1276</v>
      </c>
      <c r="O77" s="35" t="s">
        <v>1102</v>
      </c>
      <c r="P77" s="35" t="s">
        <v>1103</v>
      </c>
      <c r="Q77" s="35" t="s">
        <v>922</v>
      </c>
      <c r="R77" s="35" t="s">
        <v>1103</v>
      </c>
      <c r="S77" s="35" t="s">
        <v>1277</v>
      </c>
      <c r="T77" s="35"/>
      <c r="U77" s="39" t="s">
        <v>1287</v>
      </c>
    </row>
    <row r="78" spans="1:21" hidden="1">
      <c r="A78" s="35"/>
      <c r="B78" s="39" t="s">
        <v>1080</v>
      </c>
      <c r="C78" s="39" t="s">
        <v>1269</v>
      </c>
      <c r="D78" s="40" t="s">
        <v>1288</v>
      </c>
      <c r="E78" s="35" t="s">
        <v>55</v>
      </c>
      <c r="F78" s="35" t="s">
        <v>19</v>
      </c>
      <c r="G78" s="33"/>
      <c r="H78" s="36" t="s">
        <v>864</v>
      </c>
      <c r="I78" s="36" t="s">
        <v>17</v>
      </c>
      <c r="J78" s="36" t="s">
        <v>1036</v>
      </c>
      <c r="K78" s="36" t="s">
        <v>17</v>
      </c>
      <c r="L78" s="35" t="s">
        <v>1274</v>
      </c>
      <c r="M78" s="35" t="s">
        <v>1275</v>
      </c>
      <c r="N78" s="35" t="s">
        <v>1276</v>
      </c>
      <c r="O78" s="35" t="s">
        <v>1102</v>
      </c>
      <c r="P78" s="35" t="s">
        <v>1103</v>
      </c>
      <c r="Q78" s="35" t="s">
        <v>922</v>
      </c>
      <c r="R78" s="35" t="s">
        <v>1103</v>
      </c>
      <c r="S78" s="35" t="s">
        <v>1277</v>
      </c>
      <c r="T78" s="35"/>
      <c r="U78" s="42"/>
    </row>
    <row r="79" spans="1:21" hidden="1">
      <c r="A79" s="35"/>
      <c r="B79" s="39" t="s">
        <v>1080</v>
      </c>
      <c r="C79" s="39" t="s">
        <v>1269</v>
      </c>
      <c r="D79" s="40" t="s">
        <v>1289</v>
      </c>
      <c r="E79" s="35" t="s">
        <v>1064</v>
      </c>
      <c r="F79" s="35" t="s">
        <v>19</v>
      </c>
      <c r="G79" s="33" t="s">
        <v>17</v>
      </c>
      <c r="H79" s="36" t="s">
        <v>864</v>
      </c>
      <c r="I79" s="36" t="s">
        <v>17</v>
      </c>
      <c r="J79" s="36" t="s">
        <v>1036</v>
      </c>
      <c r="K79" s="36" t="s">
        <v>17</v>
      </c>
      <c r="L79" s="35" t="s">
        <v>1274</v>
      </c>
      <c r="M79" s="35" t="s">
        <v>1275</v>
      </c>
      <c r="N79" s="35" t="s">
        <v>1276</v>
      </c>
      <c r="O79" s="35" t="s">
        <v>1102</v>
      </c>
      <c r="P79" s="35" t="s">
        <v>1103</v>
      </c>
      <c r="Q79" s="35" t="s">
        <v>922</v>
      </c>
      <c r="R79" s="35" t="s">
        <v>1103</v>
      </c>
      <c r="S79" s="35" t="s">
        <v>1277</v>
      </c>
      <c r="T79" s="35"/>
      <c r="U79" s="42"/>
    </row>
    <row r="80" spans="1:21" hidden="1">
      <c r="A80" s="35"/>
      <c r="B80" s="39" t="s">
        <v>1080</v>
      </c>
      <c r="C80" s="39" t="s">
        <v>1269</v>
      </c>
      <c r="D80" s="40" t="s">
        <v>1290</v>
      </c>
      <c r="E80" s="35" t="s">
        <v>1064</v>
      </c>
      <c r="F80" s="35" t="s">
        <v>19</v>
      </c>
      <c r="G80" s="36">
        <v>1</v>
      </c>
      <c r="H80" s="36" t="s">
        <v>864</v>
      </c>
      <c r="I80" s="36" t="s">
        <v>17</v>
      </c>
      <c r="J80" s="36" t="s">
        <v>1036</v>
      </c>
      <c r="K80" s="36" t="s">
        <v>17</v>
      </c>
      <c r="L80" s="35" t="s">
        <v>1274</v>
      </c>
      <c r="M80" s="35" t="s">
        <v>1275</v>
      </c>
      <c r="N80" s="35" t="s">
        <v>1276</v>
      </c>
      <c r="O80" s="35" t="s">
        <v>1102</v>
      </c>
      <c r="P80" s="35" t="s">
        <v>1103</v>
      </c>
      <c r="Q80" s="35" t="s">
        <v>922</v>
      </c>
      <c r="R80" s="35" t="s">
        <v>1103</v>
      </c>
      <c r="S80" s="35" t="s">
        <v>1277</v>
      </c>
      <c r="T80" s="35"/>
      <c r="U80" s="42"/>
    </row>
    <row r="81" spans="1:21" hidden="1">
      <c r="A81" s="35"/>
      <c r="B81" s="39" t="s">
        <v>1080</v>
      </c>
      <c r="C81" s="39" t="s">
        <v>1269</v>
      </c>
      <c r="D81" s="40" t="s">
        <v>1291</v>
      </c>
      <c r="E81" s="35" t="s">
        <v>1064</v>
      </c>
      <c r="F81" s="35" t="s">
        <v>19</v>
      </c>
      <c r="G81" s="33" t="s">
        <v>1218</v>
      </c>
      <c r="H81" s="36" t="s">
        <v>864</v>
      </c>
      <c r="I81" s="36" t="s">
        <v>17</v>
      </c>
      <c r="J81" s="36" t="s">
        <v>1036</v>
      </c>
      <c r="K81" s="36" t="s">
        <v>17</v>
      </c>
      <c r="L81" s="35" t="s">
        <v>1274</v>
      </c>
      <c r="M81" s="35" t="s">
        <v>1275</v>
      </c>
      <c r="N81" s="35" t="s">
        <v>1276</v>
      </c>
      <c r="O81" s="35" t="s">
        <v>1102</v>
      </c>
      <c r="P81" s="35" t="s">
        <v>1103</v>
      </c>
      <c r="Q81" s="35" t="s">
        <v>922</v>
      </c>
      <c r="R81" s="35" t="s">
        <v>1103</v>
      </c>
      <c r="S81" s="35" t="s">
        <v>1277</v>
      </c>
      <c r="T81" s="35"/>
      <c r="U81" s="42"/>
    </row>
    <row r="82" spans="1:21" hidden="1">
      <c r="A82" s="35"/>
      <c r="B82" s="39" t="s">
        <v>1080</v>
      </c>
      <c r="C82" s="39" t="s">
        <v>1269</v>
      </c>
      <c r="D82" s="40" t="s">
        <v>1292</v>
      </c>
      <c r="E82" s="35" t="s">
        <v>1064</v>
      </c>
      <c r="F82" s="35" t="s">
        <v>19</v>
      </c>
      <c r="G82" s="33" t="s">
        <v>1218</v>
      </c>
      <c r="H82" s="36" t="s">
        <v>864</v>
      </c>
      <c r="I82" s="36" t="s">
        <v>17</v>
      </c>
      <c r="J82" s="36" t="s">
        <v>1036</v>
      </c>
      <c r="K82" s="36" t="s">
        <v>17</v>
      </c>
      <c r="L82" s="35" t="s">
        <v>1274</v>
      </c>
      <c r="M82" s="35" t="s">
        <v>1275</v>
      </c>
      <c r="N82" s="35" t="s">
        <v>1276</v>
      </c>
      <c r="O82" s="35" t="s">
        <v>1102</v>
      </c>
      <c r="P82" s="35" t="s">
        <v>1103</v>
      </c>
      <c r="Q82" s="35" t="s">
        <v>922</v>
      </c>
      <c r="R82" s="35" t="s">
        <v>1103</v>
      </c>
      <c r="S82" s="35" t="s">
        <v>1277</v>
      </c>
      <c r="T82" s="35"/>
      <c r="U82" s="42"/>
    </row>
    <row r="83" spans="1:21" hidden="1">
      <c r="A83" s="35"/>
      <c r="B83" s="39" t="s">
        <v>1080</v>
      </c>
      <c r="C83" s="39" t="s">
        <v>1269</v>
      </c>
      <c r="D83" s="40" t="s">
        <v>1293</v>
      </c>
      <c r="E83" s="35" t="s">
        <v>1064</v>
      </c>
      <c r="F83" s="35" t="s">
        <v>19</v>
      </c>
      <c r="G83" s="33" t="s">
        <v>1218</v>
      </c>
      <c r="H83" s="36" t="s">
        <v>864</v>
      </c>
      <c r="I83" s="36" t="s">
        <v>17</v>
      </c>
      <c r="J83" s="36" t="s">
        <v>1036</v>
      </c>
      <c r="K83" s="36" t="s">
        <v>17</v>
      </c>
      <c r="L83" s="35" t="s">
        <v>1274</v>
      </c>
      <c r="M83" s="35" t="s">
        <v>1275</v>
      </c>
      <c r="N83" s="35" t="s">
        <v>1276</v>
      </c>
      <c r="O83" s="35" t="s">
        <v>1102</v>
      </c>
      <c r="P83" s="35" t="s">
        <v>1103</v>
      </c>
      <c r="Q83" s="35" t="s">
        <v>922</v>
      </c>
      <c r="R83" s="35" t="s">
        <v>1103</v>
      </c>
      <c r="S83" s="35" t="s">
        <v>1277</v>
      </c>
      <c r="T83" s="35"/>
      <c r="U83" s="42"/>
    </row>
    <row r="84" spans="1:21" hidden="1">
      <c r="A84" s="35"/>
      <c r="B84" s="39" t="s">
        <v>1080</v>
      </c>
      <c r="C84" s="39" t="s">
        <v>1269</v>
      </c>
      <c r="D84" s="40" t="s">
        <v>1294</v>
      </c>
      <c r="E84" s="35" t="s">
        <v>1064</v>
      </c>
      <c r="F84" s="35" t="s">
        <v>19</v>
      </c>
      <c r="G84" s="33">
        <v>101</v>
      </c>
      <c r="H84" s="36" t="s">
        <v>864</v>
      </c>
      <c r="I84" s="36"/>
      <c r="J84" s="36" t="s">
        <v>1036</v>
      </c>
      <c r="K84" s="36"/>
      <c r="L84" s="35" t="s">
        <v>1274</v>
      </c>
      <c r="M84" s="35" t="s">
        <v>1275</v>
      </c>
      <c r="N84" s="35" t="s">
        <v>1276</v>
      </c>
      <c r="O84" s="35" t="s">
        <v>1102</v>
      </c>
      <c r="P84" s="35" t="s">
        <v>1103</v>
      </c>
      <c r="Q84" s="35" t="s">
        <v>922</v>
      </c>
      <c r="R84" s="35" t="s">
        <v>1103</v>
      </c>
      <c r="S84" s="35" t="s">
        <v>1277</v>
      </c>
      <c r="T84" s="35"/>
      <c r="U84" s="42"/>
    </row>
    <row r="85" spans="1:21" hidden="1">
      <c r="A85" s="35"/>
      <c r="B85" s="39" t="s">
        <v>1080</v>
      </c>
      <c r="C85" s="39" t="s">
        <v>1269</v>
      </c>
      <c r="D85" s="40" t="s">
        <v>1295</v>
      </c>
      <c r="E85" s="35" t="s">
        <v>1064</v>
      </c>
      <c r="F85" s="35" t="s">
        <v>19</v>
      </c>
      <c r="G85" s="33">
        <v>101</v>
      </c>
      <c r="H85" s="36" t="s">
        <v>864</v>
      </c>
      <c r="I85" s="36" t="s">
        <v>1296</v>
      </c>
      <c r="J85" s="36" t="s">
        <v>1036</v>
      </c>
      <c r="K85" s="36" t="s">
        <v>1273</v>
      </c>
      <c r="L85" s="35" t="s">
        <v>1274</v>
      </c>
      <c r="M85" s="35" t="s">
        <v>1275</v>
      </c>
      <c r="N85" s="35" t="s">
        <v>1276</v>
      </c>
      <c r="O85" s="35" t="s">
        <v>1102</v>
      </c>
      <c r="P85" s="35" t="s">
        <v>1103</v>
      </c>
      <c r="Q85" s="35" t="s">
        <v>922</v>
      </c>
      <c r="R85" s="35" t="s">
        <v>1103</v>
      </c>
      <c r="S85" s="35" t="s">
        <v>1277</v>
      </c>
      <c r="T85" s="35"/>
      <c r="U85" s="42"/>
    </row>
    <row r="86" spans="1:21" ht="39" hidden="1">
      <c r="A86" s="35" t="s">
        <v>1009</v>
      </c>
      <c r="B86" s="39" t="s">
        <v>1080</v>
      </c>
      <c r="C86" s="39" t="s">
        <v>1269</v>
      </c>
      <c r="D86" s="40" t="s">
        <v>1297</v>
      </c>
      <c r="E86" s="35" t="s">
        <v>1271</v>
      </c>
      <c r="F86" s="35" t="s">
        <v>19</v>
      </c>
      <c r="G86" s="75" t="s">
        <v>1272</v>
      </c>
      <c r="H86" s="36" t="s">
        <v>855</v>
      </c>
      <c r="I86" s="36" t="s">
        <v>1045</v>
      </c>
      <c r="J86" s="36" t="s">
        <v>1036</v>
      </c>
      <c r="K86" s="36" t="s">
        <v>1273</v>
      </c>
      <c r="L86" s="35" t="s">
        <v>1274</v>
      </c>
      <c r="M86" s="35" t="s">
        <v>1275</v>
      </c>
      <c r="N86" s="35" t="s">
        <v>1276</v>
      </c>
      <c r="O86" s="35" t="s">
        <v>1102</v>
      </c>
      <c r="P86" s="35" t="s">
        <v>1103</v>
      </c>
      <c r="Q86" s="35" t="s">
        <v>922</v>
      </c>
      <c r="R86" s="35" t="s">
        <v>1103</v>
      </c>
      <c r="S86" s="35" t="s">
        <v>1277</v>
      </c>
      <c r="T86" s="35" t="s">
        <v>1298</v>
      </c>
      <c r="U86" s="74" t="s">
        <v>1299</v>
      </c>
    </row>
    <row r="87" spans="1:21" hidden="1">
      <c r="A87" s="35"/>
      <c r="B87" s="39" t="s">
        <v>1080</v>
      </c>
      <c r="C87" s="39" t="s">
        <v>1269</v>
      </c>
      <c r="D87" s="62" t="s">
        <v>1300</v>
      </c>
      <c r="E87" s="35" t="s">
        <v>493</v>
      </c>
      <c r="F87" s="35" t="s">
        <v>19</v>
      </c>
      <c r="G87" s="75"/>
      <c r="H87" s="36"/>
      <c r="I87" s="36"/>
      <c r="J87" s="36"/>
      <c r="K87" s="36"/>
      <c r="L87" s="35"/>
      <c r="M87" s="35"/>
      <c r="N87" s="35"/>
      <c r="O87" s="35"/>
      <c r="P87" s="35"/>
      <c r="Q87" s="35"/>
      <c r="R87" s="35"/>
      <c r="S87" s="35"/>
      <c r="T87" s="35"/>
      <c r="U87" s="74"/>
    </row>
    <row r="88" spans="1:21" ht="26" hidden="1">
      <c r="A88" s="35" t="s">
        <v>1301</v>
      </c>
      <c r="B88" s="39" t="s">
        <v>1080</v>
      </c>
      <c r="C88" s="39" t="s">
        <v>1302</v>
      </c>
      <c r="D88" s="62" t="s">
        <v>1303</v>
      </c>
      <c r="E88" s="35" t="s">
        <v>1304</v>
      </c>
      <c r="F88" s="35" t="s">
        <v>19</v>
      </c>
      <c r="G88" s="36"/>
      <c r="H88" s="36" t="s">
        <v>864</v>
      </c>
      <c r="I88" s="36" t="s">
        <v>1305</v>
      </c>
      <c r="J88" s="36"/>
      <c r="K88" s="36"/>
      <c r="L88" s="35" t="s">
        <v>1306</v>
      </c>
      <c r="M88" s="35" t="s">
        <v>1307</v>
      </c>
      <c r="N88" s="35" t="s">
        <v>1308</v>
      </c>
      <c r="O88" s="35"/>
      <c r="P88" s="35"/>
      <c r="Q88" s="35" t="s">
        <v>1008</v>
      </c>
      <c r="R88" s="35"/>
      <c r="S88" s="35"/>
      <c r="T88" s="35" t="s">
        <v>1309</v>
      </c>
      <c r="U88" s="35" t="s">
        <v>1310</v>
      </c>
    </row>
    <row r="89" spans="1:21" ht="26" hidden="1">
      <c r="A89" s="35" t="s">
        <v>1301</v>
      </c>
      <c r="B89" s="39" t="s">
        <v>1080</v>
      </c>
      <c r="C89" s="39" t="s">
        <v>1302</v>
      </c>
      <c r="D89" s="62" t="s">
        <v>1311</v>
      </c>
      <c r="E89" s="35" t="s">
        <v>1113</v>
      </c>
      <c r="F89" s="35" t="s">
        <v>19</v>
      </c>
      <c r="G89" s="36"/>
      <c r="H89" s="36" t="s">
        <v>864</v>
      </c>
      <c r="I89" s="36" t="s">
        <v>1312</v>
      </c>
      <c r="J89" s="36"/>
      <c r="K89" s="36"/>
      <c r="L89" s="35" t="s">
        <v>1306</v>
      </c>
      <c r="M89" s="35" t="s">
        <v>1307</v>
      </c>
      <c r="N89" s="35" t="s">
        <v>1308</v>
      </c>
      <c r="O89" s="35"/>
      <c r="P89" s="35"/>
      <c r="Q89" s="35" t="s">
        <v>1008</v>
      </c>
      <c r="R89" s="35"/>
      <c r="S89" s="35"/>
      <c r="T89" s="35" t="s">
        <v>1313</v>
      </c>
      <c r="U89" s="35"/>
    </row>
    <row r="90" spans="1:21" ht="26" hidden="1">
      <c r="A90" s="35" t="s">
        <v>1301</v>
      </c>
      <c r="B90" s="39" t="s">
        <v>1080</v>
      </c>
      <c r="C90" s="39" t="s">
        <v>1302</v>
      </c>
      <c r="D90" s="62" t="s">
        <v>1314</v>
      </c>
      <c r="E90" s="35" t="s">
        <v>1304</v>
      </c>
      <c r="F90" s="35" t="s">
        <v>19</v>
      </c>
      <c r="G90" s="36"/>
      <c r="H90" s="36" t="s">
        <v>864</v>
      </c>
      <c r="I90" s="36" t="s">
        <v>1305</v>
      </c>
      <c r="J90" s="36"/>
      <c r="K90" s="36"/>
      <c r="L90" s="35" t="s">
        <v>1306</v>
      </c>
      <c r="M90" s="35" t="s">
        <v>1307</v>
      </c>
      <c r="N90" s="35" t="s">
        <v>1308</v>
      </c>
      <c r="O90" s="35"/>
      <c r="P90" s="35"/>
      <c r="Q90" s="35" t="s">
        <v>1008</v>
      </c>
      <c r="R90" s="35"/>
      <c r="S90" s="35"/>
      <c r="T90" s="35" t="s">
        <v>1315</v>
      </c>
      <c r="U90" s="35"/>
    </row>
    <row r="91" spans="1:21" ht="26" hidden="1">
      <c r="A91" s="35" t="s">
        <v>1301</v>
      </c>
      <c r="B91" s="39" t="s">
        <v>1080</v>
      </c>
      <c r="C91" s="39" t="s">
        <v>1302</v>
      </c>
      <c r="D91" s="62" t="s">
        <v>1316</v>
      </c>
      <c r="E91" s="35" t="s">
        <v>1113</v>
      </c>
      <c r="F91" s="35" t="s">
        <v>19</v>
      </c>
      <c r="G91" s="36"/>
      <c r="H91" s="36" t="s">
        <v>864</v>
      </c>
      <c r="I91" s="36" t="s">
        <v>1312</v>
      </c>
      <c r="J91" s="36"/>
      <c r="K91" s="36"/>
      <c r="L91" s="35" t="s">
        <v>1306</v>
      </c>
      <c r="M91" s="35" t="s">
        <v>1307</v>
      </c>
      <c r="N91" s="35" t="s">
        <v>1308</v>
      </c>
      <c r="O91" s="35"/>
      <c r="P91" s="35"/>
      <c r="Q91" s="35" t="s">
        <v>1008</v>
      </c>
      <c r="R91" s="35"/>
      <c r="S91" s="35"/>
      <c r="T91" s="35" t="s">
        <v>1313</v>
      </c>
      <c r="U91" s="35"/>
    </row>
    <row r="92" spans="1:21" ht="26" hidden="1">
      <c r="A92" s="35" t="s">
        <v>1142</v>
      </c>
      <c r="B92" s="39" t="s">
        <v>1080</v>
      </c>
      <c r="C92" s="39" t="s">
        <v>1302</v>
      </c>
      <c r="D92" s="62" t="s">
        <v>1317</v>
      </c>
      <c r="E92" s="35" t="s">
        <v>1113</v>
      </c>
      <c r="F92" s="35" t="s">
        <v>19</v>
      </c>
      <c r="G92" s="36"/>
      <c r="H92" s="36" t="s">
        <v>864</v>
      </c>
      <c r="I92" s="36" t="s">
        <v>1312</v>
      </c>
      <c r="J92" s="36"/>
      <c r="K92" s="36"/>
      <c r="L92" s="35" t="s">
        <v>1306</v>
      </c>
      <c r="M92" s="35" t="s">
        <v>1307</v>
      </c>
      <c r="N92" s="35"/>
      <c r="O92" s="35"/>
      <c r="P92" s="35"/>
      <c r="Q92" s="35" t="s">
        <v>1008</v>
      </c>
      <c r="R92" s="35"/>
      <c r="S92" s="35"/>
      <c r="T92" s="35"/>
      <c r="U92" s="35"/>
    </row>
    <row r="93" spans="1:21" ht="26" hidden="1">
      <c r="A93" s="35" t="s">
        <v>1142</v>
      </c>
      <c r="B93" s="39" t="s">
        <v>1080</v>
      </c>
      <c r="C93" s="39" t="s">
        <v>1302</v>
      </c>
      <c r="D93" s="62" t="s">
        <v>1318</v>
      </c>
      <c r="E93" s="35" t="s">
        <v>1304</v>
      </c>
      <c r="F93" s="35" t="s">
        <v>19</v>
      </c>
      <c r="G93" s="36"/>
      <c r="H93" s="36" t="s">
        <v>864</v>
      </c>
      <c r="I93" s="36" t="s">
        <v>1305</v>
      </c>
      <c r="J93" s="36"/>
      <c r="K93" s="36"/>
      <c r="L93" s="35" t="s">
        <v>1306</v>
      </c>
      <c r="M93" s="35" t="s">
        <v>1307</v>
      </c>
      <c r="N93" s="35" t="s">
        <v>1308</v>
      </c>
      <c r="O93" s="35"/>
      <c r="P93" s="35"/>
      <c r="Q93" s="35" t="s">
        <v>1008</v>
      </c>
      <c r="R93" s="35"/>
      <c r="S93" s="35"/>
      <c r="T93" s="35" t="s">
        <v>1319</v>
      </c>
      <c r="U93" s="35"/>
    </row>
    <row r="94" spans="1:21" ht="26" hidden="1">
      <c r="A94" s="35" t="s">
        <v>1142</v>
      </c>
      <c r="B94" s="39" t="s">
        <v>1080</v>
      </c>
      <c r="C94" s="39" t="s">
        <v>1302</v>
      </c>
      <c r="D94" s="62" t="s">
        <v>1320</v>
      </c>
      <c r="E94" s="35" t="s">
        <v>1304</v>
      </c>
      <c r="F94" s="35" t="s">
        <v>19</v>
      </c>
      <c r="G94" s="36"/>
      <c r="H94" s="36" t="s">
        <v>864</v>
      </c>
      <c r="I94" s="36" t="s">
        <v>1305</v>
      </c>
      <c r="J94" s="36"/>
      <c r="K94" s="36"/>
      <c r="L94" s="35" t="s">
        <v>1306</v>
      </c>
      <c r="M94" s="35" t="s">
        <v>1307</v>
      </c>
      <c r="N94" s="35"/>
      <c r="O94" s="35"/>
      <c r="P94" s="35"/>
      <c r="Q94" s="35"/>
      <c r="R94" s="35"/>
      <c r="S94" s="35"/>
      <c r="T94" s="35"/>
      <c r="U94" s="35"/>
    </row>
    <row r="95" spans="1:21" ht="26" hidden="1">
      <c r="A95" s="35" t="s">
        <v>1142</v>
      </c>
      <c r="B95" s="39" t="s">
        <v>1080</v>
      </c>
      <c r="C95" s="39" t="s">
        <v>1302</v>
      </c>
      <c r="D95" s="62" t="s">
        <v>1321</v>
      </c>
      <c r="E95" s="35" t="s">
        <v>1304</v>
      </c>
      <c r="F95" s="35" t="s">
        <v>19</v>
      </c>
      <c r="G95" s="36"/>
      <c r="H95" s="36" t="s">
        <v>864</v>
      </c>
      <c r="I95" s="36" t="s">
        <v>1305</v>
      </c>
      <c r="J95" s="36"/>
      <c r="K95" s="36"/>
      <c r="L95" s="35" t="s">
        <v>1306</v>
      </c>
      <c r="M95" s="35" t="s">
        <v>1307</v>
      </c>
      <c r="N95" s="35" t="s">
        <v>1308</v>
      </c>
      <c r="O95" s="35"/>
      <c r="P95" s="35"/>
      <c r="Q95" s="35" t="s">
        <v>1008</v>
      </c>
      <c r="R95" s="35"/>
      <c r="S95" s="35"/>
      <c r="T95" s="35" t="s">
        <v>1322</v>
      </c>
      <c r="U95" s="35"/>
    </row>
    <row r="96" spans="1:21" ht="78" hidden="1">
      <c r="A96" s="35"/>
      <c r="B96" s="42" t="s">
        <v>1080</v>
      </c>
      <c r="C96" s="42" t="s">
        <v>390</v>
      </c>
      <c r="D96" s="40" t="s">
        <v>1323</v>
      </c>
      <c r="E96" s="35" t="s">
        <v>418</v>
      </c>
      <c r="F96" s="35"/>
      <c r="G96" s="33"/>
      <c r="H96" s="36" t="s">
        <v>855</v>
      </c>
      <c r="I96" s="36" t="s">
        <v>1045</v>
      </c>
      <c r="J96" s="36"/>
      <c r="K96" s="36" t="s">
        <v>1132</v>
      </c>
      <c r="L96" s="35" t="s">
        <v>1324</v>
      </c>
      <c r="M96" s="35" t="s">
        <v>1325</v>
      </c>
      <c r="N96" s="58" t="s">
        <v>1266</v>
      </c>
      <c r="O96" s="35" t="s">
        <v>1083</v>
      </c>
      <c r="P96" s="35" t="s">
        <v>1277</v>
      </c>
      <c r="Q96" s="35" t="s">
        <v>922</v>
      </c>
      <c r="R96" s="35" t="s">
        <v>1225</v>
      </c>
      <c r="S96" s="35" t="s">
        <v>1180</v>
      </c>
      <c r="T96" s="35" t="s">
        <v>1326</v>
      </c>
      <c r="U96" s="38" t="s">
        <v>1327</v>
      </c>
    </row>
    <row r="97" spans="1:21" ht="39" hidden="1">
      <c r="A97" s="35"/>
      <c r="B97" s="42" t="s">
        <v>1080</v>
      </c>
      <c r="C97" s="42" t="s">
        <v>390</v>
      </c>
      <c r="D97" s="40" t="s">
        <v>1328</v>
      </c>
      <c r="E97" s="35" t="s">
        <v>1329</v>
      </c>
      <c r="F97" s="35"/>
      <c r="G97" s="33"/>
      <c r="H97" s="36" t="s">
        <v>864</v>
      </c>
      <c r="I97" s="36" t="s">
        <v>17</v>
      </c>
      <c r="J97" s="36"/>
      <c r="K97" s="36" t="s">
        <v>17</v>
      </c>
      <c r="L97" s="35" t="s">
        <v>1324</v>
      </c>
      <c r="M97" s="36" t="s">
        <v>1330</v>
      </c>
      <c r="N97" s="58" t="s">
        <v>1266</v>
      </c>
      <c r="O97" s="35" t="s">
        <v>1041</v>
      </c>
      <c r="P97" s="35" t="s">
        <v>1102</v>
      </c>
      <c r="Q97" s="35" t="s">
        <v>922</v>
      </c>
      <c r="R97" s="35" t="s">
        <v>1225</v>
      </c>
      <c r="S97" s="35" t="s">
        <v>1331</v>
      </c>
      <c r="T97" s="35" t="s">
        <v>1332</v>
      </c>
      <c r="U97" s="35" t="s">
        <v>1333</v>
      </c>
    </row>
    <row r="98" spans="1:21" hidden="1">
      <c r="A98" s="35" t="s">
        <v>1301</v>
      </c>
      <c r="B98" s="42" t="s">
        <v>1080</v>
      </c>
      <c r="C98" s="42" t="s">
        <v>390</v>
      </c>
      <c r="D98" s="40" t="s">
        <v>1334</v>
      </c>
      <c r="E98" s="35" t="s">
        <v>1335</v>
      </c>
      <c r="F98" s="35"/>
      <c r="G98" s="33"/>
      <c r="H98" s="36" t="s">
        <v>855</v>
      </c>
      <c r="I98" s="36" t="s">
        <v>1336</v>
      </c>
      <c r="J98" s="36"/>
      <c r="K98" s="36" t="s">
        <v>1132</v>
      </c>
      <c r="L98" s="35" t="s">
        <v>1324</v>
      </c>
      <c r="M98" s="35" t="s">
        <v>1324</v>
      </c>
      <c r="N98" s="58"/>
      <c r="O98" s="35" t="s">
        <v>1041</v>
      </c>
      <c r="P98" s="35" t="s">
        <v>1102</v>
      </c>
      <c r="Q98" s="35" t="s">
        <v>1045</v>
      </c>
      <c r="R98" s="35" t="s">
        <v>1225</v>
      </c>
      <c r="S98" s="35" t="s">
        <v>1331</v>
      </c>
      <c r="T98" s="35"/>
      <c r="U98" s="35"/>
    </row>
    <row r="99" spans="1:21" hidden="1">
      <c r="A99" s="35"/>
      <c r="B99" s="42" t="s">
        <v>1080</v>
      </c>
      <c r="C99" s="42" t="s">
        <v>390</v>
      </c>
      <c r="D99" s="40" t="s">
        <v>1337</v>
      </c>
      <c r="E99" s="35" t="s">
        <v>1338</v>
      </c>
      <c r="F99" s="35"/>
      <c r="G99" s="33"/>
      <c r="H99" s="36" t="s">
        <v>855</v>
      </c>
      <c r="I99" s="36" t="s">
        <v>1339</v>
      </c>
      <c r="J99" s="36"/>
      <c r="K99" s="36" t="s">
        <v>1132</v>
      </c>
      <c r="L99" s="35" t="s">
        <v>1324</v>
      </c>
      <c r="M99" s="35" t="s">
        <v>1340</v>
      </c>
      <c r="N99" s="58" t="s">
        <v>1266</v>
      </c>
      <c r="O99" s="35" t="s">
        <v>1041</v>
      </c>
      <c r="P99" s="35" t="s">
        <v>1103</v>
      </c>
      <c r="Q99" s="35" t="s">
        <v>922</v>
      </c>
      <c r="R99" s="35" t="s">
        <v>1083</v>
      </c>
      <c r="S99" s="35" t="s">
        <v>1180</v>
      </c>
      <c r="T99" s="35" t="s">
        <v>1341</v>
      </c>
      <c r="U99" s="38" t="s">
        <v>1342</v>
      </c>
    </row>
    <row r="100" spans="1:21" hidden="1">
      <c r="A100" s="35"/>
      <c r="B100" s="42" t="s">
        <v>1080</v>
      </c>
      <c r="C100" s="42" t="s">
        <v>390</v>
      </c>
      <c r="D100" s="62" t="s">
        <v>574</v>
      </c>
      <c r="E100" s="35" t="s">
        <v>1304</v>
      </c>
      <c r="F100" s="35"/>
      <c r="G100" s="33"/>
      <c r="H100" s="36" t="s">
        <v>864</v>
      </c>
      <c r="I100" s="36" t="s">
        <v>1248</v>
      </c>
      <c r="J100" s="36"/>
      <c r="K100" s="36" t="s">
        <v>1132</v>
      </c>
      <c r="L100" s="35" t="s">
        <v>1324</v>
      </c>
      <c r="M100" s="35" t="s">
        <v>1343</v>
      </c>
      <c r="N100" s="58" t="s">
        <v>1266</v>
      </c>
      <c r="O100" s="35" t="s">
        <v>1083</v>
      </c>
      <c r="P100" s="35" t="s">
        <v>1180</v>
      </c>
      <c r="Q100" s="35" t="s">
        <v>922</v>
      </c>
      <c r="R100" s="35" t="s">
        <v>1344</v>
      </c>
      <c r="S100" s="35" t="s">
        <v>1331</v>
      </c>
      <c r="T100" s="35" t="s">
        <v>1341</v>
      </c>
      <c r="U100" s="38"/>
    </row>
  </sheetData>
  <autoFilter ref="A2:U100" xr:uid="{00000000-0001-0000-0100-000000000000}">
    <filterColumn colId="2">
      <filters>
        <filter val="Flexera"/>
      </filters>
    </filterColumn>
  </autoFilter>
  <mergeCells count="5">
    <mergeCell ref="H1:K1"/>
    <mergeCell ref="L1:P1"/>
    <mergeCell ref="Q1:S1"/>
    <mergeCell ref="A1:G1"/>
    <mergeCell ref="T36:T43"/>
  </mergeCells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1127-4BB3-40E1-BF78-B8F69C28FB9F}">
  <sheetPr>
    <pageSetUpPr autoPageBreaks="0"/>
  </sheetPr>
  <dimension ref="B2:M29"/>
  <sheetViews>
    <sheetView workbookViewId="0">
      <selection activeCell="E12" sqref="E12"/>
    </sheetView>
  </sheetViews>
  <sheetFormatPr defaultColWidth="8.26953125" defaultRowHeight="12"/>
  <cols>
    <col min="1" max="1" width="1.26953125" style="93" customWidth="1"/>
    <col min="2" max="2" width="12.81640625" style="93" customWidth="1"/>
    <col min="3" max="3" width="12" style="93" customWidth="1"/>
    <col min="4" max="4" width="18.26953125" style="93" bestFit="1" customWidth="1"/>
    <col min="5" max="5" width="26.1796875" style="93" bestFit="1" customWidth="1"/>
    <col min="6" max="6" width="14.26953125" style="93" customWidth="1"/>
    <col min="7" max="7" width="16.81640625" style="93" customWidth="1"/>
    <col min="8" max="8" width="16.81640625" style="93" bestFit="1" customWidth="1"/>
    <col min="9" max="9" width="11.81640625" style="93" bestFit="1" customWidth="1"/>
    <col min="10" max="10" width="15.81640625" style="93" bestFit="1" customWidth="1"/>
    <col min="11" max="11" width="10.26953125" style="93" bestFit="1" customWidth="1"/>
    <col min="12" max="12" width="11.1796875" style="93" customWidth="1"/>
    <col min="13" max="13" width="8.26953125" style="93" bestFit="1" customWidth="1"/>
    <col min="14" max="16384" width="8.26953125" style="93"/>
  </cols>
  <sheetData>
    <row r="2" spans="2:13">
      <c r="B2" s="92" t="s">
        <v>1</v>
      </c>
      <c r="C2" s="92" t="s">
        <v>3</v>
      </c>
      <c r="D2" s="92" t="s">
        <v>552</v>
      </c>
      <c r="E2" s="92" t="s">
        <v>1345</v>
      </c>
      <c r="F2" s="92" t="s">
        <v>1346</v>
      </c>
      <c r="G2" s="92" t="s">
        <v>1347</v>
      </c>
      <c r="H2" s="92" t="s">
        <v>1348</v>
      </c>
      <c r="I2" s="92" t="s">
        <v>1349</v>
      </c>
      <c r="J2" s="92" t="s">
        <v>1350</v>
      </c>
      <c r="K2" s="92" t="s">
        <v>1351</v>
      </c>
      <c r="L2" s="92" t="s">
        <v>1352</v>
      </c>
      <c r="M2" s="92" t="s">
        <v>1353</v>
      </c>
    </row>
    <row r="3" spans="2:13">
      <c r="B3" s="94" t="s">
        <v>56</v>
      </c>
      <c r="C3" s="95" t="s">
        <v>1354</v>
      </c>
      <c r="D3" s="95" t="s">
        <v>120</v>
      </c>
      <c r="E3" s="94" t="s">
        <v>857</v>
      </c>
      <c r="F3" s="96" t="s">
        <v>1355</v>
      </c>
      <c r="G3" s="94"/>
      <c r="H3" s="94"/>
      <c r="I3" s="94"/>
      <c r="J3" s="94"/>
      <c r="K3" s="94"/>
      <c r="L3" s="94"/>
      <c r="M3" s="94"/>
    </row>
    <row r="4" spans="2:13">
      <c r="B4" s="94"/>
      <c r="C4" s="95"/>
      <c r="D4" s="95"/>
      <c r="E4" s="94" t="s">
        <v>61</v>
      </c>
      <c r="F4" s="96" t="s">
        <v>1355</v>
      </c>
      <c r="G4" s="94"/>
      <c r="H4" s="94"/>
      <c r="I4" s="94"/>
      <c r="J4" s="94"/>
      <c r="K4" s="94"/>
      <c r="L4" s="94"/>
      <c r="M4" s="94"/>
    </row>
    <row r="5" spans="2:13">
      <c r="B5" s="94"/>
      <c r="C5" s="95"/>
      <c r="D5" s="95"/>
      <c r="E5" s="94" t="s">
        <v>65</v>
      </c>
      <c r="F5" s="96" t="s">
        <v>1355</v>
      </c>
      <c r="G5" s="94"/>
      <c r="H5" s="94"/>
      <c r="I5" s="94"/>
      <c r="J5" s="94"/>
      <c r="K5" s="94"/>
      <c r="L5" s="94"/>
      <c r="M5" s="94"/>
    </row>
    <row r="6" spans="2:13">
      <c r="B6" s="94"/>
      <c r="C6" s="95"/>
      <c r="D6" s="95"/>
      <c r="E6" s="94" t="s">
        <v>858</v>
      </c>
      <c r="F6" s="96" t="s">
        <v>1355</v>
      </c>
      <c r="G6" s="94"/>
      <c r="H6" s="94"/>
      <c r="I6" s="94"/>
      <c r="J6" s="94"/>
      <c r="K6" s="94"/>
      <c r="L6" s="94"/>
      <c r="M6" s="94"/>
    </row>
    <row r="7" spans="2:13">
      <c r="B7" s="94"/>
      <c r="C7" s="95"/>
      <c r="D7" s="95"/>
      <c r="E7" s="94" t="s">
        <v>67</v>
      </c>
      <c r="F7" s="96" t="s">
        <v>1355</v>
      </c>
      <c r="G7" s="94"/>
      <c r="H7" s="94"/>
      <c r="I7" s="94"/>
      <c r="J7" s="94"/>
      <c r="K7" s="94"/>
      <c r="L7" s="94"/>
      <c r="M7" s="94"/>
    </row>
    <row r="8" spans="2:13">
      <c r="B8" s="94"/>
      <c r="C8" s="95"/>
      <c r="D8" s="95"/>
      <c r="E8" s="94" t="s">
        <v>68</v>
      </c>
      <c r="F8" s="96" t="s">
        <v>1355</v>
      </c>
      <c r="G8" s="94"/>
      <c r="H8" s="94"/>
      <c r="I8" s="94"/>
      <c r="J8" s="94"/>
      <c r="K8" s="94"/>
      <c r="L8" s="94"/>
      <c r="M8" s="94"/>
    </row>
    <row r="9" spans="2:13">
      <c r="B9" s="94"/>
      <c r="C9" s="94"/>
      <c r="D9" s="94"/>
      <c r="E9" s="94" t="s">
        <v>69</v>
      </c>
      <c r="F9" s="96" t="s">
        <v>1355</v>
      </c>
      <c r="G9" s="94"/>
      <c r="H9" s="94"/>
      <c r="I9" s="94"/>
      <c r="J9" s="94"/>
      <c r="K9" s="94"/>
      <c r="L9" s="94"/>
      <c r="M9" s="94"/>
    </row>
    <row r="10" spans="2:13">
      <c r="B10" s="94"/>
      <c r="C10" s="94"/>
      <c r="D10" s="94"/>
      <c r="E10" s="94" t="s">
        <v>859</v>
      </c>
      <c r="F10" s="96" t="s">
        <v>1355</v>
      </c>
      <c r="G10" s="94"/>
      <c r="H10" s="94"/>
      <c r="I10" s="94"/>
      <c r="J10" s="94"/>
      <c r="K10" s="94"/>
      <c r="L10" s="94"/>
      <c r="M10" s="94"/>
    </row>
    <row r="11" spans="2:13">
      <c r="B11" s="94"/>
      <c r="C11" s="94"/>
      <c r="D11" s="94"/>
      <c r="E11" s="94" t="s">
        <v>860</v>
      </c>
      <c r="F11" s="96" t="s">
        <v>1355</v>
      </c>
      <c r="G11" s="94"/>
      <c r="H11" s="94"/>
      <c r="I11" s="94"/>
      <c r="J11" s="94"/>
      <c r="K11" s="94"/>
      <c r="L11" s="94"/>
      <c r="M11" s="94"/>
    </row>
    <row r="12" spans="2:13">
      <c r="B12" s="94"/>
      <c r="C12" s="94"/>
      <c r="D12" s="94"/>
      <c r="E12" s="94" t="s">
        <v>861</v>
      </c>
      <c r="F12" s="96" t="s">
        <v>1355</v>
      </c>
      <c r="G12" s="94"/>
      <c r="H12" s="94"/>
      <c r="I12" s="94"/>
      <c r="J12" s="94"/>
      <c r="K12" s="94"/>
      <c r="L12" s="94"/>
      <c r="M12" s="94"/>
    </row>
    <row r="13" spans="2:13">
      <c r="B13" s="94"/>
      <c r="C13" s="94"/>
      <c r="D13" s="94"/>
      <c r="E13" s="94" t="s">
        <v>862</v>
      </c>
      <c r="F13" s="96" t="s">
        <v>1355</v>
      </c>
      <c r="G13" s="94"/>
      <c r="H13" s="94"/>
      <c r="I13" s="94"/>
      <c r="J13" s="94"/>
      <c r="K13" s="94"/>
      <c r="L13" s="94"/>
      <c r="M13" s="94"/>
    </row>
    <row r="14" spans="2:13">
      <c r="B14" s="94"/>
      <c r="C14" s="94"/>
      <c r="D14" s="94"/>
      <c r="E14" s="94" t="s">
        <v>863</v>
      </c>
      <c r="F14" s="96" t="s">
        <v>1355</v>
      </c>
      <c r="G14" s="94"/>
      <c r="H14" s="94"/>
      <c r="I14" s="94"/>
      <c r="J14" s="94"/>
      <c r="K14" s="94"/>
      <c r="L14" s="94"/>
      <c r="M14" s="94"/>
    </row>
    <row r="15" spans="2:13">
      <c r="B15" s="94"/>
      <c r="C15" s="94"/>
      <c r="D15" s="94"/>
      <c r="E15" s="94" t="s">
        <v>865</v>
      </c>
      <c r="F15" s="96" t="s">
        <v>1355</v>
      </c>
      <c r="G15" s="94"/>
      <c r="H15" s="94"/>
      <c r="I15" s="94"/>
      <c r="J15" s="94"/>
      <c r="K15" s="94"/>
      <c r="L15" s="94"/>
      <c r="M15" s="94"/>
    </row>
    <row r="16" spans="2:13">
      <c r="B16" s="94"/>
      <c r="C16" s="94"/>
      <c r="D16" s="94" t="s">
        <v>72</v>
      </c>
      <c r="E16" s="94" t="s">
        <v>106</v>
      </c>
      <c r="F16" s="96" t="s">
        <v>1355</v>
      </c>
      <c r="G16" s="94"/>
      <c r="H16" s="94"/>
      <c r="I16" s="94"/>
      <c r="J16" s="94"/>
      <c r="K16" s="94"/>
      <c r="L16" s="94"/>
      <c r="M16" s="94"/>
    </row>
    <row r="17" spans="2:13">
      <c r="B17" s="94"/>
      <c r="C17" s="95" t="s">
        <v>1356</v>
      </c>
      <c r="D17" s="94"/>
      <c r="E17" s="94"/>
      <c r="F17" s="96" t="s">
        <v>1355</v>
      </c>
      <c r="G17" s="94"/>
      <c r="H17" s="94"/>
      <c r="I17" s="94"/>
      <c r="J17" s="94"/>
      <c r="K17" s="94"/>
      <c r="L17" s="94"/>
      <c r="M17" s="94"/>
    </row>
    <row r="18" spans="2:13">
      <c r="B18" s="94"/>
      <c r="C18" s="94"/>
      <c r="D18" s="94"/>
      <c r="E18" s="94"/>
      <c r="F18" s="96" t="s">
        <v>1355</v>
      </c>
      <c r="G18" s="94"/>
      <c r="H18" s="94"/>
      <c r="I18" s="94"/>
      <c r="J18" s="94"/>
      <c r="K18" s="94"/>
      <c r="L18" s="94"/>
      <c r="M18" s="94"/>
    </row>
    <row r="19" spans="2:13">
      <c r="B19" s="94"/>
      <c r="C19" s="94"/>
      <c r="D19" s="94"/>
      <c r="E19" s="94"/>
      <c r="F19" s="96" t="s">
        <v>1355</v>
      </c>
      <c r="G19" s="94"/>
      <c r="H19" s="94"/>
      <c r="I19" s="94"/>
      <c r="J19" s="94"/>
      <c r="K19" s="94"/>
      <c r="L19" s="94"/>
      <c r="M19" s="94"/>
    </row>
    <row r="20" spans="2:13">
      <c r="B20" s="94"/>
      <c r="C20" s="94"/>
      <c r="D20" s="94"/>
      <c r="E20" s="94"/>
      <c r="F20" s="96" t="s">
        <v>1355</v>
      </c>
      <c r="G20" s="94"/>
      <c r="H20" s="94"/>
      <c r="I20" s="94"/>
      <c r="J20" s="94"/>
      <c r="K20" s="94"/>
      <c r="L20" s="94"/>
      <c r="M20" s="94"/>
    </row>
    <row r="21" spans="2:13">
      <c r="B21" s="94"/>
      <c r="C21" s="94"/>
      <c r="D21" s="94"/>
      <c r="E21" s="94"/>
      <c r="F21" s="96" t="s">
        <v>1355</v>
      </c>
      <c r="G21" s="94"/>
      <c r="H21" s="94"/>
      <c r="I21" s="94"/>
      <c r="J21" s="94"/>
      <c r="K21" s="94"/>
      <c r="L21" s="94"/>
      <c r="M21" s="94"/>
    </row>
    <row r="22" spans="2:13">
      <c r="B22" s="94"/>
      <c r="C22" s="94"/>
      <c r="D22" s="94"/>
      <c r="E22" s="94"/>
      <c r="F22" s="96" t="s">
        <v>1355</v>
      </c>
      <c r="G22" s="94"/>
      <c r="H22" s="94"/>
      <c r="I22" s="94"/>
      <c r="J22" s="94"/>
      <c r="K22" s="94"/>
      <c r="L22" s="94"/>
      <c r="M22" s="94"/>
    </row>
    <row r="23" spans="2:13">
      <c r="B23" s="94"/>
      <c r="C23" s="94"/>
      <c r="D23" s="94"/>
      <c r="E23" s="94"/>
      <c r="F23" s="96" t="s">
        <v>1355</v>
      </c>
      <c r="G23" s="94"/>
      <c r="H23" s="94"/>
      <c r="I23" s="94"/>
      <c r="J23" s="94"/>
      <c r="K23" s="94"/>
      <c r="L23" s="94"/>
      <c r="M23" s="94"/>
    </row>
    <row r="24" spans="2:13">
      <c r="B24" s="94"/>
      <c r="C24" s="94"/>
      <c r="D24" s="94"/>
      <c r="E24" s="94"/>
      <c r="F24" s="96" t="s">
        <v>1355</v>
      </c>
      <c r="G24" s="94"/>
      <c r="H24" s="94"/>
      <c r="I24" s="94"/>
      <c r="J24" s="94"/>
      <c r="K24" s="94"/>
      <c r="L24" s="94"/>
      <c r="M24" s="94"/>
    </row>
    <row r="25" spans="2:13">
      <c r="B25" s="94"/>
      <c r="C25" s="94"/>
      <c r="D25" s="94"/>
      <c r="E25" s="94"/>
      <c r="F25" s="96" t="s">
        <v>1355</v>
      </c>
      <c r="G25" s="94"/>
      <c r="H25" s="94"/>
      <c r="I25" s="94"/>
      <c r="J25" s="94"/>
      <c r="K25" s="94"/>
      <c r="L25" s="94"/>
      <c r="M25" s="94"/>
    </row>
    <row r="26" spans="2:13">
      <c r="B26" s="94"/>
      <c r="C26" s="94"/>
      <c r="D26" s="94"/>
      <c r="E26" s="94"/>
      <c r="F26" s="96" t="s">
        <v>1355</v>
      </c>
      <c r="G26" s="94"/>
      <c r="H26" s="94"/>
      <c r="I26" s="94"/>
      <c r="J26" s="94"/>
      <c r="K26" s="94"/>
      <c r="L26" s="94"/>
      <c r="M26" s="94"/>
    </row>
    <row r="27" spans="2:13">
      <c r="B27" s="94"/>
      <c r="C27" s="94"/>
      <c r="D27" s="94"/>
      <c r="E27" s="94"/>
      <c r="F27" s="96" t="s">
        <v>1355</v>
      </c>
      <c r="G27" s="94"/>
      <c r="H27" s="94"/>
      <c r="I27" s="94"/>
      <c r="J27" s="94"/>
      <c r="K27" s="94"/>
      <c r="L27" s="94"/>
      <c r="M27" s="94"/>
    </row>
    <row r="28" spans="2:13">
      <c r="B28" s="94"/>
      <c r="C28" s="94"/>
      <c r="D28" s="94"/>
      <c r="E28" s="94"/>
      <c r="F28" s="96" t="s">
        <v>1355</v>
      </c>
      <c r="G28" s="94"/>
      <c r="H28" s="94"/>
      <c r="I28" s="94"/>
      <c r="J28" s="94"/>
      <c r="K28" s="94"/>
      <c r="L28" s="94"/>
      <c r="M28" s="94"/>
    </row>
    <row r="29" spans="2:13">
      <c r="B29" s="94"/>
      <c r="C29" s="94"/>
      <c r="D29" s="94"/>
      <c r="E29" s="94"/>
      <c r="F29" s="96" t="s">
        <v>1355</v>
      </c>
      <c r="G29" s="94"/>
      <c r="H29" s="94"/>
      <c r="I29" s="94"/>
      <c r="J29" s="94"/>
      <c r="K29" s="94"/>
      <c r="L29" s="94"/>
      <c r="M29" s="94"/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C5BF-D2BC-4850-9811-D454909AD627}">
  <sheetPr>
    <pageSetUpPr autoPageBreaks="0"/>
  </sheetPr>
  <dimension ref="B2:M17"/>
  <sheetViews>
    <sheetView workbookViewId="0">
      <selection activeCell="E2" sqref="E2"/>
    </sheetView>
  </sheetViews>
  <sheetFormatPr defaultColWidth="8.26953125" defaultRowHeight="12"/>
  <cols>
    <col min="1" max="1" width="1.26953125" style="93" customWidth="1"/>
    <col min="2" max="2" width="12.81640625" style="93" customWidth="1"/>
    <col min="3" max="3" width="12" style="93" customWidth="1"/>
    <col min="4" max="4" width="18.26953125" style="93" bestFit="1" customWidth="1"/>
    <col min="5" max="5" width="30.1796875" style="93" bestFit="1" customWidth="1"/>
    <col min="6" max="6" width="14.26953125" style="93" customWidth="1"/>
    <col min="7" max="7" width="16.81640625" style="93" customWidth="1"/>
    <col min="8" max="8" width="16.81640625" style="93" bestFit="1" customWidth="1"/>
    <col min="9" max="9" width="11.81640625" style="93" bestFit="1" customWidth="1"/>
    <col min="10" max="10" width="15.81640625" style="93" bestFit="1" customWidth="1"/>
    <col min="11" max="11" width="10.26953125" style="93" bestFit="1" customWidth="1"/>
    <col min="12" max="12" width="11.1796875" style="93" customWidth="1"/>
    <col min="13" max="13" width="8.26953125" style="93" bestFit="1" customWidth="1"/>
    <col min="14" max="16384" width="8.26953125" style="93"/>
  </cols>
  <sheetData>
    <row r="2" spans="2:13">
      <c r="B2" s="92" t="s">
        <v>1</v>
      </c>
      <c r="C2" s="92" t="s">
        <v>3</v>
      </c>
      <c r="D2" s="92" t="s">
        <v>552</v>
      </c>
      <c r="E2" s="92" t="s">
        <v>1345</v>
      </c>
      <c r="F2" s="92" t="s">
        <v>1346</v>
      </c>
      <c r="G2" s="92" t="s">
        <v>1347</v>
      </c>
      <c r="H2" s="92" t="s">
        <v>1348</v>
      </c>
      <c r="I2" s="92" t="s">
        <v>1349</v>
      </c>
      <c r="J2" s="92" t="s">
        <v>1350</v>
      </c>
      <c r="K2" s="92" t="s">
        <v>1351</v>
      </c>
      <c r="L2" s="92" t="s">
        <v>1352</v>
      </c>
      <c r="M2" s="92" t="s">
        <v>1353</v>
      </c>
    </row>
    <row r="3" spans="2:13">
      <c r="B3" s="94" t="s">
        <v>1357</v>
      </c>
      <c r="C3" s="95" t="s">
        <v>1354</v>
      </c>
      <c r="D3" s="94" t="s">
        <v>120</v>
      </c>
      <c r="E3" s="94" t="s">
        <v>857</v>
      </c>
      <c r="F3" s="96" t="s">
        <v>1355</v>
      </c>
      <c r="G3" s="94"/>
      <c r="H3" s="94"/>
      <c r="I3" s="94"/>
      <c r="J3" s="94"/>
      <c r="K3" s="94"/>
      <c r="L3" s="94"/>
      <c r="M3" s="94"/>
    </row>
    <row r="4" spans="2:13">
      <c r="B4" s="94"/>
      <c r="C4" s="95"/>
      <c r="D4" s="94"/>
      <c r="E4" s="94" t="s">
        <v>61</v>
      </c>
      <c r="F4" s="96" t="s">
        <v>1355</v>
      </c>
      <c r="G4" s="94"/>
      <c r="H4" s="94"/>
      <c r="I4" s="94"/>
      <c r="J4" s="94"/>
      <c r="K4" s="94"/>
      <c r="L4" s="94"/>
      <c r="M4" s="94"/>
    </row>
    <row r="5" spans="2:13">
      <c r="B5" s="94"/>
      <c r="C5" s="95"/>
      <c r="D5" s="94"/>
      <c r="E5" s="94" t="s">
        <v>426</v>
      </c>
      <c r="F5" s="96" t="s">
        <v>1355</v>
      </c>
      <c r="G5" s="94"/>
      <c r="H5" s="94"/>
      <c r="I5" s="94"/>
      <c r="J5" s="94"/>
      <c r="K5" s="94"/>
      <c r="L5" s="94"/>
      <c r="M5" s="94"/>
    </row>
    <row r="6" spans="2:13">
      <c r="B6" s="94"/>
      <c r="C6" s="94"/>
      <c r="D6" s="94"/>
      <c r="E6" s="94" t="s">
        <v>281</v>
      </c>
      <c r="F6" s="96" t="s">
        <v>1355</v>
      </c>
      <c r="G6" s="94"/>
      <c r="H6" s="94"/>
      <c r="I6" s="94"/>
      <c r="J6" s="94"/>
      <c r="K6" s="94"/>
      <c r="L6" s="94"/>
      <c r="M6" s="94"/>
    </row>
    <row r="7" spans="2:13">
      <c r="B7" s="94"/>
      <c r="C7" s="94"/>
      <c r="D7" s="94"/>
      <c r="E7" s="94" t="s">
        <v>871</v>
      </c>
      <c r="F7" s="96" t="s">
        <v>1355</v>
      </c>
      <c r="G7" s="94"/>
      <c r="H7" s="94"/>
      <c r="I7" s="94"/>
      <c r="J7" s="94"/>
      <c r="K7" s="94"/>
      <c r="L7" s="94"/>
      <c r="M7" s="94"/>
    </row>
    <row r="8" spans="2:13">
      <c r="B8" s="94"/>
      <c r="C8" s="94"/>
      <c r="D8" s="94"/>
      <c r="E8" s="94" t="s">
        <v>1358</v>
      </c>
      <c r="F8" s="96" t="s">
        <v>1355</v>
      </c>
      <c r="G8" s="94"/>
      <c r="H8" s="94"/>
      <c r="I8" s="94"/>
      <c r="J8" s="94"/>
      <c r="K8" s="94"/>
      <c r="L8" s="94"/>
      <c r="M8" s="94"/>
    </row>
    <row r="9" spans="2:13">
      <c r="B9" s="94"/>
      <c r="C9" s="94"/>
      <c r="D9" s="94" t="s">
        <v>72</v>
      </c>
      <c r="E9" s="94" t="s">
        <v>872</v>
      </c>
      <c r="F9" s="96" t="s">
        <v>1355</v>
      </c>
      <c r="G9" s="94"/>
      <c r="H9" s="94"/>
      <c r="I9" s="94"/>
      <c r="J9" s="94"/>
      <c r="K9" s="94"/>
      <c r="L9" s="94"/>
      <c r="M9" s="94"/>
    </row>
    <row r="10" spans="2:13">
      <c r="B10" s="94"/>
      <c r="C10" s="94"/>
      <c r="D10" s="94" t="s">
        <v>99</v>
      </c>
      <c r="E10" s="94" t="s">
        <v>873</v>
      </c>
      <c r="F10" s="96" t="s">
        <v>1355</v>
      </c>
      <c r="G10" s="94"/>
      <c r="H10" s="94"/>
      <c r="I10" s="94"/>
      <c r="J10" s="94"/>
      <c r="K10" s="94"/>
      <c r="L10" s="94"/>
      <c r="M10" s="94"/>
    </row>
    <row r="11" spans="2:13">
      <c r="B11" s="94"/>
      <c r="C11" s="94"/>
      <c r="D11" s="94"/>
      <c r="E11" s="94" t="s">
        <v>874</v>
      </c>
      <c r="F11" s="96" t="s">
        <v>1355</v>
      </c>
      <c r="G11" s="94"/>
      <c r="H11" s="94"/>
      <c r="I11" s="94"/>
      <c r="J11" s="94"/>
      <c r="K11" s="94"/>
      <c r="L11" s="94"/>
      <c r="M11" s="94"/>
    </row>
    <row r="12" spans="2:13">
      <c r="B12" s="94"/>
      <c r="C12" s="94"/>
      <c r="D12" s="94" t="s">
        <v>875</v>
      </c>
      <c r="E12" s="94" t="s">
        <v>1359</v>
      </c>
      <c r="F12" s="96" t="s">
        <v>1355</v>
      </c>
      <c r="G12" s="94"/>
      <c r="H12" s="94"/>
      <c r="I12" s="94"/>
      <c r="J12" s="94"/>
      <c r="K12" s="94"/>
      <c r="L12" s="94"/>
      <c r="M12" s="94"/>
    </row>
    <row r="13" spans="2:13">
      <c r="B13" s="94"/>
      <c r="C13" s="94"/>
      <c r="D13" s="94"/>
      <c r="E13" s="94" t="s">
        <v>878</v>
      </c>
      <c r="F13" s="96" t="s">
        <v>1355</v>
      </c>
      <c r="G13" s="94"/>
      <c r="H13" s="94"/>
      <c r="I13" s="94"/>
      <c r="J13" s="94"/>
      <c r="K13" s="94"/>
      <c r="L13" s="94"/>
      <c r="M13" s="94"/>
    </row>
    <row r="14" spans="2:13">
      <c r="B14" s="94"/>
      <c r="C14" s="94"/>
      <c r="D14" s="94"/>
      <c r="E14" s="94" t="s">
        <v>879</v>
      </c>
      <c r="F14" s="96" t="s">
        <v>1355</v>
      </c>
      <c r="G14" s="94"/>
      <c r="H14" s="94"/>
      <c r="I14" s="94"/>
      <c r="J14" s="94"/>
      <c r="K14" s="94"/>
      <c r="L14" s="94"/>
      <c r="M14" s="94"/>
    </row>
    <row r="15" spans="2:13">
      <c r="B15" s="94"/>
      <c r="C15" s="94"/>
      <c r="D15" s="94"/>
      <c r="E15" s="94" t="s">
        <v>882</v>
      </c>
      <c r="F15" s="96" t="s">
        <v>1355</v>
      </c>
      <c r="G15" s="94"/>
      <c r="H15" s="94"/>
      <c r="I15" s="94"/>
      <c r="J15" s="94"/>
      <c r="K15" s="94"/>
      <c r="L15" s="94"/>
      <c r="M15" s="94"/>
    </row>
    <row r="16" spans="2:13">
      <c r="B16" s="94"/>
      <c r="C16" s="94"/>
      <c r="D16" s="94"/>
      <c r="E16" s="94"/>
      <c r="F16" s="96" t="s">
        <v>1355</v>
      </c>
      <c r="G16" s="94"/>
      <c r="H16" s="94"/>
      <c r="I16" s="94"/>
      <c r="J16" s="94"/>
      <c r="K16" s="94"/>
      <c r="L16" s="94"/>
      <c r="M16" s="94"/>
    </row>
    <row r="17" spans="2:13">
      <c r="B17" s="94"/>
      <c r="C17" s="94"/>
      <c r="D17" s="94"/>
      <c r="E17" s="94"/>
      <c r="F17" s="96" t="s">
        <v>1355</v>
      </c>
      <c r="G17" s="94"/>
      <c r="H17" s="94"/>
      <c r="I17" s="94"/>
      <c r="J17" s="94"/>
      <c r="K17" s="94"/>
      <c r="L17" s="94"/>
      <c r="M17" s="94"/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CEC1-5CD7-4401-B7B3-7409621B305E}">
  <sheetPr>
    <pageSetUpPr autoPageBreaks="0"/>
  </sheetPr>
  <dimension ref="B2:M14"/>
  <sheetViews>
    <sheetView workbookViewId="0">
      <selection activeCell="E2" sqref="E2"/>
    </sheetView>
  </sheetViews>
  <sheetFormatPr defaultColWidth="8.26953125" defaultRowHeight="12"/>
  <cols>
    <col min="1" max="1" width="1.26953125" style="93" customWidth="1"/>
    <col min="2" max="2" width="12.81640625" style="93" customWidth="1"/>
    <col min="3" max="3" width="12" style="93" customWidth="1"/>
    <col min="4" max="4" width="18.26953125" style="93" bestFit="1" customWidth="1"/>
    <col min="5" max="5" width="26.1796875" style="93" bestFit="1" customWidth="1"/>
    <col min="6" max="6" width="14.26953125" style="93" customWidth="1"/>
    <col min="7" max="7" width="16.81640625" style="93" customWidth="1"/>
    <col min="8" max="8" width="16.81640625" style="93" bestFit="1" customWidth="1"/>
    <col min="9" max="9" width="11.81640625" style="93" bestFit="1" customWidth="1"/>
    <col min="10" max="10" width="15.81640625" style="93" bestFit="1" customWidth="1"/>
    <col min="11" max="11" width="10.26953125" style="93" bestFit="1" customWidth="1"/>
    <col min="12" max="12" width="11.1796875" style="93" customWidth="1"/>
    <col min="13" max="13" width="8.26953125" style="93" bestFit="1" customWidth="1"/>
    <col min="14" max="16384" width="8.26953125" style="93"/>
  </cols>
  <sheetData>
    <row r="2" spans="2:13">
      <c r="B2" s="92" t="s">
        <v>1</v>
      </c>
      <c r="C2" s="92" t="s">
        <v>3</v>
      </c>
      <c r="D2" s="92" t="s">
        <v>552</v>
      </c>
      <c r="E2" s="92" t="s">
        <v>1345</v>
      </c>
      <c r="F2" s="92" t="s">
        <v>1346</v>
      </c>
      <c r="G2" s="92" t="s">
        <v>1347</v>
      </c>
      <c r="H2" s="92" t="s">
        <v>1348</v>
      </c>
      <c r="I2" s="92" t="s">
        <v>1349</v>
      </c>
      <c r="J2" s="92" t="s">
        <v>1350</v>
      </c>
      <c r="K2" s="92" t="s">
        <v>1351</v>
      </c>
      <c r="L2" s="92" t="s">
        <v>1352</v>
      </c>
      <c r="M2" s="92" t="s">
        <v>1353</v>
      </c>
    </row>
    <row r="3" spans="2:13">
      <c r="B3" s="94" t="s">
        <v>1130</v>
      </c>
      <c r="C3" s="95" t="s">
        <v>1354</v>
      </c>
      <c r="D3" s="94" t="s">
        <v>883</v>
      </c>
      <c r="E3" s="94" t="s">
        <v>888</v>
      </c>
      <c r="F3" s="96" t="s">
        <v>1355</v>
      </c>
      <c r="G3" s="94"/>
      <c r="H3" s="94"/>
      <c r="I3" s="94"/>
      <c r="J3" s="94"/>
      <c r="K3" s="94"/>
      <c r="L3" s="94"/>
      <c r="M3" s="94"/>
    </row>
    <row r="4" spans="2:13">
      <c r="B4" s="94"/>
      <c r="C4" s="95"/>
      <c r="D4" s="94"/>
      <c r="E4" s="94" t="s">
        <v>889</v>
      </c>
      <c r="F4" s="96" t="s">
        <v>1355</v>
      </c>
      <c r="G4" s="94"/>
      <c r="H4" s="94"/>
      <c r="I4" s="94"/>
      <c r="J4" s="94"/>
      <c r="K4" s="94"/>
      <c r="L4" s="94"/>
      <c r="M4" s="94"/>
    </row>
    <row r="5" spans="2:13">
      <c r="B5" s="94"/>
      <c r="C5" s="95"/>
      <c r="D5" s="94"/>
      <c r="E5" s="94" t="s">
        <v>890</v>
      </c>
      <c r="F5" s="96" t="s">
        <v>1355</v>
      </c>
      <c r="G5" s="94"/>
      <c r="H5" s="94"/>
      <c r="I5" s="94"/>
      <c r="J5" s="94"/>
      <c r="K5" s="94"/>
      <c r="L5" s="94"/>
      <c r="M5" s="94"/>
    </row>
    <row r="6" spans="2:13">
      <c r="B6" s="94"/>
      <c r="C6" s="95"/>
      <c r="D6" s="94"/>
      <c r="E6" s="94" t="s">
        <v>891</v>
      </c>
      <c r="F6" s="96" t="s">
        <v>1355</v>
      </c>
      <c r="G6" s="94"/>
      <c r="H6" s="94"/>
      <c r="I6" s="94"/>
      <c r="J6" s="94"/>
      <c r="K6" s="94"/>
      <c r="L6" s="94"/>
      <c r="M6" s="94"/>
    </row>
    <row r="7" spans="2:13">
      <c r="B7" s="94"/>
      <c r="C7" s="95"/>
      <c r="D7" s="94"/>
      <c r="E7" s="94" t="s">
        <v>892</v>
      </c>
      <c r="F7" s="96" t="s">
        <v>1355</v>
      </c>
      <c r="G7" s="94"/>
      <c r="H7" s="94"/>
      <c r="I7" s="94"/>
      <c r="J7" s="94"/>
      <c r="K7" s="94"/>
      <c r="L7" s="94"/>
      <c r="M7" s="94"/>
    </row>
    <row r="8" spans="2:13">
      <c r="B8" s="94"/>
      <c r="C8" s="95"/>
      <c r="D8" s="94"/>
      <c r="E8" s="94" t="s">
        <v>893</v>
      </c>
      <c r="F8" s="96" t="s">
        <v>1355</v>
      </c>
      <c r="G8" s="94"/>
      <c r="H8" s="94"/>
      <c r="I8" s="94"/>
      <c r="J8" s="94"/>
      <c r="K8" s="94"/>
      <c r="L8" s="94"/>
      <c r="M8" s="94"/>
    </row>
    <row r="9" spans="2:13">
      <c r="B9" s="94"/>
      <c r="C9" s="95"/>
      <c r="D9" s="94" t="s">
        <v>866</v>
      </c>
      <c r="E9" s="94" t="s">
        <v>895</v>
      </c>
      <c r="F9" s="96" t="s">
        <v>1355</v>
      </c>
      <c r="G9" s="94"/>
      <c r="H9" s="94"/>
      <c r="I9" s="94"/>
      <c r="J9" s="94"/>
      <c r="K9" s="94"/>
      <c r="L9" s="94"/>
      <c r="M9" s="94"/>
    </row>
    <row r="10" spans="2:13">
      <c r="B10" s="94"/>
      <c r="C10" s="94"/>
      <c r="D10" s="94"/>
      <c r="E10" s="94" t="s">
        <v>896</v>
      </c>
      <c r="F10" s="96" t="s">
        <v>1355</v>
      </c>
      <c r="G10" s="94"/>
      <c r="H10" s="94"/>
      <c r="I10" s="94"/>
      <c r="J10" s="94"/>
      <c r="K10" s="94"/>
      <c r="L10" s="94"/>
      <c r="M10" s="94"/>
    </row>
    <row r="11" spans="2:13">
      <c r="B11" s="94"/>
      <c r="C11" s="94"/>
      <c r="D11" s="94" t="s">
        <v>441</v>
      </c>
      <c r="E11" s="94" t="s">
        <v>897</v>
      </c>
      <c r="F11" s="96" t="s">
        <v>1355</v>
      </c>
      <c r="G11" s="94"/>
      <c r="H11" s="94"/>
      <c r="I11" s="94"/>
      <c r="J11" s="94"/>
      <c r="K11" s="94"/>
      <c r="L11" s="94"/>
      <c r="M11" s="94"/>
    </row>
    <row r="12" spans="2:13">
      <c r="B12" s="94"/>
      <c r="C12" s="94"/>
      <c r="D12" s="94"/>
      <c r="E12" s="94" t="s">
        <v>898</v>
      </c>
      <c r="F12" s="96" t="s">
        <v>1355</v>
      </c>
      <c r="G12" s="94"/>
      <c r="H12" s="94"/>
      <c r="I12" s="94"/>
      <c r="J12" s="94"/>
      <c r="K12" s="94"/>
      <c r="L12" s="94"/>
      <c r="M12" s="94"/>
    </row>
    <row r="13" spans="2:13">
      <c r="B13" s="94"/>
      <c r="C13" s="94"/>
      <c r="D13" s="94"/>
      <c r="E13" s="94"/>
      <c r="F13" s="96" t="s">
        <v>1355</v>
      </c>
      <c r="G13" s="94"/>
      <c r="H13" s="94"/>
      <c r="I13" s="94"/>
      <c r="J13" s="94"/>
      <c r="K13" s="94"/>
      <c r="L13" s="94"/>
      <c r="M13" s="94"/>
    </row>
    <row r="14" spans="2:13">
      <c r="B14" s="94"/>
      <c r="C14" s="94"/>
      <c r="D14" s="94"/>
      <c r="E14" s="94"/>
      <c r="F14" s="96" t="s">
        <v>1355</v>
      </c>
      <c r="G14" s="94"/>
      <c r="H14" s="94"/>
      <c r="I14" s="94"/>
      <c r="J14" s="94"/>
      <c r="K14" s="94"/>
      <c r="L14" s="94"/>
      <c r="M14" s="94"/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726E-EE49-473D-93B5-D522EF9A108A}">
  <sheetPr>
    <pageSetUpPr autoPageBreaks="0"/>
  </sheetPr>
  <dimension ref="B2:M11"/>
  <sheetViews>
    <sheetView workbookViewId="0">
      <selection activeCell="E2" sqref="E2"/>
    </sheetView>
  </sheetViews>
  <sheetFormatPr defaultColWidth="8.26953125" defaultRowHeight="12"/>
  <cols>
    <col min="1" max="1" width="1.26953125" style="93" customWidth="1"/>
    <col min="2" max="2" width="12.81640625" style="93" customWidth="1"/>
    <col min="3" max="3" width="12" style="93" customWidth="1"/>
    <col min="4" max="4" width="18.26953125" style="93" bestFit="1" customWidth="1"/>
    <col min="5" max="5" width="26.1796875" style="93" bestFit="1" customWidth="1"/>
    <col min="6" max="6" width="14.26953125" style="93" customWidth="1"/>
    <col min="7" max="7" width="16.81640625" style="93" customWidth="1"/>
    <col min="8" max="8" width="16.81640625" style="93" bestFit="1" customWidth="1"/>
    <col min="9" max="9" width="11.81640625" style="93" bestFit="1" customWidth="1"/>
    <col min="10" max="10" width="15.81640625" style="93" bestFit="1" customWidth="1"/>
    <col min="11" max="11" width="10.26953125" style="93" bestFit="1" customWidth="1"/>
    <col min="12" max="12" width="11.1796875" style="93" customWidth="1"/>
    <col min="13" max="13" width="8.26953125" style="93" bestFit="1" customWidth="1"/>
    <col min="14" max="16384" width="8.26953125" style="93"/>
  </cols>
  <sheetData>
    <row r="2" spans="2:13">
      <c r="B2" s="92" t="s">
        <v>1</v>
      </c>
      <c r="C2" s="92" t="s">
        <v>3</v>
      </c>
      <c r="D2" s="92" t="s">
        <v>552</v>
      </c>
      <c r="E2" s="92" t="s">
        <v>1345</v>
      </c>
      <c r="F2" s="92" t="s">
        <v>1346</v>
      </c>
      <c r="G2" s="92" t="s">
        <v>1347</v>
      </c>
      <c r="H2" s="92" t="s">
        <v>1348</v>
      </c>
      <c r="I2" s="92" t="s">
        <v>1349</v>
      </c>
      <c r="J2" s="92" t="s">
        <v>1350</v>
      </c>
      <c r="K2" s="92" t="s">
        <v>1351</v>
      </c>
      <c r="L2" s="92" t="s">
        <v>1352</v>
      </c>
      <c r="M2" s="92" t="s">
        <v>1353</v>
      </c>
    </row>
    <row r="3" spans="2:13">
      <c r="B3" s="94" t="s">
        <v>606</v>
      </c>
      <c r="C3" s="95" t="s">
        <v>1360</v>
      </c>
      <c r="D3" s="94" t="s">
        <v>120</v>
      </c>
      <c r="E3" s="94" t="s">
        <v>924</v>
      </c>
      <c r="F3" s="96" t="s">
        <v>1355</v>
      </c>
      <c r="G3" s="94"/>
      <c r="H3" s="94"/>
      <c r="I3" s="94"/>
      <c r="J3" s="94"/>
      <c r="K3" s="94"/>
      <c r="L3" s="94"/>
      <c r="M3" s="94"/>
    </row>
    <row r="4" spans="2:13">
      <c r="B4" s="94"/>
      <c r="C4" s="95"/>
      <c r="D4" s="94" t="s">
        <v>72</v>
      </c>
      <c r="E4" s="94" t="s">
        <v>106</v>
      </c>
      <c r="F4" s="96" t="s">
        <v>1355</v>
      </c>
      <c r="G4" s="94"/>
      <c r="H4" s="94"/>
      <c r="I4" s="94"/>
      <c r="J4" s="94"/>
      <c r="K4" s="94"/>
      <c r="L4" s="94"/>
      <c r="M4" s="94"/>
    </row>
    <row r="5" spans="2:13">
      <c r="B5" s="94"/>
      <c r="C5" s="95"/>
      <c r="D5" s="94" t="s">
        <v>99</v>
      </c>
      <c r="E5" s="94" t="s">
        <v>907</v>
      </c>
      <c r="F5" s="96" t="s">
        <v>1355</v>
      </c>
      <c r="G5" s="94"/>
      <c r="H5" s="94"/>
      <c r="I5" s="94"/>
      <c r="J5" s="94"/>
      <c r="K5" s="94"/>
      <c r="L5" s="94"/>
      <c r="M5" s="94"/>
    </row>
    <row r="6" spans="2:13">
      <c r="B6" s="94"/>
      <c r="C6" s="95"/>
      <c r="D6" s="94" t="s">
        <v>139</v>
      </c>
      <c r="E6" s="94" t="s">
        <v>929</v>
      </c>
      <c r="F6" s="96" t="s">
        <v>1355</v>
      </c>
      <c r="G6" s="94"/>
      <c r="H6" s="94"/>
      <c r="I6" s="94"/>
      <c r="J6" s="94"/>
      <c r="K6" s="94"/>
      <c r="L6" s="94"/>
      <c r="M6" s="94"/>
    </row>
    <row r="7" spans="2:13">
      <c r="B7" s="94"/>
      <c r="C7" s="95"/>
      <c r="D7" s="94"/>
      <c r="E7" s="94" t="s">
        <v>1361</v>
      </c>
      <c r="F7" s="96" t="s">
        <v>1355</v>
      </c>
      <c r="G7" s="94"/>
      <c r="H7" s="94"/>
      <c r="I7" s="94"/>
      <c r="J7" s="94"/>
      <c r="K7" s="94"/>
      <c r="L7" s="94"/>
      <c r="M7" s="94"/>
    </row>
    <row r="8" spans="2:13">
      <c r="B8" s="94"/>
      <c r="C8" s="95"/>
      <c r="D8" s="94"/>
      <c r="E8" s="94" t="s">
        <v>1362</v>
      </c>
      <c r="F8" s="96" t="s">
        <v>1355</v>
      </c>
      <c r="G8" s="94"/>
      <c r="H8" s="94"/>
      <c r="I8" s="94"/>
      <c r="J8" s="94"/>
      <c r="K8" s="94"/>
      <c r="L8" s="94"/>
      <c r="M8" s="94"/>
    </row>
    <row r="9" spans="2:13">
      <c r="B9" s="94"/>
      <c r="C9" s="95"/>
      <c r="D9" s="94" t="s">
        <v>1363</v>
      </c>
      <c r="E9" s="94" t="s">
        <v>141</v>
      </c>
      <c r="F9" s="96" t="s">
        <v>1355</v>
      </c>
      <c r="G9" s="94"/>
      <c r="H9" s="94"/>
      <c r="I9" s="94"/>
      <c r="J9" s="94"/>
      <c r="K9" s="94"/>
      <c r="L9" s="94"/>
      <c r="M9" s="94"/>
    </row>
    <row r="10" spans="2:13">
      <c r="B10" s="94"/>
      <c r="C10" s="94"/>
      <c r="D10" s="94"/>
      <c r="E10" s="94" t="s">
        <v>933</v>
      </c>
      <c r="F10" s="96" t="s">
        <v>1355</v>
      </c>
      <c r="G10" s="94"/>
      <c r="H10" s="94"/>
      <c r="I10" s="94"/>
      <c r="J10" s="94"/>
      <c r="K10" s="94"/>
      <c r="L10" s="94"/>
      <c r="M10" s="94"/>
    </row>
    <row r="11" spans="2:13">
      <c r="B11" s="94"/>
      <c r="C11" s="94"/>
      <c r="D11" s="94"/>
      <c r="E11" s="94"/>
      <c r="F11" s="96" t="s">
        <v>1355</v>
      </c>
      <c r="G11" s="94"/>
      <c r="H11" s="94"/>
      <c r="I11" s="94"/>
      <c r="J11" s="94"/>
      <c r="K11" s="94"/>
      <c r="L11" s="94"/>
      <c r="M11" s="94"/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7175-6938-4B81-B7DD-AAD9C60EC8B7}">
  <sheetPr>
    <pageSetUpPr autoPageBreaks="0"/>
  </sheetPr>
  <dimension ref="B2:M28"/>
  <sheetViews>
    <sheetView workbookViewId="0">
      <selection activeCell="G3" sqref="G3:G15"/>
    </sheetView>
  </sheetViews>
  <sheetFormatPr defaultColWidth="8.26953125" defaultRowHeight="12"/>
  <cols>
    <col min="1" max="1" width="1.26953125" style="93" customWidth="1"/>
    <col min="2" max="2" width="12.81640625" style="93" customWidth="1"/>
    <col min="3" max="3" width="12" style="93" customWidth="1"/>
    <col min="4" max="4" width="16.26953125" style="93" bestFit="1" customWidth="1"/>
    <col min="5" max="5" width="24.1796875" style="93" bestFit="1" customWidth="1"/>
    <col min="6" max="6" width="14.26953125" style="93" customWidth="1"/>
    <col min="7" max="7" width="16.81640625" style="93" customWidth="1"/>
    <col min="8" max="8" width="16.81640625" style="93" bestFit="1" customWidth="1"/>
    <col min="9" max="9" width="11.81640625" style="93" bestFit="1" customWidth="1"/>
    <col min="10" max="10" width="15.81640625" style="93" bestFit="1" customWidth="1"/>
    <col min="11" max="11" width="10.26953125" style="93" bestFit="1" customWidth="1"/>
    <col min="12" max="12" width="11.1796875" style="93" customWidth="1"/>
    <col min="13" max="13" width="8.26953125" style="93" bestFit="1" customWidth="1"/>
    <col min="14" max="16384" width="8.26953125" style="93"/>
  </cols>
  <sheetData>
    <row r="2" spans="2:13">
      <c r="B2" s="92" t="s">
        <v>1</v>
      </c>
      <c r="C2" s="92" t="s">
        <v>3</v>
      </c>
      <c r="D2" s="92" t="s">
        <v>552</v>
      </c>
      <c r="E2" s="92" t="s">
        <v>1345</v>
      </c>
      <c r="F2" s="92" t="s">
        <v>1346</v>
      </c>
      <c r="G2" s="92" t="s">
        <v>1347</v>
      </c>
      <c r="H2" s="92" t="s">
        <v>1348</v>
      </c>
      <c r="I2" s="92" t="s">
        <v>1349</v>
      </c>
      <c r="J2" s="92" t="s">
        <v>1350</v>
      </c>
      <c r="K2" s="92" t="s">
        <v>1351</v>
      </c>
      <c r="L2" s="92" t="s">
        <v>1352</v>
      </c>
      <c r="M2" s="92" t="s">
        <v>1353</v>
      </c>
    </row>
    <row r="3" spans="2:13">
      <c r="B3" s="94" t="s">
        <v>1269</v>
      </c>
      <c r="C3" s="95" t="s">
        <v>1354</v>
      </c>
      <c r="D3" s="95"/>
      <c r="E3" s="94"/>
      <c r="F3" s="96" t="s">
        <v>1355</v>
      </c>
      <c r="G3" s="94"/>
      <c r="H3" s="94"/>
      <c r="I3" s="94"/>
      <c r="J3" s="94"/>
      <c r="K3" s="94"/>
      <c r="L3" s="94"/>
      <c r="M3" s="94"/>
    </row>
    <row r="4" spans="2:13">
      <c r="B4" s="94"/>
      <c r="C4" s="95"/>
      <c r="D4" s="95"/>
      <c r="E4" s="94"/>
      <c r="F4" s="96" t="s">
        <v>1355</v>
      </c>
      <c r="G4" s="94"/>
      <c r="H4" s="94"/>
      <c r="I4" s="94"/>
      <c r="J4" s="94"/>
      <c r="K4" s="94"/>
      <c r="L4" s="94"/>
      <c r="M4" s="94"/>
    </row>
    <row r="5" spans="2:13">
      <c r="B5" s="94"/>
      <c r="C5" s="95"/>
      <c r="D5" s="95"/>
      <c r="E5" s="94"/>
      <c r="F5" s="96" t="s">
        <v>1355</v>
      </c>
      <c r="G5" s="94"/>
      <c r="H5" s="94"/>
      <c r="I5" s="94"/>
      <c r="J5" s="94"/>
      <c r="K5" s="94"/>
      <c r="L5" s="94"/>
      <c r="M5" s="94"/>
    </row>
    <row r="6" spans="2:13">
      <c r="B6" s="94"/>
      <c r="C6" s="95"/>
      <c r="D6" s="95"/>
      <c r="E6" s="94"/>
      <c r="F6" s="96" t="s">
        <v>1355</v>
      </c>
      <c r="G6" s="94"/>
      <c r="H6" s="94"/>
      <c r="I6" s="94"/>
      <c r="J6" s="94"/>
      <c r="K6" s="94"/>
      <c r="L6" s="94"/>
      <c r="M6" s="94"/>
    </row>
    <row r="7" spans="2:13">
      <c r="B7" s="94"/>
      <c r="C7" s="95"/>
      <c r="D7" s="95"/>
      <c r="E7" s="94"/>
      <c r="F7" s="96" t="s">
        <v>1355</v>
      </c>
      <c r="G7" s="94"/>
      <c r="H7" s="94"/>
      <c r="I7" s="94"/>
      <c r="J7" s="94"/>
      <c r="K7" s="94"/>
      <c r="L7" s="94"/>
      <c r="M7" s="94"/>
    </row>
    <row r="8" spans="2:13">
      <c r="B8" s="94"/>
      <c r="C8" s="95"/>
      <c r="D8" s="95"/>
      <c r="E8" s="94"/>
      <c r="F8" s="96" t="s">
        <v>1355</v>
      </c>
      <c r="G8" s="94"/>
      <c r="H8" s="94"/>
      <c r="I8" s="94"/>
      <c r="J8" s="94"/>
      <c r="K8" s="94"/>
      <c r="L8" s="94"/>
      <c r="M8" s="94"/>
    </row>
    <row r="9" spans="2:13">
      <c r="B9" s="94"/>
      <c r="C9" s="95"/>
      <c r="D9" s="95"/>
      <c r="E9" s="94"/>
      <c r="F9" s="96" t="s">
        <v>1355</v>
      </c>
      <c r="G9" s="94"/>
      <c r="H9" s="94"/>
      <c r="I9" s="94"/>
      <c r="J9" s="94"/>
      <c r="K9" s="94"/>
      <c r="L9" s="94"/>
      <c r="M9" s="94"/>
    </row>
    <row r="10" spans="2:13">
      <c r="B10" s="94"/>
      <c r="C10" s="95"/>
      <c r="D10" s="95"/>
      <c r="E10" s="94"/>
      <c r="F10" s="96" t="s">
        <v>1355</v>
      </c>
      <c r="G10" s="94"/>
      <c r="H10" s="94"/>
      <c r="I10" s="94"/>
      <c r="J10" s="94"/>
      <c r="K10" s="94"/>
      <c r="L10" s="94"/>
      <c r="M10" s="94"/>
    </row>
    <row r="11" spans="2:13">
      <c r="B11" s="94"/>
      <c r="C11" s="95"/>
      <c r="D11" s="95"/>
      <c r="E11" s="94"/>
      <c r="F11" s="96" t="s">
        <v>1355</v>
      </c>
      <c r="G11" s="94"/>
      <c r="H11" s="94"/>
      <c r="I11" s="94"/>
      <c r="J11" s="94"/>
      <c r="K11" s="94"/>
      <c r="L11" s="94"/>
      <c r="M11" s="94"/>
    </row>
    <row r="12" spans="2:13">
      <c r="B12" s="94"/>
      <c r="C12" s="95"/>
      <c r="D12" s="95"/>
      <c r="E12" s="94"/>
      <c r="F12" s="96" t="s">
        <v>1355</v>
      </c>
      <c r="G12" s="94"/>
      <c r="H12" s="94"/>
      <c r="I12" s="94"/>
      <c r="J12" s="94"/>
      <c r="K12" s="94"/>
      <c r="L12" s="94"/>
      <c r="M12" s="94"/>
    </row>
    <row r="13" spans="2:13">
      <c r="B13" s="94"/>
      <c r="C13" s="95"/>
      <c r="D13" s="95"/>
      <c r="E13" s="94"/>
      <c r="F13" s="96" t="s">
        <v>1355</v>
      </c>
      <c r="G13" s="94"/>
      <c r="H13" s="94"/>
      <c r="I13" s="94"/>
      <c r="J13" s="94"/>
      <c r="K13" s="94"/>
      <c r="L13" s="94"/>
      <c r="M13" s="94"/>
    </row>
    <row r="14" spans="2:13">
      <c r="B14" s="94"/>
      <c r="C14" s="95"/>
      <c r="D14" s="95"/>
      <c r="E14" s="94"/>
      <c r="F14" s="96" t="s">
        <v>1355</v>
      </c>
      <c r="G14" s="94"/>
      <c r="H14" s="94"/>
      <c r="I14" s="94"/>
      <c r="J14" s="94"/>
      <c r="K14" s="94"/>
      <c r="L14" s="94"/>
      <c r="M14" s="94"/>
    </row>
    <row r="15" spans="2:13">
      <c r="B15" s="94"/>
      <c r="C15" s="94"/>
      <c r="D15" s="95"/>
      <c r="E15" s="94"/>
      <c r="F15" s="96" t="s">
        <v>1355</v>
      </c>
      <c r="G15" s="94"/>
      <c r="H15" s="94"/>
      <c r="I15" s="94"/>
      <c r="J15" s="94"/>
      <c r="K15" s="94"/>
      <c r="L15" s="94"/>
      <c r="M15" s="94"/>
    </row>
    <row r="16" spans="2:13">
      <c r="B16" s="94"/>
      <c r="C16" s="95" t="s">
        <v>1356</v>
      </c>
      <c r="D16" s="95" t="s">
        <v>120</v>
      </c>
      <c r="E16" s="94" t="s">
        <v>999</v>
      </c>
      <c r="F16" s="96" t="s">
        <v>1355</v>
      </c>
      <c r="G16" s="94"/>
      <c r="H16" s="94"/>
      <c r="I16" s="94"/>
      <c r="J16" s="94"/>
      <c r="K16" s="94"/>
      <c r="L16" s="94"/>
      <c r="M16" s="94"/>
    </row>
    <row r="17" spans="2:13">
      <c r="B17" s="94"/>
      <c r="C17" s="94"/>
      <c r="D17" s="95"/>
      <c r="E17" s="94" t="s">
        <v>58</v>
      </c>
      <c r="F17" s="96" t="s">
        <v>1355</v>
      </c>
      <c r="G17" s="94"/>
      <c r="H17" s="94"/>
      <c r="I17" s="94"/>
      <c r="J17" s="94"/>
      <c r="K17" s="94"/>
      <c r="L17" s="94"/>
      <c r="M17" s="94"/>
    </row>
    <row r="18" spans="2:13">
      <c r="B18" s="94"/>
      <c r="C18" s="94"/>
      <c r="D18" s="95"/>
      <c r="E18" s="94" t="s">
        <v>1364</v>
      </c>
      <c r="F18" s="96" t="s">
        <v>1355</v>
      </c>
      <c r="G18" s="94"/>
      <c r="H18" s="94"/>
      <c r="I18" s="94"/>
      <c r="J18" s="94"/>
      <c r="K18" s="94"/>
      <c r="L18" s="94"/>
      <c r="M18" s="94"/>
    </row>
    <row r="19" spans="2:13">
      <c r="B19" s="94"/>
      <c r="C19" s="94"/>
      <c r="D19" s="95"/>
      <c r="E19" s="94" t="s">
        <v>63</v>
      </c>
      <c r="F19" s="96" t="s">
        <v>1355</v>
      </c>
      <c r="G19" s="94"/>
      <c r="H19" s="94"/>
      <c r="I19" s="94"/>
      <c r="J19" s="94"/>
      <c r="K19" s="94"/>
      <c r="L19" s="94"/>
      <c r="M19" s="94"/>
    </row>
    <row r="20" spans="2:13">
      <c r="B20" s="94"/>
      <c r="C20" s="94"/>
      <c r="D20" s="95"/>
      <c r="E20" s="94" t="s">
        <v>125</v>
      </c>
      <c r="F20" s="96" t="s">
        <v>1355</v>
      </c>
      <c r="G20" s="94"/>
      <c r="H20" s="94"/>
      <c r="I20" s="94"/>
      <c r="J20" s="94"/>
      <c r="K20" s="94"/>
      <c r="L20" s="94"/>
      <c r="M20" s="94"/>
    </row>
    <row r="21" spans="2:13">
      <c r="B21" s="94"/>
      <c r="C21" s="94"/>
      <c r="D21" s="95" t="s">
        <v>99</v>
      </c>
      <c r="E21" s="94" t="s">
        <v>907</v>
      </c>
      <c r="F21" s="96" t="s">
        <v>1355</v>
      </c>
      <c r="G21" s="94"/>
      <c r="H21" s="94"/>
      <c r="I21" s="94"/>
      <c r="J21" s="94"/>
      <c r="K21" s="94"/>
      <c r="L21" s="94"/>
      <c r="M21" s="94"/>
    </row>
    <row r="22" spans="2:13">
      <c r="B22" s="94"/>
      <c r="C22" s="94"/>
      <c r="D22" s="95"/>
      <c r="E22" s="94" t="s">
        <v>104</v>
      </c>
      <c r="F22" s="96" t="s">
        <v>1355</v>
      </c>
      <c r="G22" s="94"/>
      <c r="H22" s="94"/>
      <c r="I22" s="94"/>
      <c r="J22" s="94"/>
      <c r="K22" s="94"/>
      <c r="L22" s="94"/>
      <c r="M22" s="94"/>
    </row>
    <row r="23" spans="2:13">
      <c r="B23" s="94"/>
      <c r="C23" s="94"/>
      <c r="D23" s="95"/>
      <c r="E23" s="94" t="s">
        <v>105</v>
      </c>
      <c r="F23" s="96" t="s">
        <v>1355</v>
      </c>
      <c r="G23" s="94"/>
      <c r="H23" s="94"/>
      <c r="I23" s="94"/>
      <c r="J23" s="94"/>
      <c r="K23" s="94"/>
      <c r="L23" s="94"/>
      <c r="M23" s="94"/>
    </row>
    <row r="24" spans="2:13">
      <c r="B24" s="94"/>
      <c r="C24" s="94"/>
      <c r="D24" s="95"/>
      <c r="E24" s="94" t="s">
        <v>1365</v>
      </c>
      <c r="F24" s="96" t="s">
        <v>1355</v>
      </c>
      <c r="G24" s="94"/>
      <c r="H24" s="94"/>
      <c r="I24" s="94"/>
      <c r="J24" s="94"/>
      <c r="K24" s="94"/>
      <c r="L24" s="94"/>
      <c r="M24" s="94"/>
    </row>
    <row r="25" spans="2:13">
      <c r="B25" s="97"/>
      <c r="C25" s="97"/>
      <c r="D25" s="98"/>
      <c r="E25" s="97" t="s">
        <v>1366</v>
      </c>
      <c r="F25" s="99" t="s">
        <v>1355</v>
      </c>
      <c r="G25" s="97"/>
      <c r="H25" s="97"/>
      <c r="I25" s="97"/>
      <c r="J25" s="97"/>
      <c r="K25" s="97"/>
      <c r="L25" s="97"/>
      <c r="M25" s="97"/>
    </row>
    <row r="26" spans="2:13">
      <c r="B26" s="101"/>
      <c r="C26" s="101"/>
      <c r="D26" s="101" t="s">
        <v>72</v>
      </c>
      <c r="E26" s="101" t="s">
        <v>1367</v>
      </c>
      <c r="F26" s="102" t="s">
        <v>1355</v>
      </c>
      <c r="G26" s="101"/>
      <c r="H26" s="101"/>
      <c r="I26" s="101"/>
      <c r="J26" s="101"/>
      <c r="K26" s="101"/>
      <c r="L26" s="101"/>
      <c r="M26" s="101"/>
    </row>
    <row r="27" spans="2:13">
      <c r="B27" s="100"/>
      <c r="C27" s="100"/>
      <c r="D27" s="100"/>
      <c r="E27" s="100" t="s">
        <v>1368</v>
      </c>
      <c r="F27" s="102" t="s">
        <v>1355</v>
      </c>
      <c r="G27" s="100"/>
      <c r="H27" s="100"/>
      <c r="I27" s="100"/>
      <c r="J27" s="100"/>
      <c r="K27" s="100"/>
      <c r="L27" s="100"/>
      <c r="M27" s="100"/>
    </row>
    <row r="28" spans="2:13">
      <c r="B28" s="100"/>
      <c r="C28" s="100"/>
      <c r="D28" s="100" t="s">
        <v>1002</v>
      </c>
      <c r="E28" s="100" t="s">
        <v>1003</v>
      </c>
      <c r="F28" s="102" t="s">
        <v>1355</v>
      </c>
      <c r="G28" s="100"/>
      <c r="H28" s="100"/>
      <c r="I28" s="100"/>
      <c r="J28" s="100"/>
      <c r="K28" s="100"/>
      <c r="L28" s="100"/>
      <c r="M28" s="100"/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6B97-E35F-493D-95B9-64C2596D9103}">
  <sheetPr>
    <pageSetUpPr autoPageBreaks="0"/>
  </sheetPr>
  <dimension ref="B2:M11"/>
  <sheetViews>
    <sheetView workbookViewId="0">
      <selection activeCell="E2" sqref="E2"/>
    </sheetView>
  </sheetViews>
  <sheetFormatPr defaultColWidth="8.26953125" defaultRowHeight="12"/>
  <cols>
    <col min="1" max="1" width="1.26953125" style="93" customWidth="1"/>
    <col min="2" max="2" width="12.81640625" style="93" customWidth="1"/>
    <col min="3" max="3" width="12" style="93" customWidth="1"/>
    <col min="4" max="4" width="18.26953125" style="93" bestFit="1" customWidth="1"/>
    <col min="5" max="5" width="26.1796875" style="93" bestFit="1" customWidth="1"/>
    <col min="6" max="6" width="14.26953125" style="93" customWidth="1"/>
    <col min="7" max="7" width="16.81640625" style="93" customWidth="1"/>
    <col min="8" max="8" width="16.81640625" style="93" bestFit="1" customWidth="1"/>
    <col min="9" max="9" width="11.81640625" style="93" bestFit="1" customWidth="1"/>
    <col min="10" max="10" width="15.81640625" style="93" bestFit="1" customWidth="1"/>
    <col min="11" max="11" width="10.26953125" style="93" bestFit="1" customWidth="1"/>
    <col min="12" max="12" width="11.1796875" style="93" customWidth="1"/>
    <col min="13" max="13" width="8.26953125" style="93" bestFit="1" customWidth="1"/>
    <col min="14" max="16384" width="8.26953125" style="93"/>
  </cols>
  <sheetData>
    <row r="2" spans="2:13">
      <c r="B2" s="92" t="s">
        <v>1</v>
      </c>
      <c r="C2" s="92" t="s">
        <v>3</v>
      </c>
      <c r="D2" s="92" t="s">
        <v>552</v>
      </c>
      <c r="E2" s="92" t="s">
        <v>1345</v>
      </c>
      <c r="F2" s="92" t="s">
        <v>1346</v>
      </c>
      <c r="G2" s="92" t="s">
        <v>1347</v>
      </c>
      <c r="H2" s="92" t="s">
        <v>1348</v>
      </c>
      <c r="I2" s="92" t="s">
        <v>1349</v>
      </c>
      <c r="J2" s="92" t="s">
        <v>1350</v>
      </c>
      <c r="K2" s="92" t="s">
        <v>1351</v>
      </c>
      <c r="L2" s="92" t="s">
        <v>1352</v>
      </c>
      <c r="M2" s="92" t="s">
        <v>1353</v>
      </c>
    </row>
    <row r="3" spans="2:13">
      <c r="B3" s="94" t="s">
        <v>1113</v>
      </c>
      <c r="C3" s="95" t="s">
        <v>1354</v>
      </c>
      <c r="D3" s="94" t="s">
        <v>875</v>
      </c>
      <c r="E3" s="94" t="s">
        <v>875</v>
      </c>
      <c r="F3" s="96" t="s">
        <v>1355</v>
      </c>
      <c r="G3" s="94"/>
      <c r="H3" s="94"/>
      <c r="I3" s="94"/>
      <c r="J3" s="94"/>
      <c r="K3" s="94"/>
      <c r="L3" s="94"/>
      <c r="M3" s="94"/>
    </row>
    <row r="4" spans="2:13">
      <c r="B4" s="94"/>
      <c r="C4" s="95"/>
      <c r="D4" s="94"/>
      <c r="E4" s="94"/>
      <c r="F4" s="96" t="s">
        <v>1355</v>
      </c>
      <c r="G4" s="94"/>
      <c r="H4" s="94"/>
      <c r="I4" s="94"/>
      <c r="J4" s="94"/>
      <c r="K4" s="94"/>
      <c r="L4" s="94"/>
      <c r="M4" s="94"/>
    </row>
    <row r="5" spans="2:13">
      <c r="B5" s="94"/>
      <c r="C5" s="95"/>
      <c r="D5" s="94"/>
      <c r="E5" s="94"/>
      <c r="F5" s="96" t="s">
        <v>1355</v>
      </c>
      <c r="G5" s="94"/>
      <c r="H5" s="94"/>
      <c r="I5" s="94"/>
      <c r="J5" s="94"/>
      <c r="K5" s="94"/>
      <c r="L5" s="94"/>
      <c r="M5" s="94"/>
    </row>
    <row r="6" spans="2:13">
      <c r="B6" s="94"/>
      <c r="C6" s="94"/>
      <c r="D6" s="94"/>
      <c r="E6" s="94"/>
      <c r="F6" s="96" t="s">
        <v>1355</v>
      </c>
      <c r="G6" s="94"/>
      <c r="H6" s="94"/>
      <c r="I6" s="94"/>
      <c r="J6" s="94"/>
      <c r="K6" s="94"/>
      <c r="L6" s="94"/>
      <c r="M6" s="94"/>
    </row>
    <row r="7" spans="2:13">
      <c r="B7" s="94"/>
      <c r="C7" s="94"/>
      <c r="D7" s="94"/>
      <c r="E7" s="94"/>
      <c r="F7" s="96" t="s">
        <v>1355</v>
      </c>
      <c r="G7" s="94"/>
      <c r="H7" s="94"/>
      <c r="I7" s="94"/>
      <c r="J7" s="94"/>
      <c r="K7" s="94"/>
      <c r="L7" s="94"/>
      <c r="M7" s="94"/>
    </row>
    <row r="8" spans="2:13">
      <c r="B8" s="94"/>
      <c r="C8" s="94"/>
      <c r="D8" s="94"/>
      <c r="E8" s="94"/>
      <c r="F8" s="96" t="s">
        <v>1355</v>
      </c>
      <c r="G8" s="94"/>
      <c r="H8" s="94"/>
      <c r="I8" s="94"/>
      <c r="J8" s="94"/>
      <c r="K8" s="94"/>
      <c r="L8" s="94"/>
      <c r="M8" s="94"/>
    </row>
    <row r="9" spans="2:13">
      <c r="B9" s="94"/>
      <c r="C9" s="94"/>
      <c r="D9" s="94"/>
      <c r="E9" s="94"/>
      <c r="F9" s="96" t="s">
        <v>1355</v>
      </c>
      <c r="G9" s="94"/>
      <c r="H9" s="94"/>
      <c r="I9" s="94"/>
      <c r="J9" s="94"/>
      <c r="K9" s="94"/>
      <c r="L9" s="94"/>
      <c r="M9" s="94"/>
    </row>
    <row r="10" spans="2:13">
      <c r="B10" s="94"/>
      <c r="C10" s="94"/>
      <c r="D10" s="94"/>
      <c r="E10" s="94"/>
      <c r="F10" s="96" t="s">
        <v>1355</v>
      </c>
      <c r="G10" s="94"/>
      <c r="H10" s="94"/>
      <c r="I10" s="94"/>
      <c r="J10" s="94"/>
      <c r="K10" s="94"/>
      <c r="L10" s="94"/>
      <c r="M10" s="94"/>
    </row>
    <row r="11" spans="2:13">
      <c r="D11" s="94" t="s">
        <v>776</v>
      </c>
      <c r="E11" s="94" t="s">
        <v>776</v>
      </c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E9AF-14A3-4A7F-B4F6-EA15AAF802B8}">
  <sheetPr>
    <pageSetUpPr autoPageBreaks="0"/>
  </sheetPr>
  <dimension ref="B2:M17"/>
  <sheetViews>
    <sheetView workbookViewId="0">
      <selection activeCell="G21" sqref="G21"/>
    </sheetView>
  </sheetViews>
  <sheetFormatPr defaultColWidth="8.26953125" defaultRowHeight="12"/>
  <cols>
    <col min="1" max="1" width="1.26953125" style="93" customWidth="1"/>
    <col min="2" max="2" width="12.81640625" style="93" customWidth="1"/>
    <col min="3" max="3" width="12" style="93" customWidth="1"/>
    <col min="4" max="4" width="18.26953125" style="93" bestFit="1" customWidth="1"/>
    <col min="5" max="5" width="26.1796875" style="93" bestFit="1" customWidth="1"/>
    <col min="6" max="6" width="14.26953125" style="93" customWidth="1"/>
    <col min="7" max="7" width="16.81640625" style="93" customWidth="1"/>
    <col min="8" max="8" width="16.81640625" style="93" bestFit="1" customWidth="1"/>
    <col min="9" max="9" width="11.81640625" style="93" bestFit="1" customWidth="1"/>
    <col min="10" max="10" width="15.81640625" style="93" bestFit="1" customWidth="1"/>
    <col min="11" max="11" width="10.26953125" style="93" bestFit="1" customWidth="1"/>
    <col min="12" max="12" width="11.1796875" style="93" customWidth="1"/>
    <col min="13" max="13" width="8.26953125" style="93" bestFit="1" customWidth="1"/>
    <col min="14" max="16384" width="8.26953125" style="93"/>
  </cols>
  <sheetData>
    <row r="2" spans="2:13">
      <c r="B2" s="92" t="s">
        <v>1</v>
      </c>
      <c r="C2" s="92" t="s">
        <v>3</v>
      </c>
      <c r="D2" s="92" t="s">
        <v>552</v>
      </c>
      <c r="E2" s="92" t="s">
        <v>1345</v>
      </c>
      <c r="F2" s="92" t="s">
        <v>1346</v>
      </c>
      <c r="G2" s="92" t="s">
        <v>1347</v>
      </c>
      <c r="H2" s="92" t="s">
        <v>1348</v>
      </c>
      <c r="I2" s="92" t="s">
        <v>1349</v>
      </c>
      <c r="J2" s="92" t="s">
        <v>1350</v>
      </c>
      <c r="K2" s="92" t="s">
        <v>1351</v>
      </c>
      <c r="L2" s="92" t="s">
        <v>1352</v>
      </c>
      <c r="M2" s="92" t="s">
        <v>1353</v>
      </c>
    </row>
    <row r="3" spans="2:13">
      <c r="B3" s="94" t="s">
        <v>1369</v>
      </c>
      <c r="C3" s="95" t="s">
        <v>1354</v>
      </c>
      <c r="D3" s="94" t="s">
        <v>120</v>
      </c>
      <c r="E3" s="94" t="s">
        <v>857</v>
      </c>
      <c r="F3" s="96" t="s">
        <v>1355</v>
      </c>
      <c r="G3" s="94"/>
      <c r="H3" s="94"/>
      <c r="I3" s="94"/>
      <c r="J3" s="94"/>
      <c r="K3" s="94"/>
      <c r="L3" s="94"/>
      <c r="M3" s="94"/>
    </row>
    <row r="4" spans="2:13">
      <c r="B4" s="94"/>
      <c r="C4" s="95"/>
      <c r="D4" s="94"/>
      <c r="E4" s="94" t="s">
        <v>104</v>
      </c>
      <c r="F4" s="96" t="s">
        <v>1355</v>
      </c>
      <c r="G4" s="94"/>
      <c r="H4" s="94"/>
      <c r="I4" s="94"/>
      <c r="J4" s="94"/>
      <c r="K4" s="94"/>
      <c r="L4" s="94"/>
      <c r="M4" s="94"/>
    </row>
    <row r="5" spans="2:13">
      <c r="B5" s="94"/>
      <c r="C5" s="95"/>
      <c r="D5" s="94" t="s">
        <v>99</v>
      </c>
      <c r="E5" s="94" t="s">
        <v>907</v>
      </c>
      <c r="F5" s="96" t="s">
        <v>1355</v>
      </c>
      <c r="G5" s="94"/>
      <c r="H5" s="94"/>
      <c r="I5" s="94"/>
      <c r="J5" s="94"/>
      <c r="K5" s="94"/>
      <c r="L5" s="94"/>
      <c r="M5" s="94"/>
    </row>
    <row r="6" spans="2:13">
      <c r="B6" s="94"/>
      <c r="C6" s="94"/>
      <c r="D6" s="94" t="s">
        <v>72</v>
      </c>
      <c r="E6" s="94" t="s">
        <v>908</v>
      </c>
      <c r="F6" s="96" t="s">
        <v>1355</v>
      </c>
      <c r="G6" s="94"/>
      <c r="H6" s="94"/>
      <c r="I6" s="94"/>
      <c r="J6" s="94"/>
      <c r="K6" s="94"/>
      <c r="L6" s="94"/>
      <c r="M6" s="94"/>
    </row>
    <row r="7" spans="2:13">
      <c r="B7" s="94"/>
      <c r="C7" s="94"/>
      <c r="D7" s="94"/>
      <c r="E7" s="94" t="s">
        <v>909</v>
      </c>
      <c r="F7" s="96" t="s">
        <v>1355</v>
      </c>
      <c r="G7" s="94"/>
      <c r="H7" s="94"/>
      <c r="I7" s="94"/>
      <c r="J7" s="94"/>
      <c r="K7" s="94"/>
      <c r="L7" s="94"/>
      <c r="M7" s="94"/>
    </row>
    <row r="8" spans="2:13">
      <c r="B8" s="94"/>
      <c r="C8" s="94"/>
      <c r="D8" s="94"/>
      <c r="E8" s="94" t="s">
        <v>477</v>
      </c>
      <c r="F8" s="96" t="s">
        <v>1355</v>
      </c>
      <c r="G8" s="94"/>
      <c r="H8" s="94"/>
      <c r="I8" s="94"/>
      <c r="J8" s="94"/>
      <c r="K8" s="94"/>
      <c r="L8" s="94"/>
      <c r="M8" s="94"/>
    </row>
    <row r="9" spans="2:13">
      <c r="B9" s="94"/>
      <c r="C9" s="94"/>
      <c r="D9" s="94"/>
      <c r="E9" s="94" t="s">
        <v>910</v>
      </c>
      <c r="F9" s="96" t="s">
        <v>1355</v>
      </c>
      <c r="G9" s="94"/>
      <c r="H9" s="94"/>
      <c r="I9" s="94"/>
      <c r="J9" s="94"/>
      <c r="K9" s="94"/>
      <c r="L9" s="94"/>
      <c r="M9" s="94"/>
    </row>
    <row r="10" spans="2:13">
      <c r="B10" s="94"/>
      <c r="C10" s="94"/>
      <c r="D10" s="94"/>
      <c r="E10" s="94" t="s">
        <v>911</v>
      </c>
      <c r="F10" s="96" t="s">
        <v>1355</v>
      </c>
      <c r="G10" s="94"/>
      <c r="H10" s="94"/>
      <c r="I10" s="94"/>
      <c r="J10" s="94"/>
      <c r="K10" s="94"/>
      <c r="L10" s="94"/>
      <c r="M10" s="94"/>
    </row>
    <row r="11" spans="2:13">
      <c r="B11" s="94"/>
      <c r="C11" s="94"/>
      <c r="D11" s="94"/>
      <c r="E11" s="94" t="s">
        <v>912</v>
      </c>
      <c r="F11" s="96" t="s">
        <v>1355</v>
      </c>
      <c r="G11" s="94"/>
      <c r="H11" s="94"/>
      <c r="I11" s="94"/>
      <c r="J11" s="94"/>
      <c r="K11" s="94"/>
      <c r="L11" s="94"/>
      <c r="M11" s="94"/>
    </row>
    <row r="12" spans="2:13">
      <c r="B12" s="94"/>
      <c r="C12" s="94"/>
      <c r="D12" s="94"/>
      <c r="E12" s="94" t="s">
        <v>913</v>
      </c>
      <c r="F12" s="96" t="s">
        <v>1355</v>
      </c>
      <c r="G12" s="94"/>
      <c r="H12" s="94"/>
      <c r="I12" s="94"/>
      <c r="J12" s="94"/>
      <c r="K12" s="94"/>
      <c r="L12" s="94"/>
      <c r="M12" s="94"/>
    </row>
    <row r="13" spans="2:13">
      <c r="B13" s="94"/>
      <c r="C13" s="94"/>
      <c r="D13" s="94"/>
      <c r="E13" s="94" t="s">
        <v>482</v>
      </c>
      <c r="F13" s="96" t="s">
        <v>1355</v>
      </c>
      <c r="G13" s="94"/>
      <c r="H13" s="94"/>
      <c r="I13" s="94"/>
      <c r="J13" s="94"/>
      <c r="K13" s="94"/>
      <c r="L13" s="94"/>
      <c r="M13" s="94"/>
    </row>
    <row r="14" spans="2:13">
      <c r="B14" s="94"/>
      <c r="C14" s="94"/>
      <c r="D14" s="94"/>
      <c r="E14" s="94"/>
      <c r="F14" s="96" t="s">
        <v>1355</v>
      </c>
      <c r="G14" s="94"/>
      <c r="H14" s="94"/>
      <c r="I14" s="94"/>
      <c r="J14" s="94"/>
      <c r="K14" s="94"/>
      <c r="L14" s="94"/>
      <c r="M14" s="94"/>
    </row>
    <row r="15" spans="2:13">
      <c r="B15" s="94"/>
      <c r="C15" s="94"/>
      <c r="D15" s="94"/>
      <c r="E15" s="94"/>
      <c r="F15" s="96" t="s">
        <v>1355</v>
      </c>
      <c r="G15" s="94"/>
      <c r="H15" s="94"/>
      <c r="I15" s="94"/>
      <c r="J15" s="94"/>
      <c r="K15" s="94"/>
      <c r="L15" s="94"/>
      <c r="M15" s="94"/>
    </row>
    <row r="16" spans="2:13">
      <c r="B16" s="94"/>
      <c r="C16" s="94"/>
      <c r="D16" s="94"/>
      <c r="E16" s="94"/>
      <c r="F16" s="96" t="s">
        <v>1355</v>
      </c>
      <c r="G16" s="94"/>
      <c r="H16" s="94"/>
      <c r="I16" s="94"/>
      <c r="J16" s="94"/>
      <c r="K16" s="94"/>
      <c r="L16" s="94"/>
      <c r="M16" s="94"/>
    </row>
    <row r="17" spans="2:13">
      <c r="B17" s="94"/>
      <c r="C17" s="94"/>
      <c r="D17" s="94"/>
      <c r="E17" s="94"/>
      <c r="F17" s="96" t="s">
        <v>1355</v>
      </c>
      <c r="G17" s="94"/>
      <c r="H17" s="94"/>
      <c r="I17" s="94"/>
      <c r="J17" s="94"/>
      <c r="K17" s="94"/>
      <c r="L17" s="94"/>
      <c r="M17" s="94"/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F88F-57B7-4059-B9A0-0C9E94E7668B}">
  <sheetPr>
    <pageSetUpPr autoPageBreaks="0"/>
  </sheetPr>
  <dimension ref="B2:M24"/>
  <sheetViews>
    <sheetView workbookViewId="0">
      <selection activeCell="E9" sqref="E9:E12"/>
    </sheetView>
  </sheetViews>
  <sheetFormatPr defaultColWidth="8.26953125" defaultRowHeight="12"/>
  <cols>
    <col min="1" max="1" width="1.26953125" style="93" customWidth="1"/>
    <col min="2" max="2" width="12.81640625" style="93" customWidth="1"/>
    <col min="3" max="3" width="12" style="93" customWidth="1"/>
    <col min="4" max="4" width="18.26953125" style="93" bestFit="1" customWidth="1"/>
    <col min="5" max="5" width="26.1796875" style="93" bestFit="1" customWidth="1"/>
    <col min="6" max="6" width="14.26953125" style="93" customWidth="1"/>
    <col min="7" max="7" width="16.81640625" style="93" customWidth="1"/>
    <col min="8" max="8" width="16.81640625" style="93" bestFit="1" customWidth="1"/>
    <col min="9" max="9" width="11.81640625" style="93" bestFit="1" customWidth="1"/>
    <col min="10" max="10" width="15.81640625" style="93" bestFit="1" customWidth="1"/>
    <col min="11" max="11" width="10.26953125" style="93" bestFit="1" customWidth="1"/>
    <col min="12" max="12" width="11.1796875" style="93" customWidth="1"/>
    <col min="13" max="13" width="8.26953125" style="93" bestFit="1" customWidth="1"/>
    <col min="14" max="16384" width="8.26953125" style="93"/>
  </cols>
  <sheetData>
    <row r="2" spans="2:13">
      <c r="B2" s="92" t="s">
        <v>1</v>
      </c>
      <c r="C2" s="92" t="s">
        <v>3</v>
      </c>
      <c r="D2" s="92" t="s">
        <v>552</v>
      </c>
      <c r="E2" s="92" t="s">
        <v>1345</v>
      </c>
      <c r="F2" s="92" t="s">
        <v>1346</v>
      </c>
      <c r="G2" s="92" t="s">
        <v>1347</v>
      </c>
      <c r="H2" s="92" t="s">
        <v>1348</v>
      </c>
      <c r="I2" s="92" t="s">
        <v>1349</v>
      </c>
      <c r="J2" s="92" t="s">
        <v>1350</v>
      </c>
      <c r="K2" s="92" t="s">
        <v>1351</v>
      </c>
      <c r="L2" s="92" t="s">
        <v>1352</v>
      </c>
      <c r="M2" s="92" t="s">
        <v>1353</v>
      </c>
    </row>
    <row r="3" spans="2:13">
      <c r="B3" s="94" t="s">
        <v>390</v>
      </c>
      <c r="C3" s="95" t="s">
        <v>1354</v>
      </c>
      <c r="D3" s="94" t="s">
        <v>99</v>
      </c>
      <c r="E3" s="94" t="s">
        <v>943</v>
      </c>
      <c r="F3" s="96" t="s">
        <v>1355</v>
      </c>
      <c r="G3" s="94"/>
      <c r="H3" s="94"/>
      <c r="I3" s="94"/>
      <c r="J3" s="94"/>
      <c r="K3" s="94"/>
      <c r="L3" s="94"/>
      <c r="M3" s="94"/>
    </row>
    <row r="4" spans="2:13">
      <c r="B4" s="94"/>
      <c r="C4" s="95"/>
      <c r="D4" s="94"/>
      <c r="E4" s="94" t="s">
        <v>944</v>
      </c>
      <c r="F4" s="96" t="s">
        <v>1355</v>
      </c>
      <c r="G4" s="94"/>
      <c r="H4" s="94"/>
      <c r="I4" s="94"/>
      <c r="J4" s="94"/>
      <c r="K4" s="94"/>
      <c r="L4" s="94"/>
      <c r="M4" s="94"/>
    </row>
    <row r="5" spans="2:13">
      <c r="B5" s="94"/>
      <c r="C5" s="95"/>
      <c r="D5" s="94"/>
      <c r="E5" s="94" t="s">
        <v>945</v>
      </c>
      <c r="F5" s="96" t="s">
        <v>1355</v>
      </c>
      <c r="G5" s="94"/>
      <c r="H5" s="94"/>
      <c r="I5" s="94"/>
      <c r="J5" s="94"/>
      <c r="K5" s="94"/>
      <c r="L5" s="94"/>
      <c r="M5" s="94"/>
    </row>
    <row r="6" spans="2:13">
      <c r="B6" s="94"/>
      <c r="C6" s="94"/>
      <c r="D6" s="94" t="s">
        <v>193</v>
      </c>
      <c r="E6" s="94" t="s">
        <v>949</v>
      </c>
      <c r="F6" s="96" t="s">
        <v>1355</v>
      </c>
      <c r="G6" s="94"/>
      <c r="H6" s="94"/>
      <c r="I6" s="94"/>
      <c r="J6" s="94"/>
      <c r="K6" s="94"/>
      <c r="L6" s="94"/>
      <c r="M6" s="94"/>
    </row>
    <row r="7" spans="2:13">
      <c r="B7" s="94"/>
      <c r="C7" s="94"/>
      <c r="D7" s="94" t="s">
        <v>950</v>
      </c>
      <c r="E7" s="94" t="s">
        <v>951</v>
      </c>
      <c r="F7" s="96" t="s">
        <v>1355</v>
      </c>
      <c r="G7" s="94"/>
      <c r="H7" s="94"/>
      <c r="I7" s="94"/>
      <c r="J7" s="94"/>
      <c r="K7" s="94"/>
      <c r="L7" s="94"/>
      <c r="M7" s="94"/>
    </row>
    <row r="8" spans="2:13">
      <c r="B8" s="94"/>
      <c r="C8" s="94"/>
      <c r="D8" s="94" t="s">
        <v>953</v>
      </c>
      <c r="E8" s="94" t="s">
        <v>954</v>
      </c>
      <c r="F8" s="96" t="s">
        <v>1355</v>
      </c>
      <c r="G8" s="94"/>
      <c r="H8" s="94"/>
      <c r="I8" s="94"/>
      <c r="J8" s="94"/>
      <c r="K8" s="94"/>
      <c r="L8" s="94"/>
      <c r="M8" s="94"/>
    </row>
    <row r="9" spans="2:13">
      <c r="B9" s="94"/>
      <c r="C9" s="94"/>
      <c r="D9" s="94" t="s">
        <v>608</v>
      </c>
      <c r="E9" s="94" t="s">
        <v>1370</v>
      </c>
      <c r="F9" s="96" t="s">
        <v>1355</v>
      </c>
      <c r="G9" s="94"/>
      <c r="H9" s="94"/>
      <c r="I9" s="94"/>
      <c r="J9" s="94"/>
      <c r="K9" s="94"/>
      <c r="L9" s="94"/>
      <c r="M9" s="94"/>
    </row>
    <row r="10" spans="2:13">
      <c r="B10" s="94"/>
      <c r="C10" s="94"/>
      <c r="D10" s="94"/>
      <c r="E10" s="94" t="s">
        <v>406</v>
      </c>
      <c r="F10" s="96" t="s">
        <v>1355</v>
      </c>
      <c r="G10" s="94"/>
      <c r="H10" s="94"/>
      <c r="I10" s="94"/>
      <c r="J10" s="94"/>
      <c r="K10" s="94"/>
      <c r="L10" s="94"/>
      <c r="M10" s="94"/>
    </row>
    <row r="11" spans="2:13">
      <c r="B11" s="94"/>
      <c r="C11" s="94"/>
      <c r="D11" s="94"/>
      <c r="E11" s="94" t="s">
        <v>1371</v>
      </c>
      <c r="F11" s="96" t="s">
        <v>1355</v>
      </c>
      <c r="G11" s="94"/>
      <c r="H11" s="94"/>
      <c r="I11" s="94"/>
      <c r="J11" s="94"/>
      <c r="K11" s="94"/>
      <c r="L11" s="94"/>
      <c r="M11" s="94"/>
    </row>
    <row r="12" spans="2:13">
      <c r="B12" s="94"/>
      <c r="C12" s="94"/>
      <c r="D12" s="94"/>
      <c r="E12" s="94" t="s">
        <v>952</v>
      </c>
      <c r="F12" s="96" t="s">
        <v>1355</v>
      </c>
      <c r="G12" s="94"/>
      <c r="H12" s="94"/>
      <c r="I12" s="94"/>
      <c r="J12" s="94"/>
      <c r="K12" s="94"/>
      <c r="L12" s="94"/>
      <c r="M12" s="94"/>
    </row>
    <row r="13" spans="2:13">
      <c r="B13" s="94"/>
      <c r="C13" s="94"/>
      <c r="D13" s="94" t="s">
        <v>875</v>
      </c>
      <c r="E13" s="94" t="s">
        <v>1372</v>
      </c>
      <c r="F13" s="96" t="s">
        <v>1355</v>
      </c>
      <c r="G13" s="94"/>
      <c r="H13" s="94"/>
      <c r="I13" s="94"/>
      <c r="J13" s="94"/>
      <c r="K13" s="94"/>
      <c r="L13" s="94"/>
      <c r="M13" s="94"/>
    </row>
    <row r="14" spans="2:13">
      <c r="B14" s="94"/>
      <c r="C14" s="94"/>
      <c r="D14" s="94"/>
      <c r="E14" s="94" t="s">
        <v>866</v>
      </c>
      <c r="F14" s="96" t="s">
        <v>1355</v>
      </c>
      <c r="G14" s="94"/>
      <c r="H14" s="94"/>
      <c r="I14" s="94"/>
      <c r="J14" s="94"/>
      <c r="K14" s="94"/>
      <c r="L14" s="94"/>
      <c r="M14" s="94"/>
    </row>
    <row r="15" spans="2:13">
      <c r="B15" s="94"/>
      <c r="C15" s="94"/>
      <c r="D15" s="94"/>
      <c r="E15" s="94" t="s">
        <v>1373</v>
      </c>
      <c r="F15" s="96" t="s">
        <v>1355</v>
      </c>
      <c r="G15" s="94"/>
      <c r="H15" s="94"/>
      <c r="I15" s="94"/>
      <c r="J15" s="94"/>
      <c r="K15" s="94"/>
      <c r="L15" s="94"/>
      <c r="M15" s="94"/>
    </row>
    <row r="16" spans="2:13">
      <c r="B16" s="94"/>
      <c r="C16" s="94"/>
      <c r="D16" s="94"/>
      <c r="E16" s="94" t="s">
        <v>1374</v>
      </c>
      <c r="F16" s="96" t="s">
        <v>1355</v>
      </c>
      <c r="G16" s="94"/>
      <c r="H16" s="94"/>
      <c r="I16" s="94"/>
      <c r="J16" s="94"/>
      <c r="K16" s="94"/>
      <c r="L16" s="94"/>
      <c r="M16" s="94"/>
    </row>
    <row r="17" spans="2:13">
      <c r="B17" s="94"/>
      <c r="C17" s="94"/>
      <c r="D17" s="94" t="s">
        <v>339</v>
      </c>
      <c r="E17" s="94" t="s">
        <v>339</v>
      </c>
      <c r="F17" s="96" t="s">
        <v>1355</v>
      </c>
      <c r="G17" s="94"/>
      <c r="H17" s="94"/>
      <c r="I17" s="94"/>
      <c r="J17" s="94"/>
      <c r="K17" s="94"/>
      <c r="L17" s="94"/>
      <c r="M17" s="94"/>
    </row>
    <row r="18" spans="2:13">
      <c r="B18" s="94"/>
      <c r="C18" s="94"/>
      <c r="D18" s="94" t="s">
        <v>574</v>
      </c>
      <c r="E18" s="94" t="s">
        <v>574</v>
      </c>
      <c r="F18" s="96" t="s">
        <v>1355</v>
      </c>
      <c r="G18" s="94"/>
      <c r="H18" s="94"/>
      <c r="I18" s="94"/>
      <c r="J18" s="94"/>
      <c r="K18" s="94"/>
      <c r="L18" s="94"/>
      <c r="M18" s="94"/>
    </row>
    <row r="19" spans="2:13">
      <c r="B19" s="94"/>
      <c r="C19" s="94"/>
      <c r="D19" s="94" t="s">
        <v>992</v>
      </c>
      <c r="E19" s="94" t="s">
        <v>994</v>
      </c>
      <c r="F19" s="96" t="s">
        <v>1355</v>
      </c>
      <c r="G19" s="94"/>
      <c r="H19" s="94"/>
      <c r="I19" s="94"/>
      <c r="J19" s="94"/>
      <c r="K19" s="94"/>
      <c r="L19" s="94"/>
      <c r="M19" s="94"/>
    </row>
    <row r="20" spans="2:13">
      <c r="B20" s="94"/>
      <c r="C20" s="94"/>
      <c r="D20" s="94" t="s">
        <v>442</v>
      </c>
      <c r="E20" s="94" t="s">
        <v>1375</v>
      </c>
      <c r="F20" s="96" t="s">
        <v>1355</v>
      </c>
      <c r="G20" s="94"/>
      <c r="H20" s="94"/>
      <c r="I20" s="94"/>
      <c r="J20" s="94"/>
      <c r="K20" s="94"/>
      <c r="L20" s="94"/>
      <c r="M20" s="94"/>
    </row>
    <row r="21" spans="2:13">
      <c r="B21" s="94"/>
      <c r="C21" s="94"/>
      <c r="D21" s="94"/>
      <c r="E21" s="94" t="s">
        <v>1376</v>
      </c>
      <c r="F21" s="96" t="s">
        <v>1355</v>
      </c>
      <c r="G21" s="94"/>
      <c r="H21" s="94"/>
      <c r="I21" s="94"/>
      <c r="J21" s="94"/>
      <c r="K21" s="94"/>
      <c r="L21" s="94"/>
      <c r="M21" s="94"/>
    </row>
    <row r="22" spans="2:13">
      <c r="B22" s="94"/>
      <c r="C22" s="94"/>
      <c r="D22" s="94" t="s">
        <v>120</v>
      </c>
      <c r="E22" s="94" t="s">
        <v>998</v>
      </c>
      <c r="F22" s="96" t="s">
        <v>1355</v>
      </c>
      <c r="G22" s="94"/>
      <c r="H22" s="94"/>
      <c r="I22" s="94"/>
      <c r="J22" s="94"/>
      <c r="K22" s="94"/>
      <c r="L22" s="94"/>
      <c r="M22" s="94"/>
    </row>
    <row r="23" spans="2:13">
      <c r="B23" s="94"/>
      <c r="C23" s="94"/>
      <c r="D23" s="94"/>
      <c r="E23" s="94"/>
      <c r="F23" s="96" t="s">
        <v>1355</v>
      </c>
      <c r="G23" s="94"/>
      <c r="H23" s="94"/>
      <c r="I23" s="94"/>
      <c r="J23" s="94"/>
      <c r="K23" s="94"/>
      <c r="L23" s="94"/>
      <c r="M23" s="94"/>
    </row>
    <row r="24" spans="2:13">
      <c r="B24" s="94"/>
      <c r="C24" s="94"/>
      <c r="D24" s="94"/>
      <c r="E24" s="94"/>
      <c r="F24" s="96" t="s">
        <v>1355</v>
      </c>
      <c r="G24" s="94"/>
      <c r="H24" s="94"/>
      <c r="I24" s="94"/>
      <c r="J24" s="94"/>
      <c r="K24" s="94"/>
      <c r="L24" s="94"/>
      <c r="M24" s="94"/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0DB8-94F8-47FF-95ED-A8CF5A1C4145}">
  <sheetPr>
    <pageSetUpPr autoPageBreaks="0"/>
  </sheetPr>
  <dimension ref="B2:M10"/>
  <sheetViews>
    <sheetView workbookViewId="0">
      <selection activeCell="C9" sqref="C9"/>
    </sheetView>
  </sheetViews>
  <sheetFormatPr defaultColWidth="8.26953125" defaultRowHeight="12"/>
  <cols>
    <col min="1" max="1" width="1.26953125" style="93" customWidth="1"/>
    <col min="2" max="2" width="12.81640625" style="93" customWidth="1"/>
    <col min="3" max="3" width="12" style="93" customWidth="1"/>
    <col min="4" max="4" width="18.26953125" style="93" bestFit="1" customWidth="1"/>
    <col min="5" max="5" width="26.1796875" style="93" bestFit="1" customWidth="1"/>
    <col min="6" max="6" width="14.26953125" style="93" customWidth="1"/>
    <col min="7" max="7" width="16.81640625" style="93" customWidth="1"/>
    <col min="8" max="8" width="16.81640625" style="93" bestFit="1" customWidth="1"/>
    <col min="9" max="9" width="11.81640625" style="93" bestFit="1" customWidth="1"/>
    <col min="10" max="10" width="15.81640625" style="93" bestFit="1" customWidth="1"/>
    <col min="11" max="11" width="10.26953125" style="93" bestFit="1" customWidth="1"/>
    <col min="12" max="12" width="11.1796875" style="93" customWidth="1"/>
    <col min="13" max="13" width="8.26953125" style="93" bestFit="1" customWidth="1"/>
    <col min="14" max="16384" width="8.26953125" style="93"/>
  </cols>
  <sheetData>
    <row r="2" spans="2:13">
      <c r="B2" s="92" t="s">
        <v>1</v>
      </c>
      <c r="C2" s="92" t="s">
        <v>3</v>
      </c>
      <c r="D2" s="92" t="s">
        <v>552</v>
      </c>
      <c r="E2" s="92" t="s">
        <v>1345</v>
      </c>
      <c r="F2" s="92" t="s">
        <v>1346</v>
      </c>
      <c r="G2" s="92" t="s">
        <v>1347</v>
      </c>
      <c r="H2" s="92" t="s">
        <v>1348</v>
      </c>
      <c r="I2" s="92" t="s">
        <v>1349</v>
      </c>
      <c r="J2" s="92" t="s">
        <v>1350</v>
      </c>
      <c r="K2" s="92" t="s">
        <v>1351</v>
      </c>
      <c r="L2" s="92" t="s">
        <v>1352</v>
      </c>
      <c r="M2" s="92" t="s">
        <v>1353</v>
      </c>
    </row>
    <row r="3" spans="2:13">
      <c r="B3" s="94" t="s">
        <v>918</v>
      </c>
      <c r="C3" s="95" t="s">
        <v>1354</v>
      </c>
      <c r="D3" s="94" t="s">
        <v>120</v>
      </c>
      <c r="E3" s="94" t="s">
        <v>857</v>
      </c>
      <c r="F3" s="96" t="s">
        <v>1355</v>
      </c>
      <c r="G3" s="94"/>
      <c r="H3" s="94"/>
      <c r="I3" s="94"/>
      <c r="J3" s="94"/>
      <c r="K3" s="94"/>
      <c r="L3" s="94"/>
      <c r="M3" s="94"/>
    </row>
    <row r="4" spans="2:13">
      <c r="B4" s="94"/>
      <c r="C4" s="95"/>
      <c r="D4" s="94"/>
      <c r="E4" s="94" t="s">
        <v>919</v>
      </c>
      <c r="F4" s="96" t="s">
        <v>1355</v>
      </c>
      <c r="G4" s="94"/>
      <c r="H4" s="94"/>
      <c r="I4" s="94"/>
      <c r="J4" s="94"/>
      <c r="K4" s="94"/>
      <c r="L4" s="94"/>
      <c r="M4" s="94"/>
    </row>
    <row r="5" spans="2:13">
      <c r="B5" s="94"/>
      <c r="C5" s="95"/>
      <c r="D5" s="94"/>
      <c r="E5" s="94" t="s">
        <v>65</v>
      </c>
      <c r="F5" s="96" t="s">
        <v>1355</v>
      </c>
      <c r="G5" s="94"/>
      <c r="H5" s="94"/>
      <c r="I5" s="94"/>
      <c r="J5" s="94"/>
      <c r="K5" s="94"/>
      <c r="L5" s="94"/>
      <c r="M5" s="94"/>
    </row>
    <row r="6" spans="2:13">
      <c r="B6" s="94"/>
      <c r="C6" s="94"/>
      <c r="D6" s="94"/>
      <c r="E6" s="94"/>
      <c r="F6" s="96" t="s">
        <v>1355</v>
      </c>
      <c r="G6" s="94"/>
      <c r="H6" s="94"/>
      <c r="I6" s="94"/>
      <c r="J6" s="94"/>
      <c r="K6" s="94"/>
      <c r="L6" s="94"/>
      <c r="M6" s="94"/>
    </row>
    <row r="7" spans="2:13">
      <c r="B7" s="94"/>
      <c r="C7" s="94"/>
      <c r="D7" s="94"/>
      <c r="E7" s="94"/>
      <c r="F7" s="96" t="s">
        <v>1355</v>
      </c>
      <c r="G7" s="94"/>
      <c r="H7" s="94"/>
      <c r="I7" s="94"/>
      <c r="J7" s="94"/>
      <c r="K7" s="94"/>
      <c r="L7" s="94"/>
      <c r="M7" s="94"/>
    </row>
    <row r="8" spans="2:13">
      <c r="B8" s="94"/>
      <c r="C8" s="94"/>
      <c r="D8" s="94"/>
      <c r="E8" s="94"/>
      <c r="F8" s="96" t="s">
        <v>1355</v>
      </c>
      <c r="G8" s="94"/>
      <c r="H8" s="94"/>
      <c r="I8" s="94"/>
      <c r="J8" s="94"/>
      <c r="K8" s="94"/>
      <c r="L8" s="94"/>
      <c r="M8" s="94"/>
    </row>
    <row r="9" spans="2:13">
      <c r="B9" s="94"/>
      <c r="C9" s="94"/>
      <c r="D9" s="94"/>
      <c r="E9" s="94"/>
      <c r="F9" s="96" t="s">
        <v>1355</v>
      </c>
      <c r="G9" s="94"/>
      <c r="H9" s="94"/>
      <c r="I9" s="94"/>
      <c r="J9" s="94"/>
      <c r="K9" s="94"/>
      <c r="L9" s="94"/>
      <c r="M9" s="94"/>
    </row>
    <row r="10" spans="2:13">
      <c r="B10" s="94"/>
      <c r="C10" s="94"/>
      <c r="D10" s="94"/>
      <c r="E10" s="94"/>
      <c r="F10" s="96" t="s">
        <v>1355</v>
      </c>
      <c r="G10" s="94"/>
      <c r="H10" s="94"/>
      <c r="I10" s="94"/>
      <c r="J10" s="94"/>
      <c r="K10" s="94"/>
      <c r="L10" s="94"/>
      <c r="M10" s="94"/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ED91-A543-4D1D-BB33-CFDCB39070CB}">
  <sheetPr>
    <pageSetUpPr autoPageBreaks="0"/>
  </sheetPr>
  <dimension ref="B2:M10"/>
  <sheetViews>
    <sheetView workbookViewId="0">
      <selection activeCell="C9" sqref="C9"/>
    </sheetView>
  </sheetViews>
  <sheetFormatPr defaultColWidth="8.26953125" defaultRowHeight="12"/>
  <cols>
    <col min="1" max="1" width="1.26953125" style="93" customWidth="1"/>
    <col min="2" max="2" width="12.81640625" style="93" customWidth="1"/>
    <col min="3" max="3" width="12" style="93" customWidth="1"/>
    <col min="4" max="4" width="18.26953125" style="93" bestFit="1" customWidth="1"/>
    <col min="5" max="5" width="26.1796875" style="93" bestFit="1" customWidth="1"/>
    <col min="6" max="6" width="14.26953125" style="93" customWidth="1"/>
    <col min="7" max="7" width="16.81640625" style="93" customWidth="1"/>
    <col min="8" max="8" width="16.81640625" style="93" bestFit="1" customWidth="1"/>
    <col min="9" max="9" width="11.81640625" style="93" bestFit="1" customWidth="1"/>
    <col min="10" max="10" width="15.81640625" style="93" bestFit="1" customWidth="1"/>
    <col min="11" max="11" width="10.26953125" style="93" bestFit="1" customWidth="1"/>
    <col min="12" max="12" width="11.1796875" style="93" customWidth="1"/>
    <col min="13" max="13" width="8.26953125" style="93" bestFit="1" customWidth="1"/>
    <col min="14" max="16384" width="8.26953125" style="93"/>
  </cols>
  <sheetData>
    <row r="2" spans="2:13">
      <c r="B2" s="92" t="s">
        <v>1</v>
      </c>
      <c r="C2" s="92" t="s">
        <v>3</v>
      </c>
      <c r="D2" s="92" t="s">
        <v>552</v>
      </c>
      <c r="E2" s="92" t="s">
        <v>1345</v>
      </c>
      <c r="F2" s="92" t="s">
        <v>1346</v>
      </c>
      <c r="G2" s="92" t="s">
        <v>1347</v>
      </c>
      <c r="H2" s="92" t="s">
        <v>1348</v>
      </c>
      <c r="I2" s="92" t="s">
        <v>1349</v>
      </c>
      <c r="J2" s="92" t="s">
        <v>1350</v>
      </c>
      <c r="K2" s="92" t="s">
        <v>1351</v>
      </c>
      <c r="L2" s="92" t="s">
        <v>1352</v>
      </c>
      <c r="M2" s="92" t="s">
        <v>1353</v>
      </c>
    </row>
    <row r="3" spans="2:13">
      <c r="B3" s="94" t="s">
        <v>914</v>
      </c>
      <c r="C3" s="95" t="s">
        <v>1354</v>
      </c>
      <c r="D3" s="94" t="s">
        <v>120</v>
      </c>
      <c r="E3" s="94" t="s">
        <v>857</v>
      </c>
      <c r="F3" s="96" t="s">
        <v>1355</v>
      </c>
      <c r="G3" s="94"/>
      <c r="H3" s="94"/>
      <c r="I3" s="94"/>
      <c r="J3" s="94"/>
      <c r="K3" s="94"/>
      <c r="L3" s="94"/>
      <c r="M3" s="94"/>
    </row>
    <row r="4" spans="2:13">
      <c r="B4" s="94"/>
      <c r="C4" s="95"/>
      <c r="D4" s="94"/>
      <c r="E4" s="94" t="s">
        <v>66</v>
      </c>
      <c r="F4" s="96" t="s">
        <v>1355</v>
      </c>
      <c r="G4" s="94"/>
      <c r="H4" s="94"/>
      <c r="I4" s="94"/>
      <c r="J4" s="94"/>
      <c r="K4" s="94"/>
      <c r="L4" s="94"/>
      <c r="M4" s="94"/>
    </row>
    <row r="5" spans="2:13">
      <c r="B5" s="94"/>
      <c r="C5" s="95"/>
      <c r="D5" s="94"/>
      <c r="E5" s="94"/>
      <c r="F5" s="96" t="s">
        <v>1355</v>
      </c>
      <c r="G5" s="94"/>
      <c r="H5" s="94"/>
      <c r="I5" s="94"/>
      <c r="J5" s="94"/>
      <c r="K5" s="94"/>
      <c r="L5" s="94"/>
      <c r="M5" s="94"/>
    </row>
    <row r="6" spans="2:13">
      <c r="B6" s="94"/>
      <c r="C6" s="94"/>
      <c r="D6" s="94"/>
      <c r="E6" s="94"/>
      <c r="F6" s="96" t="s">
        <v>1355</v>
      </c>
      <c r="G6" s="94"/>
      <c r="H6" s="94"/>
      <c r="I6" s="94"/>
      <c r="J6" s="94"/>
      <c r="K6" s="94"/>
      <c r="L6" s="94"/>
      <c r="M6" s="94"/>
    </row>
    <row r="7" spans="2:13">
      <c r="B7" s="94"/>
      <c r="C7" s="94"/>
      <c r="D7" s="94"/>
      <c r="E7" s="94"/>
      <c r="F7" s="96" t="s">
        <v>1355</v>
      </c>
      <c r="G7" s="94"/>
      <c r="H7" s="94"/>
      <c r="I7" s="94"/>
      <c r="J7" s="94"/>
      <c r="K7" s="94"/>
      <c r="L7" s="94"/>
      <c r="M7" s="94"/>
    </row>
    <row r="8" spans="2:13">
      <c r="B8" s="94"/>
      <c r="C8" s="94"/>
      <c r="D8" s="94"/>
      <c r="E8" s="94"/>
      <c r="F8" s="96" t="s">
        <v>1355</v>
      </c>
      <c r="G8" s="94"/>
      <c r="H8" s="94"/>
      <c r="I8" s="94"/>
      <c r="J8" s="94"/>
      <c r="K8" s="94"/>
      <c r="L8" s="94"/>
      <c r="M8" s="94"/>
    </row>
    <row r="9" spans="2:13">
      <c r="B9" s="94"/>
      <c r="C9" s="94"/>
      <c r="D9" s="94"/>
      <c r="E9" s="94"/>
      <c r="F9" s="96" t="s">
        <v>1355</v>
      </c>
      <c r="G9" s="94"/>
      <c r="H9" s="94"/>
      <c r="I9" s="94"/>
      <c r="J9" s="94"/>
      <c r="K9" s="94"/>
      <c r="L9" s="94"/>
      <c r="M9" s="94"/>
    </row>
    <row r="10" spans="2:13">
      <c r="B10" s="94"/>
      <c r="C10" s="94"/>
      <c r="D10" s="94"/>
      <c r="E10" s="94"/>
      <c r="F10" s="96" t="s">
        <v>1355</v>
      </c>
      <c r="G10" s="94"/>
      <c r="H10" s="94"/>
      <c r="I10" s="94"/>
      <c r="J10" s="94"/>
      <c r="K10" s="94"/>
      <c r="L10" s="94"/>
      <c r="M10" s="94"/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CE65-7573-4D02-A1E6-25D293F5130B}">
  <sheetPr>
    <pageSetUpPr autoPageBreaks="0"/>
  </sheetPr>
  <dimension ref="B2:M14"/>
  <sheetViews>
    <sheetView topLeftCell="A4" workbookViewId="0">
      <selection activeCell="C13" sqref="C13"/>
    </sheetView>
  </sheetViews>
  <sheetFormatPr defaultColWidth="8.26953125" defaultRowHeight="12"/>
  <cols>
    <col min="1" max="1" width="1.26953125" style="93" customWidth="1"/>
    <col min="2" max="2" width="12.81640625" style="93" customWidth="1"/>
    <col min="3" max="3" width="16" style="93" customWidth="1"/>
    <col min="4" max="4" width="21.26953125" style="93" customWidth="1"/>
    <col min="5" max="5" width="26.1796875" style="93" bestFit="1" customWidth="1"/>
    <col min="6" max="6" width="14.26953125" style="93" customWidth="1"/>
    <col min="7" max="7" width="16.81640625" style="93" customWidth="1"/>
    <col min="8" max="8" width="16.81640625" style="93" bestFit="1" customWidth="1"/>
    <col min="9" max="9" width="11.81640625" style="93" bestFit="1" customWidth="1"/>
    <col min="10" max="10" width="15.81640625" style="93" bestFit="1" customWidth="1"/>
    <col min="11" max="11" width="10.26953125" style="93" bestFit="1" customWidth="1"/>
    <col min="12" max="12" width="11.1796875" style="93" customWidth="1"/>
    <col min="13" max="13" width="8.26953125" style="93" bestFit="1" customWidth="1"/>
    <col min="14" max="16384" width="8.26953125" style="93"/>
  </cols>
  <sheetData>
    <row r="2" spans="2:13">
      <c r="B2" s="92" t="s">
        <v>1</v>
      </c>
      <c r="C2" s="92" t="s">
        <v>3</v>
      </c>
      <c r="D2" s="92" t="s">
        <v>552</v>
      </c>
      <c r="E2" s="92" t="s">
        <v>1345</v>
      </c>
      <c r="F2" s="92" t="s">
        <v>1346</v>
      </c>
      <c r="G2" s="92" t="s">
        <v>1347</v>
      </c>
      <c r="H2" s="92" t="s">
        <v>1348</v>
      </c>
      <c r="I2" s="92" t="s">
        <v>1349</v>
      </c>
      <c r="J2" s="92" t="s">
        <v>1350</v>
      </c>
      <c r="K2" s="92" t="s">
        <v>1351</v>
      </c>
      <c r="L2" s="92" t="s">
        <v>1352</v>
      </c>
      <c r="M2" s="92" t="s">
        <v>1353</v>
      </c>
    </row>
    <row r="3" spans="2:13">
      <c r="B3" s="94" t="s">
        <v>1135</v>
      </c>
      <c r="C3" s="95" t="s">
        <v>1377</v>
      </c>
      <c r="D3" s="94" t="s">
        <v>1378</v>
      </c>
      <c r="E3" s="94" t="s">
        <v>900</v>
      </c>
      <c r="F3" s="96" t="s">
        <v>1355</v>
      </c>
      <c r="G3" s="94"/>
      <c r="H3" s="94"/>
      <c r="I3" s="94"/>
      <c r="J3" s="94"/>
      <c r="K3" s="94"/>
      <c r="L3" s="94"/>
      <c r="M3" s="94"/>
    </row>
    <row r="4" spans="2:13">
      <c r="B4" s="94" t="s">
        <v>1135</v>
      </c>
      <c r="C4" s="95" t="s">
        <v>1142</v>
      </c>
      <c r="D4" s="94" t="s">
        <v>1378</v>
      </c>
      <c r="E4" s="94" t="s">
        <v>904</v>
      </c>
      <c r="F4" s="96" t="s">
        <v>1355</v>
      </c>
      <c r="G4" s="94"/>
      <c r="H4" s="94"/>
      <c r="I4" s="94"/>
      <c r="J4" s="94"/>
      <c r="K4" s="94"/>
      <c r="L4" s="94"/>
      <c r="M4" s="94"/>
    </row>
    <row r="5" spans="2:13">
      <c r="B5" s="94"/>
      <c r="C5" s="95"/>
      <c r="D5" s="94"/>
      <c r="E5" s="94"/>
      <c r="F5" s="96" t="s">
        <v>1355</v>
      </c>
      <c r="G5" s="94"/>
      <c r="H5" s="94"/>
      <c r="I5" s="94"/>
      <c r="J5" s="94"/>
      <c r="K5" s="94"/>
      <c r="L5" s="94"/>
      <c r="M5" s="94"/>
    </row>
    <row r="6" spans="2:13">
      <c r="B6" s="94"/>
      <c r="C6" s="95"/>
      <c r="D6" s="94"/>
      <c r="E6" s="94"/>
      <c r="F6" s="96" t="s">
        <v>1355</v>
      </c>
      <c r="G6" s="94"/>
      <c r="H6" s="94"/>
      <c r="I6" s="94"/>
      <c r="J6" s="94"/>
      <c r="K6" s="94"/>
      <c r="L6" s="94"/>
      <c r="M6" s="94"/>
    </row>
    <row r="7" spans="2:13">
      <c r="B7" s="94"/>
      <c r="C7" s="95"/>
      <c r="D7" s="94"/>
      <c r="E7" s="94"/>
      <c r="F7" s="96" t="s">
        <v>1355</v>
      </c>
      <c r="G7" s="94"/>
      <c r="H7" s="94"/>
      <c r="I7" s="94"/>
      <c r="J7" s="94"/>
      <c r="K7" s="94"/>
      <c r="L7" s="94"/>
      <c r="M7" s="94"/>
    </row>
    <row r="8" spans="2:13">
      <c r="B8" s="94"/>
      <c r="C8" s="95"/>
      <c r="D8" s="94"/>
      <c r="E8" s="94"/>
      <c r="F8" s="96" t="s">
        <v>1355</v>
      </c>
      <c r="G8" s="94"/>
      <c r="H8" s="94"/>
      <c r="I8" s="94"/>
      <c r="J8" s="94"/>
      <c r="K8" s="94"/>
      <c r="L8" s="94"/>
      <c r="M8" s="94"/>
    </row>
    <row r="9" spans="2:13">
      <c r="B9" s="94"/>
      <c r="C9" s="95"/>
      <c r="D9" s="94"/>
      <c r="E9" s="94"/>
      <c r="F9" s="96" t="s">
        <v>1355</v>
      </c>
      <c r="G9" s="94"/>
      <c r="H9" s="94"/>
      <c r="I9" s="94"/>
      <c r="J9" s="94"/>
      <c r="K9" s="94"/>
      <c r="L9" s="94"/>
      <c r="M9" s="94"/>
    </row>
    <row r="10" spans="2:13">
      <c r="B10" s="94"/>
      <c r="C10" s="94"/>
      <c r="D10" s="94"/>
      <c r="E10" s="94"/>
      <c r="F10" s="96" t="s">
        <v>1355</v>
      </c>
      <c r="G10" s="94"/>
      <c r="H10" s="94"/>
      <c r="I10" s="94"/>
      <c r="J10" s="94"/>
      <c r="K10" s="94"/>
      <c r="L10" s="94"/>
      <c r="M10" s="94"/>
    </row>
    <row r="11" spans="2:13">
      <c r="B11" s="94"/>
      <c r="C11" s="94"/>
      <c r="D11" s="94"/>
      <c r="E11" s="94"/>
      <c r="F11" s="96" t="s">
        <v>1355</v>
      </c>
      <c r="G11" s="94"/>
      <c r="H11" s="94"/>
      <c r="I11" s="94"/>
      <c r="J11" s="94"/>
      <c r="K11" s="94"/>
      <c r="L11" s="94"/>
      <c r="M11" s="94"/>
    </row>
    <row r="12" spans="2:13">
      <c r="B12" s="94"/>
      <c r="C12" s="94"/>
      <c r="D12" s="94"/>
      <c r="E12" s="94"/>
      <c r="F12" s="96" t="s">
        <v>1355</v>
      </c>
      <c r="G12" s="94"/>
      <c r="H12" s="94"/>
      <c r="I12" s="94"/>
      <c r="J12" s="94"/>
      <c r="K12" s="94"/>
      <c r="L12" s="94"/>
      <c r="M12" s="94"/>
    </row>
    <row r="13" spans="2:13">
      <c r="B13" s="94"/>
      <c r="C13" s="94"/>
      <c r="D13" s="94"/>
      <c r="E13" s="94"/>
      <c r="F13" s="96" t="s">
        <v>1355</v>
      </c>
      <c r="G13" s="94"/>
      <c r="H13" s="94"/>
      <c r="I13" s="94"/>
      <c r="J13" s="94"/>
      <c r="K13" s="94"/>
      <c r="L13" s="94"/>
      <c r="M13" s="94"/>
    </row>
    <row r="14" spans="2:13">
      <c r="B14" s="94"/>
      <c r="C14" s="94"/>
      <c r="D14" s="94"/>
      <c r="E14" s="94"/>
      <c r="F14" s="96" t="s">
        <v>1355</v>
      </c>
      <c r="G14" s="94"/>
      <c r="H14" s="94"/>
      <c r="I14" s="94"/>
      <c r="J14" s="94"/>
      <c r="K14" s="94"/>
      <c r="L14" s="94"/>
      <c r="M14" s="94"/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9E29-7564-4EF9-B6F8-7604F1DE9E1A}">
  <sheetPr>
    <pageSetUpPr autoPageBreaks="0"/>
  </sheetPr>
  <dimension ref="B2:M17"/>
  <sheetViews>
    <sheetView workbookViewId="0">
      <selection activeCell="C13" sqref="C13"/>
    </sheetView>
  </sheetViews>
  <sheetFormatPr defaultColWidth="8.26953125" defaultRowHeight="12"/>
  <cols>
    <col min="1" max="1" width="1.26953125" style="93" customWidth="1"/>
    <col min="2" max="2" width="12.81640625" style="93" customWidth="1"/>
    <col min="3" max="3" width="12" style="93" customWidth="1"/>
    <col min="4" max="4" width="18.26953125" style="93" bestFit="1" customWidth="1"/>
    <col min="5" max="5" width="26.1796875" style="93" bestFit="1" customWidth="1"/>
    <col min="6" max="6" width="14.26953125" style="93" customWidth="1"/>
    <col min="7" max="7" width="16.81640625" style="93" customWidth="1"/>
    <col min="8" max="8" width="16.81640625" style="93" bestFit="1" customWidth="1"/>
    <col min="9" max="9" width="11.81640625" style="93" bestFit="1" customWidth="1"/>
    <col min="10" max="10" width="15.81640625" style="93" bestFit="1" customWidth="1"/>
    <col min="11" max="11" width="10.26953125" style="93" bestFit="1" customWidth="1"/>
    <col min="12" max="12" width="11.1796875" style="93" customWidth="1"/>
    <col min="13" max="13" width="8.26953125" style="93" bestFit="1" customWidth="1"/>
    <col min="14" max="16384" width="8.26953125" style="93"/>
  </cols>
  <sheetData>
    <row r="2" spans="2:13">
      <c r="B2" s="92" t="s">
        <v>1</v>
      </c>
      <c r="C2" s="92" t="s">
        <v>3</v>
      </c>
      <c r="D2" s="92" t="s">
        <v>552</v>
      </c>
      <c r="E2" s="92" t="s">
        <v>1345</v>
      </c>
      <c r="F2" s="92" t="s">
        <v>1346</v>
      </c>
      <c r="G2" s="92" t="s">
        <v>1347</v>
      </c>
      <c r="H2" s="92" t="s">
        <v>1348</v>
      </c>
      <c r="I2" s="92" t="s">
        <v>1349</v>
      </c>
      <c r="J2" s="92" t="s">
        <v>1350</v>
      </c>
      <c r="K2" s="92" t="s">
        <v>1351</v>
      </c>
      <c r="L2" s="92" t="s">
        <v>1352</v>
      </c>
      <c r="M2" s="92" t="s">
        <v>1353</v>
      </c>
    </row>
    <row r="3" spans="2:13">
      <c r="B3" s="94" t="s">
        <v>49</v>
      </c>
      <c r="C3" s="95" t="s">
        <v>1354</v>
      </c>
      <c r="D3" s="95" t="s">
        <v>1006</v>
      </c>
      <c r="E3" s="94" t="s">
        <v>875</v>
      </c>
      <c r="F3" s="96" t="s">
        <v>1355</v>
      </c>
      <c r="G3" s="94"/>
      <c r="H3" s="94"/>
      <c r="I3" s="94"/>
      <c r="J3" s="94"/>
      <c r="K3" s="94"/>
      <c r="L3" s="94"/>
      <c r="M3" s="94"/>
    </row>
    <row r="4" spans="2:13">
      <c r="B4" s="94"/>
      <c r="C4" s="95"/>
      <c r="D4" s="95"/>
      <c r="E4" s="94" t="s">
        <v>883</v>
      </c>
      <c r="F4" s="96" t="s">
        <v>1355</v>
      </c>
      <c r="G4" s="94"/>
      <c r="H4" s="94"/>
      <c r="I4" s="94"/>
      <c r="J4" s="94"/>
      <c r="K4" s="94"/>
      <c r="L4" s="94"/>
      <c r="M4" s="94"/>
    </row>
    <row r="5" spans="2:13">
      <c r="B5" s="94"/>
      <c r="C5" s="95"/>
      <c r="D5" s="95" t="s">
        <v>339</v>
      </c>
      <c r="E5" s="94" t="s">
        <v>339</v>
      </c>
      <c r="F5" s="96" t="s">
        <v>1355</v>
      </c>
      <c r="G5" s="94"/>
      <c r="H5" s="94"/>
      <c r="I5" s="94"/>
      <c r="J5" s="94"/>
      <c r="K5" s="94"/>
      <c r="L5" s="94"/>
      <c r="M5" s="94"/>
    </row>
    <row r="6" spans="2:13">
      <c r="B6" s="94"/>
      <c r="C6" s="95"/>
      <c r="D6" s="95" t="s">
        <v>99</v>
      </c>
      <c r="E6" s="94" t="s">
        <v>1010</v>
      </c>
      <c r="F6" s="96" t="s">
        <v>1355</v>
      </c>
      <c r="G6" s="94"/>
      <c r="H6" s="94"/>
      <c r="I6" s="94"/>
      <c r="J6" s="94"/>
      <c r="K6" s="94"/>
      <c r="L6" s="94"/>
      <c r="M6" s="94"/>
    </row>
    <row r="7" spans="2:13">
      <c r="B7" s="94"/>
      <c r="C7" s="95"/>
      <c r="D7" s="95" t="s">
        <v>47</v>
      </c>
      <c r="E7" s="94" t="s">
        <v>47</v>
      </c>
      <c r="F7" s="96" t="s">
        <v>1355</v>
      </c>
      <c r="G7" s="94"/>
      <c r="H7" s="94"/>
      <c r="I7" s="94"/>
      <c r="J7" s="94"/>
      <c r="K7" s="94"/>
      <c r="L7" s="94"/>
      <c r="M7" s="94"/>
    </row>
    <row r="8" spans="2:13">
      <c r="B8" s="94"/>
      <c r="C8" s="95" t="s">
        <v>1356</v>
      </c>
      <c r="D8" s="95"/>
      <c r="E8" s="94"/>
      <c r="F8" s="96" t="s">
        <v>1355</v>
      </c>
      <c r="G8" s="94"/>
      <c r="H8" s="94"/>
      <c r="I8" s="94"/>
      <c r="J8" s="94"/>
      <c r="K8" s="94"/>
      <c r="L8" s="94"/>
      <c r="M8" s="94"/>
    </row>
    <row r="9" spans="2:13">
      <c r="B9" s="94"/>
      <c r="C9" s="94"/>
      <c r="D9" s="94"/>
      <c r="E9" s="94"/>
      <c r="F9" s="96" t="s">
        <v>1355</v>
      </c>
      <c r="G9" s="94"/>
      <c r="H9" s="94"/>
      <c r="I9" s="94"/>
      <c r="J9" s="94"/>
      <c r="K9" s="94"/>
      <c r="L9" s="94"/>
      <c r="M9" s="94"/>
    </row>
    <row r="10" spans="2:13">
      <c r="B10" s="94"/>
      <c r="C10" s="94"/>
      <c r="D10" s="94"/>
      <c r="E10" s="94"/>
      <c r="F10" s="96" t="s">
        <v>1355</v>
      </c>
      <c r="G10" s="94"/>
      <c r="H10" s="94"/>
      <c r="I10" s="94"/>
      <c r="J10" s="94"/>
      <c r="K10" s="94"/>
      <c r="L10" s="94"/>
      <c r="M10" s="94"/>
    </row>
    <row r="11" spans="2:13">
      <c r="B11" s="94"/>
      <c r="C11" s="94"/>
      <c r="D11" s="94"/>
      <c r="E11" s="94"/>
      <c r="F11" s="96" t="s">
        <v>1355</v>
      </c>
      <c r="G11" s="94"/>
      <c r="H11" s="94"/>
      <c r="I11" s="94"/>
      <c r="J11" s="94"/>
      <c r="K11" s="94"/>
      <c r="L11" s="94"/>
      <c r="M11" s="94"/>
    </row>
    <row r="12" spans="2:13">
      <c r="B12" s="94"/>
      <c r="C12" s="94"/>
      <c r="D12" s="94"/>
      <c r="E12" s="94"/>
      <c r="F12" s="96" t="s">
        <v>1355</v>
      </c>
      <c r="G12" s="94"/>
      <c r="H12" s="94"/>
      <c r="I12" s="94"/>
      <c r="J12" s="94"/>
      <c r="K12" s="94"/>
      <c r="L12" s="94"/>
      <c r="M12" s="94"/>
    </row>
    <row r="13" spans="2:13">
      <c r="B13" s="94"/>
      <c r="C13" s="94"/>
      <c r="D13" s="94"/>
      <c r="E13" s="94"/>
      <c r="F13" s="96" t="s">
        <v>1355</v>
      </c>
      <c r="G13" s="94"/>
      <c r="H13" s="94"/>
      <c r="I13" s="94"/>
      <c r="J13" s="94"/>
      <c r="K13" s="94"/>
      <c r="L13" s="94"/>
      <c r="M13" s="94"/>
    </row>
    <row r="14" spans="2:13">
      <c r="B14" s="94"/>
      <c r="C14" s="94"/>
      <c r="D14" s="94"/>
      <c r="E14" s="94"/>
      <c r="F14" s="96" t="s">
        <v>1355</v>
      </c>
      <c r="G14" s="94"/>
      <c r="H14" s="94"/>
      <c r="I14" s="94"/>
      <c r="J14" s="94"/>
      <c r="K14" s="94"/>
      <c r="L14" s="94"/>
      <c r="M14" s="94"/>
    </row>
    <row r="15" spans="2:13">
      <c r="B15" s="94"/>
      <c r="C15" s="94"/>
      <c r="D15" s="94"/>
      <c r="E15" s="94"/>
      <c r="F15" s="96" t="s">
        <v>1355</v>
      </c>
      <c r="G15" s="94"/>
      <c r="H15" s="94"/>
      <c r="I15" s="94"/>
      <c r="J15" s="94"/>
      <c r="K15" s="94"/>
      <c r="L15" s="94"/>
      <c r="M15" s="94"/>
    </row>
    <row r="16" spans="2:13">
      <c r="B16" s="94"/>
      <c r="C16" s="94"/>
      <c r="D16" s="94"/>
      <c r="E16" s="94"/>
      <c r="F16" s="96" t="s">
        <v>1355</v>
      </c>
      <c r="G16" s="94"/>
      <c r="H16" s="94"/>
      <c r="I16" s="94"/>
      <c r="J16" s="94"/>
      <c r="K16" s="94"/>
      <c r="L16" s="94"/>
      <c r="M16" s="94"/>
    </row>
    <row r="17" spans="2:13">
      <c r="B17" s="94"/>
      <c r="C17" s="94"/>
      <c r="D17" s="94"/>
      <c r="E17" s="94"/>
      <c r="F17" s="96" t="s">
        <v>1355</v>
      </c>
      <c r="G17" s="94"/>
      <c r="H17" s="94"/>
      <c r="I17" s="94"/>
      <c r="J17" s="94"/>
      <c r="K17" s="94"/>
      <c r="L17" s="94"/>
      <c r="M17" s="94"/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M51"/>
  <sheetViews>
    <sheetView zoomScaleNormal="100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C8" sqref="C8:C12"/>
    </sheetView>
  </sheetViews>
  <sheetFormatPr defaultColWidth="8.81640625" defaultRowHeight="14.5"/>
  <cols>
    <col min="1" max="1" width="14.81640625" customWidth="1"/>
    <col min="2" max="2" width="12.26953125" customWidth="1"/>
    <col min="3" max="3" width="15.1796875" bestFit="1" customWidth="1"/>
    <col min="4" max="4" width="19" style="23" customWidth="1"/>
    <col min="5" max="5" width="35.1796875" bestFit="1" customWidth="1"/>
    <col min="6" max="6" width="23.26953125" bestFit="1" customWidth="1"/>
    <col min="7" max="8" width="22.26953125" customWidth="1"/>
    <col min="9" max="9" width="22.1796875" customWidth="1"/>
    <col min="10" max="10" width="23.1796875" customWidth="1"/>
    <col min="11" max="11" width="38" bestFit="1" customWidth="1"/>
    <col min="12" max="12" width="75.81640625" bestFit="1" customWidth="1"/>
  </cols>
  <sheetData>
    <row r="1" spans="1:13" s="23" customFormat="1" ht="31">
      <c r="A1" s="21" t="s">
        <v>1379</v>
      </c>
      <c r="B1" s="24" t="s">
        <v>2</v>
      </c>
      <c r="C1" s="24" t="s">
        <v>1017</v>
      </c>
      <c r="D1" s="24" t="s">
        <v>1380</v>
      </c>
      <c r="E1" s="24" t="s">
        <v>1381</v>
      </c>
      <c r="F1" s="24" t="s">
        <v>1382</v>
      </c>
      <c r="G1" s="24" t="s">
        <v>1383</v>
      </c>
      <c r="H1" s="24" t="s">
        <v>1384</v>
      </c>
      <c r="I1" s="24" t="s">
        <v>1385</v>
      </c>
      <c r="J1" s="24" t="s">
        <v>333</v>
      </c>
      <c r="K1" s="24" t="s">
        <v>1386</v>
      </c>
      <c r="L1" s="24" t="s">
        <v>45</v>
      </c>
      <c r="M1" s="25"/>
    </row>
    <row r="2" spans="1:13">
      <c r="A2" s="399" t="s">
        <v>55</v>
      </c>
      <c r="B2" s="20"/>
      <c r="C2" s="382" t="s">
        <v>442</v>
      </c>
      <c r="D2" s="13"/>
      <c r="E2" s="11" t="s">
        <v>1387</v>
      </c>
      <c r="F2" s="386" t="s">
        <v>1388</v>
      </c>
      <c r="G2" s="20"/>
      <c r="H2" s="20"/>
      <c r="I2" s="11"/>
      <c r="J2" s="11"/>
      <c r="K2" s="11"/>
      <c r="L2" s="11" t="s">
        <v>1389</v>
      </c>
    </row>
    <row r="3" spans="1:13">
      <c r="A3" s="400"/>
      <c r="B3" s="20"/>
      <c r="C3" s="382"/>
      <c r="D3" s="13"/>
      <c r="E3" s="11" t="s">
        <v>1390</v>
      </c>
      <c r="F3" s="387"/>
      <c r="G3" s="20"/>
      <c r="H3" s="20"/>
      <c r="I3" s="11"/>
      <c r="J3" s="11"/>
      <c r="K3" s="11"/>
      <c r="L3" s="11"/>
    </row>
    <row r="4" spans="1:13">
      <c r="A4" s="400"/>
      <c r="B4" s="20"/>
      <c r="C4" s="382"/>
      <c r="D4" s="13"/>
      <c r="E4" s="11" t="s">
        <v>1391</v>
      </c>
      <c r="F4" s="387"/>
      <c r="G4" s="20"/>
      <c r="H4" s="20"/>
      <c r="I4" s="11"/>
      <c r="J4" s="11"/>
      <c r="K4" s="11"/>
      <c r="L4" s="11"/>
    </row>
    <row r="5" spans="1:13">
      <c r="A5" s="400"/>
      <c r="B5" s="20"/>
      <c r="C5" s="382"/>
      <c r="D5" s="13"/>
      <c r="E5" s="11" t="s">
        <v>1392</v>
      </c>
      <c r="F5" s="387"/>
      <c r="G5" s="20"/>
      <c r="H5" s="20"/>
      <c r="I5" s="11"/>
      <c r="J5" s="11"/>
      <c r="K5" s="11"/>
      <c r="L5" s="11"/>
    </row>
    <row r="6" spans="1:13">
      <c r="A6" s="400"/>
      <c r="B6" s="20"/>
      <c r="C6" s="382"/>
      <c r="D6" s="13"/>
      <c r="E6" s="11" t="s">
        <v>1393</v>
      </c>
      <c r="F6" s="387"/>
      <c r="G6" s="20"/>
      <c r="H6" s="20"/>
      <c r="I6" s="11"/>
      <c r="J6" s="11"/>
      <c r="K6" s="11"/>
      <c r="L6" s="11"/>
    </row>
    <row r="7" spans="1:13">
      <c r="A7" s="401"/>
      <c r="B7" s="20"/>
      <c r="C7" s="382"/>
      <c r="D7" s="13"/>
      <c r="E7" s="11" t="s">
        <v>1394</v>
      </c>
      <c r="F7" s="388"/>
      <c r="G7" s="20"/>
      <c r="H7" s="20"/>
      <c r="I7" s="11"/>
      <c r="J7" s="11"/>
      <c r="K7" s="11"/>
      <c r="L7" s="11"/>
    </row>
    <row r="8" spans="1:13">
      <c r="A8" s="396" t="s">
        <v>56</v>
      </c>
      <c r="B8" s="20"/>
      <c r="C8" s="386" t="s">
        <v>1395</v>
      </c>
      <c r="D8" s="13">
        <v>442</v>
      </c>
      <c r="E8" s="11" t="s">
        <v>1396</v>
      </c>
      <c r="F8" s="386" t="s">
        <v>1397</v>
      </c>
      <c r="G8" s="20"/>
      <c r="H8" s="408"/>
      <c r="I8" s="411"/>
      <c r="J8" s="11"/>
      <c r="K8" s="11" t="s">
        <v>1398</v>
      </c>
      <c r="L8" s="405" t="s">
        <v>1399</v>
      </c>
    </row>
    <row r="9" spans="1:13">
      <c r="A9" s="397"/>
      <c r="B9" s="20"/>
      <c r="C9" s="387"/>
      <c r="D9" s="13">
        <v>13</v>
      </c>
      <c r="E9" s="11" t="s">
        <v>1400</v>
      </c>
      <c r="F9" s="387"/>
      <c r="G9" s="20"/>
      <c r="H9" s="409"/>
      <c r="I9" s="412"/>
      <c r="J9" s="11"/>
      <c r="K9" s="11" t="s">
        <v>1401</v>
      </c>
      <c r="L9" s="406"/>
    </row>
    <row r="10" spans="1:13">
      <c r="A10" s="397"/>
      <c r="B10" s="20"/>
      <c r="C10" s="387"/>
      <c r="D10" s="13" t="s">
        <v>1218</v>
      </c>
      <c r="E10" s="11" t="s">
        <v>1402</v>
      </c>
      <c r="F10" s="387"/>
      <c r="G10" s="20"/>
      <c r="H10" s="409"/>
      <c r="I10" s="412"/>
      <c r="J10" s="11"/>
      <c r="K10" s="11" t="s">
        <v>1403</v>
      </c>
      <c r="L10" s="406"/>
    </row>
    <row r="11" spans="1:13">
      <c r="A11" s="397"/>
      <c r="B11" s="20"/>
      <c r="C11" s="387"/>
      <c r="D11" s="13">
        <v>4647</v>
      </c>
      <c r="E11" s="11" t="s">
        <v>1404</v>
      </c>
      <c r="F11" s="387"/>
      <c r="G11" s="20"/>
      <c r="H11" s="409"/>
      <c r="I11" s="412"/>
      <c r="J11" s="11"/>
      <c r="K11" s="11" t="s">
        <v>1405</v>
      </c>
      <c r="L11" s="406"/>
    </row>
    <row r="12" spans="1:13">
      <c r="A12" s="398"/>
      <c r="B12" s="20"/>
      <c r="C12" s="388"/>
      <c r="D12" s="13">
        <v>4647</v>
      </c>
      <c r="E12" s="11" t="s">
        <v>1406</v>
      </c>
      <c r="F12" s="388"/>
      <c r="G12" s="20"/>
      <c r="H12" s="410"/>
      <c r="I12" s="413"/>
      <c r="J12" s="11"/>
      <c r="K12" s="11"/>
      <c r="L12" s="407"/>
    </row>
    <row r="13" spans="1:13">
      <c r="A13" s="396" t="s">
        <v>493</v>
      </c>
      <c r="B13" s="20"/>
      <c r="C13" s="26"/>
      <c r="D13" s="13"/>
      <c r="E13" s="11" t="s">
        <v>1407</v>
      </c>
      <c r="F13" s="386" t="s">
        <v>1408</v>
      </c>
      <c r="G13" s="20"/>
      <c r="H13" s="20"/>
      <c r="I13" s="11"/>
      <c r="J13" s="11"/>
      <c r="K13" s="11"/>
      <c r="L13" s="11"/>
    </row>
    <row r="14" spans="1:13">
      <c r="A14" s="397"/>
      <c r="B14" s="20"/>
      <c r="C14" s="26" t="s">
        <v>1409</v>
      </c>
      <c r="D14" s="13"/>
      <c r="E14" s="11" t="s">
        <v>1410</v>
      </c>
      <c r="F14" s="387"/>
      <c r="G14" s="20"/>
      <c r="H14" s="20"/>
      <c r="I14" s="11"/>
      <c r="J14" s="11"/>
      <c r="K14" s="11" t="s">
        <v>1411</v>
      </c>
      <c r="L14" s="11" t="s">
        <v>1411</v>
      </c>
    </row>
    <row r="15" spans="1:13">
      <c r="A15" s="397"/>
      <c r="B15" s="20"/>
      <c r="C15" s="26"/>
      <c r="D15" s="13"/>
      <c r="E15" s="11" t="s">
        <v>1412</v>
      </c>
      <c r="F15" s="387"/>
      <c r="G15" s="20"/>
      <c r="H15" s="20"/>
      <c r="I15" s="11"/>
      <c r="J15" s="11"/>
      <c r="K15" s="11" t="s">
        <v>1413</v>
      </c>
      <c r="L15" s="11" t="s">
        <v>1414</v>
      </c>
    </row>
    <row r="16" spans="1:13">
      <c r="A16" s="397"/>
      <c r="B16" s="20"/>
      <c r="C16" s="386" t="s">
        <v>1415</v>
      </c>
      <c r="D16" s="13"/>
      <c r="E16" s="11"/>
      <c r="F16" s="387"/>
      <c r="G16" s="20"/>
      <c r="H16" s="20"/>
      <c r="I16" s="11"/>
      <c r="J16" s="11"/>
      <c r="K16" s="11"/>
      <c r="L16" s="11"/>
    </row>
    <row r="17" spans="1:13">
      <c r="A17" s="397"/>
      <c r="B17" s="20"/>
      <c r="C17" s="387"/>
      <c r="D17" s="13"/>
      <c r="E17" s="11"/>
      <c r="F17" s="387"/>
      <c r="G17" s="20"/>
      <c r="H17" s="20"/>
      <c r="I17" s="11"/>
      <c r="J17" s="11"/>
      <c r="K17" s="11"/>
      <c r="L17" s="11"/>
    </row>
    <row r="18" spans="1:13">
      <c r="A18" s="397"/>
      <c r="B18" s="20"/>
      <c r="C18" s="387"/>
      <c r="D18" s="13"/>
      <c r="E18" s="11"/>
      <c r="F18" s="387"/>
      <c r="G18" s="20"/>
      <c r="H18" s="20"/>
      <c r="I18" s="11"/>
      <c r="J18" s="11"/>
      <c r="K18" s="11"/>
      <c r="L18" s="11"/>
    </row>
    <row r="19" spans="1:13">
      <c r="A19" s="398"/>
      <c r="B19" s="20"/>
      <c r="C19" s="388"/>
      <c r="D19" s="13"/>
      <c r="E19" s="11"/>
      <c r="F19" s="388"/>
      <c r="G19" s="11"/>
      <c r="H19" s="11"/>
      <c r="I19" s="11"/>
      <c r="J19" s="11"/>
      <c r="K19" s="11"/>
      <c r="L19" s="11" t="s">
        <v>1416</v>
      </c>
      <c r="M19" t="s">
        <v>549</v>
      </c>
    </row>
    <row r="20" spans="1:13">
      <c r="A20" s="402" t="s">
        <v>596</v>
      </c>
      <c r="B20" s="27"/>
      <c r="C20" s="394"/>
      <c r="D20" s="13"/>
      <c r="E20" s="11"/>
      <c r="F20" s="382" t="s">
        <v>1417</v>
      </c>
      <c r="G20" s="20"/>
      <c r="H20" s="27"/>
      <c r="I20" s="14"/>
      <c r="J20" s="11"/>
      <c r="K20" s="11"/>
      <c r="L20" s="11"/>
    </row>
    <row r="21" spans="1:13">
      <c r="A21" s="403"/>
      <c r="B21" s="27"/>
      <c r="C21" s="404"/>
      <c r="D21" s="13"/>
      <c r="E21" s="11"/>
      <c r="F21" s="383"/>
      <c r="G21" s="20"/>
      <c r="H21" s="27"/>
      <c r="I21" s="14"/>
      <c r="J21" s="11"/>
      <c r="K21" s="11"/>
      <c r="L21" s="11"/>
    </row>
    <row r="22" spans="1:13">
      <c r="A22" s="403" t="s">
        <v>596</v>
      </c>
      <c r="B22" s="27"/>
      <c r="C22" s="404"/>
      <c r="D22" s="13"/>
      <c r="E22" s="11"/>
      <c r="F22" s="383"/>
      <c r="G22" s="20"/>
      <c r="H22" s="27"/>
      <c r="I22" s="14"/>
      <c r="J22" s="11"/>
      <c r="K22" s="11"/>
      <c r="L22" s="11"/>
    </row>
    <row r="23" spans="1:13">
      <c r="A23" s="403"/>
      <c r="B23" s="27"/>
      <c r="C23" s="404"/>
      <c r="D23" s="13"/>
      <c r="E23" s="11"/>
      <c r="F23" s="383"/>
      <c r="G23" s="20"/>
      <c r="H23" s="27"/>
      <c r="I23" s="14"/>
      <c r="J23" s="11"/>
      <c r="K23" s="11"/>
      <c r="L23" s="11"/>
    </row>
    <row r="24" spans="1:13" s="72" customFormat="1" ht="41.15" customHeight="1">
      <c r="A24" s="31" t="s">
        <v>1369</v>
      </c>
      <c r="B24" s="20"/>
      <c r="C24" s="29" t="s">
        <v>1418</v>
      </c>
      <c r="D24" s="28" t="s">
        <v>1218</v>
      </c>
      <c r="E24" s="28" t="s">
        <v>1418</v>
      </c>
      <c r="F24" s="30" t="s">
        <v>1150</v>
      </c>
      <c r="G24" s="20"/>
      <c r="H24" s="20"/>
      <c r="I24" s="20"/>
      <c r="J24" s="20"/>
      <c r="K24" s="20"/>
      <c r="L24" s="73" t="s">
        <v>1419</v>
      </c>
    </row>
    <row r="25" spans="1:13">
      <c r="A25" s="384" t="s">
        <v>390</v>
      </c>
      <c r="B25" s="20"/>
      <c r="C25" s="386" t="s">
        <v>1420</v>
      </c>
      <c r="D25" s="20"/>
      <c r="E25" s="20"/>
      <c r="F25" s="379" t="s">
        <v>1421</v>
      </c>
      <c r="G25" s="414" t="s">
        <v>922</v>
      </c>
      <c r="H25" s="417"/>
      <c r="I25" s="417"/>
      <c r="J25" s="417" t="s">
        <v>19</v>
      </c>
      <c r="K25" s="11"/>
      <c r="L25" s="11"/>
    </row>
    <row r="26" spans="1:13">
      <c r="A26" s="385"/>
      <c r="B26" s="20"/>
      <c r="C26" s="387"/>
      <c r="D26" s="20"/>
      <c r="E26" s="20"/>
      <c r="F26" s="380"/>
      <c r="G26" s="415"/>
      <c r="H26" s="418"/>
      <c r="I26" s="418"/>
      <c r="J26" s="418"/>
      <c r="K26" s="11"/>
      <c r="L26" s="11"/>
    </row>
    <row r="27" spans="1:13">
      <c r="A27" s="385" t="s">
        <v>390</v>
      </c>
      <c r="B27" s="20"/>
      <c r="C27" s="387"/>
      <c r="D27" s="20"/>
      <c r="E27" s="20"/>
      <c r="F27" s="380"/>
      <c r="G27" s="415"/>
      <c r="H27" s="418"/>
      <c r="I27" s="418"/>
      <c r="J27" s="418"/>
      <c r="K27" s="11"/>
      <c r="L27" s="11"/>
    </row>
    <row r="28" spans="1:13">
      <c r="A28" s="385"/>
      <c r="B28" s="20"/>
      <c r="C28" s="388"/>
      <c r="D28" s="20"/>
      <c r="E28" s="20"/>
      <c r="F28" s="381"/>
      <c r="G28" s="416"/>
      <c r="H28" s="419"/>
      <c r="I28" s="419"/>
      <c r="J28" s="419"/>
      <c r="K28" s="11"/>
      <c r="L28" s="11"/>
    </row>
    <row r="29" spans="1:13">
      <c r="A29" s="392" t="s">
        <v>606</v>
      </c>
      <c r="B29" s="27"/>
      <c r="C29" s="394"/>
      <c r="D29" s="13"/>
      <c r="E29" s="11"/>
      <c r="F29" s="382" t="s">
        <v>1422</v>
      </c>
      <c r="G29" s="20"/>
      <c r="H29" s="20"/>
      <c r="I29" s="11"/>
      <c r="J29" s="11"/>
      <c r="K29" s="11"/>
      <c r="L29" s="11"/>
    </row>
    <row r="30" spans="1:13">
      <c r="A30" s="393"/>
      <c r="B30" s="27"/>
      <c r="C30" s="394"/>
      <c r="D30" s="13"/>
      <c r="E30" s="11"/>
      <c r="F30" s="383"/>
      <c r="G30" s="20"/>
      <c r="H30" s="20"/>
      <c r="I30" s="11"/>
      <c r="J30" s="11"/>
      <c r="K30" s="11"/>
      <c r="L30" s="11"/>
    </row>
    <row r="31" spans="1:13">
      <c r="A31" s="393" t="s">
        <v>606</v>
      </c>
      <c r="B31" s="27"/>
      <c r="C31" s="394"/>
      <c r="D31" s="13"/>
      <c r="E31" s="11"/>
      <c r="F31" s="383"/>
      <c r="G31" s="20"/>
      <c r="H31" s="20"/>
      <c r="I31" s="11"/>
      <c r="J31" s="11"/>
      <c r="K31" s="11"/>
      <c r="L31" s="11"/>
    </row>
    <row r="32" spans="1:13">
      <c r="A32" s="393"/>
      <c r="B32" s="82"/>
      <c r="C32" s="395"/>
      <c r="D32" s="13"/>
      <c r="E32" s="11"/>
      <c r="F32" s="383"/>
      <c r="G32" s="20"/>
      <c r="H32" s="20"/>
      <c r="I32" s="11"/>
      <c r="J32" s="11"/>
      <c r="K32" s="11"/>
      <c r="L32" s="11"/>
    </row>
    <row r="33" spans="1:12">
      <c r="A33" s="389" t="s">
        <v>1130</v>
      </c>
      <c r="B33" s="86"/>
      <c r="C33" s="27"/>
      <c r="D33" s="85"/>
      <c r="E33" s="11"/>
      <c r="F33" s="382" t="s">
        <v>886</v>
      </c>
      <c r="G33" s="20"/>
      <c r="H33" s="27" t="s">
        <v>1423</v>
      </c>
      <c r="I33" s="14" t="s">
        <v>1424</v>
      </c>
      <c r="J33" s="11"/>
      <c r="K33" s="11"/>
      <c r="L33" s="11" t="s">
        <v>1425</v>
      </c>
    </row>
    <row r="34" spans="1:12">
      <c r="A34" s="390"/>
      <c r="B34" s="86"/>
      <c r="C34" s="27"/>
      <c r="D34" s="85"/>
      <c r="E34" s="11"/>
      <c r="F34" s="383"/>
      <c r="G34" s="20"/>
      <c r="H34" s="27"/>
      <c r="I34" s="14"/>
      <c r="J34" s="11"/>
      <c r="K34" s="11"/>
      <c r="L34" s="11" t="s">
        <v>1426</v>
      </c>
    </row>
    <row r="35" spans="1:12">
      <c r="A35" s="390"/>
      <c r="B35" s="86"/>
      <c r="C35" s="27"/>
      <c r="D35" s="85"/>
      <c r="E35" s="11"/>
      <c r="F35" s="383"/>
      <c r="G35" s="20"/>
      <c r="H35" s="27"/>
      <c r="I35" s="14"/>
      <c r="J35" s="11"/>
      <c r="K35" s="11"/>
      <c r="L35" s="11"/>
    </row>
    <row r="36" spans="1:12">
      <c r="A36" s="390"/>
      <c r="B36" s="86"/>
      <c r="C36" s="27"/>
      <c r="D36" s="85"/>
      <c r="E36" s="11"/>
      <c r="F36" s="383"/>
      <c r="G36" s="20"/>
      <c r="H36" s="27"/>
      <c r="I36" s="14"/>
      <c r="J36" s="11"/>
      <c r="K36" s="11"/>
      <c r="L36" s="11"/>
    </row>
    <row r="37" spans="1:12">
      <c r="A37" s="390"/>
      <c r="B37" s="87"/>
      <c r="C37" s="84"/>
      <c r="D37" s="85"/>
      <c r="E37" s="11"/>
      <c r="F37" s="81"/>
      <c r="G37" s="20"/>
      <c r="H37" s="27"/>
      <c r="I37" s="14"/>
      <c r="J37" s="11"/>
      <c r="K37" s="11"/>
      <c r="L37" s="11"/>
    </row>
    <row r="38" spans="1:12">
      <c r="A38" s="390"/>
      <c r="B38" s="87"/>
      <c r="C38" s="84"/>
      <c r="D38" s="85"/>
      <c r="E38" s="11"/>
      <c r="F38" s="81"/>
      <c r="G38" s="20"/>
      <c r="H38" s="27"/>
      <c r="I38" s="14"/>
      <c r="J38" s="11"/>
      <c r="K38" s="11"/>
      <c r="L38" s="11"/>
    </row>
    <row r="39" spans="1:12">
      <c r="A39" s="391"/>
      <c r="B39" s="87"/>
      <c r="C39" s="88"/>
      <c r="D39" s="85"/>
      <c r="E39" s="11"/>
      <c r="F39" s="81"/>
      <c r="G39" s="20"/>
      <c r="H39" s="27"/>
      <c r="I39" s="14"/>
      <c r="J39" s="11"/>
      <c r="K39" s="11"/>
      <c r="L39" s="11"/>
    </row>
    <row r="40" spans="1:12" ht="29">
      <c r="A40" s="382" t="s">
        <v>1427</v>
      </c>
      <c r="B40" s="83"/>
      <c r="C40" s="388" t="s">
        <v>17</v>
      </c>
      <c r="D40" s="13"/>
      <c r="E40" s="11"/>
      <c r="F40" s="382" t="s">
        <v>1428</v>
      </c>
      <c r="G40" s="20"/>
      <c r="H40" s="20"/>
      <c r="I40" s="11"/>
      <c r="J40" s="11"/>
      <c r="K40" s="11"/>
      <c r="L40" s="76" t="s">
        <v>1429</v>
      </c>
    </row>
    <row r="41" spans="1:12">
      <c r="A41" s="383"/>
      <c r="B41" s="20"/>
      <c r="C41" s="383"/>
      <c r="D41" s="13"/>
      <c r="E41" s="11"/>
      <c r="F41" s="383" t="s">
        <v>1430</v>
      </c>
      <c r="G41" s="20"/>
      <c r="H41" s="20"/>
      <c r="I41" s="11"/>
      <c r="J41" s="11"/>
      <c r="K41" s="11"/>
      <c r="L41" s="11"/>
    </row>
    <row r="42" spans="1:12">
      <c r="A42" s="383"/>
      <c r="B42" s="20"/>
      <c r="C42" s="383"/>
      <c r="D42" s="13"/>
      <c r="E42" s="11"/>
      <c r="F42" s="383"/>
      <c r="G42" s="20"/>
      <c r="H42" s="20"/>
      <c r="I42" s="11"/>
      <c r="J42" s="11"/>
      <c r="K42" s="11"/>
      <c r="L42" s="11"/>
    </row>
    <row r="43" spans="1:12">
      <c r="A43" s="383"/>
      <c r="B43" s="20"/>
      <c r="C43" s="383"/>
      <c r="D43" s="13"/>
      <c r="E43" s="11"/>
      <c r="F43" s="383"/>
      <c r="G43" s="20"/>
      <c r="H43" s="20"/>
      <c r="I43" s="11"/>
      <c r="J43" s="11"/>
      <c r="K43" s="11"/>
      <c r="L43" s="11"/>
    </row>
    <row r="44" spans="1:12">
      <c r="A44" s="382" t="s">
        <v>1135</v>
      </c>
      <c r="B44" s="20"/>
      <c r="C44" s="382" t="s">
        <v>17</v>
      </c>
      <c r="D44" s="13"/>
      <c r="E44" s="11"/>
      <c r="F44" s="382" t="s">
        <v>1138</v>
      </c>
      <c r="G44" s="20"/>
      <c r="H44" s="20"/>
      <c r="I44" s="11"/>
      <c r="J44" s="11"/>
      <c r="K44" s="11"/>
      <c r="L44" s="11"/>
    </row>
    <row r="45" spans="1:12">
      <c r="A45" s="383"/>
      <c r="B45" s="20"/>
      <c r="C45" s="383"/>
      <c r="D45" s="13"/>
      <c r="E45" s="11"/>
      <c r="F45" s="383" t="s">
        <v>1430</v>
      </c>
      <c r="G45" s="20"/>
      <c r="H45" s="20"/>
      <c r="I45" s="11"/>
      <c r="J45" s="11"/>
      <c r="K45" s="11"/>
      <c r="L45" s="11"/>
    </row>
    <row r="46" spans="1:12">
      <c r="A46" s="383"/>
      <c r="B46" s="20"/>
      <c r="C46" s="383"/>
      <c r="D46" s="13"/>
      <c r="E46" s="11"/>
      <c r="F46" s="383"/>
      <c r="G46" s="20"/>
      <c r="H46" s="20"/>
      <c r="I46" s="11"/>
      <c r="J46" s="11"/>
      <c r="K46" s="11"/>
      <c r="L46" s="11"/>
    </row>
    <row r="47" spans="1:12">
      <c r="A47" s="383"/>
      <c r="B47" s="20"/>
      <c r="C47" s="383"/>
      <c r="D47" s="13"/>
      <c r="E47" s="11"/>
      <c r="F47" s="383"/>
      <c r="G47" s="20"/>
      <c r="H47" s="20"/>
      <c r="I47" s="11"/>
      <c r="J47" s="11"/>
      <c r="K47" s="11"/>
      <c r="L47" s="11"/>
    </row>
    <row r="48" spans="1:12">
      <c r="A48" s="382" t="s">
        <v>1207</v>
      </c>
      <c r="B48" s="20"/>
      <c r="C48" s="382"/>
      <c r="D48" s="13"/>
      <c r="E48" s="11"/>
      <c r="F48" s="382" t="s">
        <v>1210</v>
      </c>
      <c r="G48" s="20"/>
      <c r="H48" s="20"/>
      <c r="I48" s="11"/>
      <c r="J48" s="11"/>
      <c r="K48" s="11"/>
      <c r="L48" s="11"/>
    </row>
    <row r="49" spans="1:12">
      <c r="A49" s="383"/>
      <c r="B49" s="20"/>
      <c r="C49" s="383"/>
      <c r="D49" s="13"/>
      <c r="E49" s="11"/>
      <c r="F49" s="383" t="s">
        <v>1430</v>
      </c>
      <c r="G49" s="20"/>
      <c r="H49" s="20"/>
      <c r="I49" s="11"/>
      <c r="J49" s="11"/>
      <c r="K49" s="11"/>
      <c r="L49" s="11"/>
    </row>
    <row r="50" spans="1:12">
      <c r="A50" s="383"/>
      <c r="B50" s="20"/>
      <c r="C50" s="383"/>
      <c r="D50" s="13"/>
      <c r="E50" s="11"/>
      <c r="F50" s="383"/>
      <c r="G50" s="20"/>
      <c r="H50" s="20"/>
      <c r="I50" s="11"/>
      <c r="J50" s="11"/>
      <c r="K50" s="11"/>
      <c r="L50" s="11"/>
    </row>
    <row r="51" spans="1:12">
      <c r="A51" s="383"/>
      <c r="B51" s="20"/>
      <c r="C51" s="383"/>
      <c r="D51" s="13"/>
      <c r="E51" s="11"/>
      <c r="F51" s="383"/>
      <c r="G51" s="20"/>
      <c r="H51" s="20"/>
      <c r="I51" s="11"/>
      <c r="J51" s="11"/>
      <c r="K51" s="11"/>
      <c r="L51" s="11"/>
    </row>
  </sheetData>
  <mergeCells count="36">
    <mergeCell ref="A48:A51"/>
    <mergeCell ref="C48:C51"/>
    <mergeCell ref="F48:F51"/>
    <mergeCell ref="L8:L12"/>
    <mergeCell ref="H8:H12"/>
    <mergeCell ref="I8:I12"/>
    <mergeCell ref="G25:G28"/>
    <mergeCell ref="H25:H28"/>
    <mergeCell ref="I25:I28"/>
    <mergeCell ref="J25:J28"/>
    <mergeCell ref="A13:A19"/>
    <mergeCell ref="C8:C12"/>
    <mergeCell ref="A44:A47"/>
    <mergeCell ref="C44:C47"/>
    <mergeCell ref="F44:F47"/>
    <mergeCell ref="A40:A43"/>
    <mergeCell ref="F2:F7"/>
    <mergeCell ref="A8:A12"/>
    <mergeCell ref="F8:F12"/>
    <mergeCell ref="F13:F19"/>
    <mergeCell ref="F20:F23"/>
    <mergeCell ref="A2:A7"/>
    <mergeCell ref="C2:C7"/>
    <mergeCell ref="C16:C19"/>
    <mergeCell ref="A20:A23"/>
    <mergeCell ref="C20:C23"/>
    <mergeCell ref="F25:F28"/>
    <mergeCell ref="F29:F32"/>
    <mergeCell ref="A25:A28"/>
    <mergeCell ref="C25:C28"/>
    <mergeCell ref="C40:C43"/>
    <mergeCell ref="F33:F36"/>
    <mergeCell ref="F40:F43"/>
    <mergeCell ref="A33:A39"/>
    <mergeCell ref="A29:A32"/>
    <mergeCell ref="C29:C32"/>
  </mergeCells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F9"/>
  <sheetViews>
    <sheetView workbookViewId="0"/>
  </sheetViews>
  <sheetFormatPr defaultColWidth="8.81640625" defaultRowHeight="14.5"/>
  <sheetData>
    <row r="1" spans="1:6">
      <c r="E1" t="s">
        <v>1431</v>
      </c>
      <c r="F1" t="s">
        <v>1432</v>
      </c>
    </row>
    <row r="2" spans="1:6">
      <c r="A2">
        <v>1</v>
      </c>
      <c r="B2" t="s">
        <v>999</v>
      </c>
      <c r="C2" t="s">
        <v>1433</v>
      </c>
      <c r="D2" t="s">
        <v>1434</v>
      </c>
    </row>
    <row r="3" spans="1:6">
      <c r="A3">
        <v>2</v>
      </c>
      <c r="B3" t="s">
        <v>999</v>
      </c>
      <c r="C3" t="s">
        <v>1435</v>
      </c>
      <c r="D3" t="s">
        <v>1436</v>
      </c>
      <c r="E3" s="19">
        <v>45805</v>
      </c>
    </row>
    <row r="4" spans="1:6">
      <c r="A4">
        <v>3</v>
      </c>
      <c r="B4" t="s">
        <v>999</v>
      </c>
      <c r="C4" t="s">
        <v>56</v>
      </c>
      <c r="D4" t="s">
        <v>1437</v>
      </c>
      <c r="F4" t="s">
        <v>1438</v>
      </c>
    </row>
    <row r="5" spans="1:6">
      <c r="A5">
        <v>4</v>
      </c>
      <c r="B5" t="s">
        <v>1439</v>
      </c>
      <c r="C5" t="s">
        <v>1440</v>
      </c>
      <c r="D5" t="s">
        <v>1441</v>
      </c>
      <c r="F5" t="s">
        <v>1442</v>
      </c>
    </row>
    <row r="6" spans="1:6">
      <c r="A6">
        <v>5</v>
      </c>
      <c r="B6" t="s">
        <v>1439</v>
      </c>
      <c r="C6" t="s">
        <v>1440</v>
      </c>
      <c r="D6" t="s">
        <v>1443</v>
      </c>
    </row>
    <row r="7" spans="1:6" ht="275.5">
      <c r="A7">
        <v>6</v>
      </c>
      <c r="B7" t="s">
        <v>1439</v>
      </c>
      <c r="D7" s="12" t="s">
        <v>1444</v>
      </c>
    </row>
    <row r="8" spans="1:6">
      <c r="A8">
        <v>7</v>
      </c>
      <c r="B8" t="s">
        <v>1445</v>
      </c>
      <c r="C8" t="s">
        <v>411</v>
      </c>
      <c r="D8" t="s">
        <v>1446</v>
      </c>
    </row>
    <row r="9" spans="1:6">
      <c r="C9" t="s">
        <v>56</v>
      </c>
      <c r="D9" t="s">
        <v>1447</v>
      </c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G8"/>
  <sheetViews>
    <sheetView workbookViewId="0"/>
  </sheetViews>
  <sheetFormatPr defaultColWidth="8.81640625" defaultRowHeight="14.5"/>
  <sheetData>
    <row r="1" spans="1:7">
      <c r="A1" s="1" t="s">
        <v>1448</v>
      </c>
      <c r="B1" s="1" t="s">
        <v>1449</v>
      </c>
      <c r="C1" s="1" t="s">
        <v>3</v>
      </c>
      <c r="D1" s="1" t="s">
        <v>333</v>
      </c>
      <c r="E1" s="1" t="s">
        <v>1450</v>
      </c>
      <c r="F1" s="1" t="s">
        <v>333</v>
      </c>
      <c r="G1" s="1" t="s">
        <v>1451</v>
      </c>
    </row>
    <row r="2" spans="1:7">
      <c r="A2" s="2">
        <v>1</v>
      </c>
      <c r="B2" s="2" t="s">
        <v>1452</v>
      </c>
      <c r="C2" s="2" t="s">
        <v>1453</v>
      </c>
      <c r="D2" s="2" t="s">
        <v>1454</v>
      </c>
      <c r="E2" s="3">
        <v>45775</v>
      </c>
      <c r="F2" s="4" t="s">
        <v>1455</v>
      </c>
      <c r="G2" s="4" t="s">
        <v>1456</v>
      </c>
    </row>
    <row r="3" spans="1:7">
      <c r="A3" s="2">
        <v>2</v>
      </c>
      <c r="B3" s="2" t="s">
        <v>1452</v>
      </c>
      <c r="C3" s="2" t="s">
        <v>1457</v>
      </c>
      <c r="D3" s="2" t="s">
        <v>1454</v>
      </c>
      <c r="E3" s="3">
        <v>45775</v>
      </c>
      <c r="F3" s="4" t="s">
        <v>1455</v>
      </c>
      <c r="G3" s="4" t="s">
        <v>1456</v>
      </c>
    </row>
    <row r="4" spans="1:7">
      <c r="A4" s="2">
        <v>3</v>
      </c>
      <c r="B4" s="2" t="s">
        <v>1452</v>
      </c>
      <c r="C4" s="2" t="s">
        <v>1458</v>
      </c>
      <c r="D4" s="2" t="s">
        <v>1454</v>
      </c>
      <c r="E4" s="3">
        <v>45776</v>
      </c>
      <c r="F4" s="4" t="s">
        <v>1455</v>
      </c>
      <c r="G4" s="4" t="s">
        <v>1456</v>
      </c>
    </row>
    <row r="5" spans="1:7" ht="65.5">
      <c r="A5" s="2">
        <v>4</v>
      </c>
      <c r="B5" s="2" t="s">
        <v>1452</v>
      </c>
      <c r="C5" s="2" t="s">
        <v>1459</v>
      </c>
      <c r="D5" s="2" t="s">
        <v>1454</v>
      </c>
      <c r="E5" s="3">
        <v>45777</v>
      </c>
      <c r="F5" s="4" t="s">
        <v>1460</v>
      </c>
      <c r="G5" s="5" t="s">
        <v>1461</v>
      </c>
    </row>
    <row r="6" spans="1:7" ht="65.5">
      <c r="A6" s="2">
        <v>5</v>
      </c>
      <c r="B6" s="2" t="s">
        <v>1452</v>
      </c>
      <c r="C6" s="2" t="s">
        <v>1462</v>
      </c>
      <c r="D6" s="2" t="s">
        <v>1463</v>
      </c>
      <c r="E6" s="3">
        <v>45779</v>
      </c>
      <c r="F6" s="4" t="s">
        <v>1460</v>
      </c>
      <c r="G6" s="5" t="s">
        <v>1461</v>
      </c>
    </row>
    <row r="7" spans="1:7">
      <c r="A7" s="2">
        <v>6</v>
      </c>
      <c r="B7" s="2" t="s">
        <v>1452</v>
      </c>
      <c r="C7" s="2" t="s">
        <v>1464</v>
      </c>
      <c r="D7" s="2" t="s">
        <v>1463</v>
      </c>
      <c r="E7" s="3">
        <v>45789</v>
      </c>
      <c r="F7" s="4"/>
      <c r="G7" s="4"/>
    </row>
    <row r="8" spans="1:7" ht="65.5">
      <c r="A8" s="2">
        <v>7</v>
      </c>
      <c r="B8" s="2" t="s">
        <v>1452</v>
      </c>
      <c r="C8" s="2" t="s">
        <v>1465</v>
      </c>
      <c r="D8" s="2" t="s">
        <v>661</v>
      </c>
      <c r="E8" s="3">
        <v>45795</v>
      </c>
      <c r="F8" s="4"/>
      <c r="G8" s="5" t="s">
        <v>1461</v>
      </c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E21"/>
  <sheetViews>
    <sheetView workbookViewId="0"/>
  </sheetViews>
  <sheetFormatPr defaultColWidth="8.81640625" defaultRowHeight="14.5"/>
  <sheetData>
    <row r="1" spans="1:5">
      <c r="A1" s="6" t="s">
        <v>41</v>
      </c>
      <c r="B1" s="6" t="s">
        <v>1466</v>
      </c>
      <c r="C1" s="9" t="s">
        <v>1467</v>
      </c>
      <c r="D1" s="6" t="s">
        <v>333</v>
      </c>
    </row>
    <row r="2" spans="1:5">
      <c r="A2" s="2" t="s">
        <v>1468</v>
      </c>
      <c r="B2" s="2" t="s">
        <v>1469</v>
      </c>
      <c r="C2" s="10" t="s">
        <v>1470</v>
      </c>
      <c r="D2" s="17" t="s">
        <v>1471</v>
      </c>
    </row>
    <row r="3" spans="1:5">
      <c r="A3" s="2" t="s">
        <v>1468</v>
      </c>
      <c r="B3" s="2" t="s">
        <v>1472</v>
      </c>
      <c r="C3" s="10" t="s">
        <v>1470</v>
      </c>
      <c r="D3" s="17" t="s">
        <v>1471</v>
      </c>
    </row>
    <row r="4" spans="1:5">
      <c r="A4" s="2" t="s">
        <v>1468</v>
      </c>
      <c r="B4" s="2" t="s">
        <v>1473</v>
      </c>
      <c r="C4" s="10" t="s">
        <v>1470</v>
      </c>
      <c r="D4" s="17" t="s">
        <v>1471</v>
      </c>
    </row>
    <row r="5" spans="1:5">
      <c r="A5" s="2" t="s">
        <v>1468</v>
      </c>
      <c r="B5" s="2" t="s">
        <v>1474</v>
      </c>
      <c r="C5" s="10" t="s">
        <v>1470</v>
      </c>
      <c r="D5" s="17" t="s">
        <v>1471</v>
      </c>
    </row>
    <row r="6" spans="1:5">
      <c r="A6" s="2" t="s">
        <v>1468</v>
      </c>
      <c r="B6" s="2" t="s">
        <v>1475</v>
      </c>
      <c r="C6" s="10" t="s">
        <v>1470</v>
      </c>
      <c r="D6" s="17" t="s">
        <v>1471</v>
      </c>
    </row>
    <row r="7" spans="1:5">
      <c r="A7" s="2" t="s">
        <v>1468</v>
      </c>
      <c r="B7" s="2" t="s">
        <v>1476</v>
      </c>
      <c r="C7" s="10" t="s">
        <v>1477</v>
      </c>
      <c r="D7" s="11" t="s">
        <v>17</v>
      </c>
    </row>
    <row r="8" spans="1:5">
      <c r="A8" s="2" t="s">
        <v>1468</v>
      </c>
      <c r="B8" s="2" t="s">
        <v>1478</v>
      </c>
      <c r="C8" s="10" t="s">
        <v>1479</v>
      </c>
      <c r="D8" s="11" t="s">
        <v>17</v>
      </c>
    </row>
    <row r="9" spans="1:5">
      <c r="A9" s="2" t="s">
        <v>1468</v>
      </c>
      <c r="B9" s="2" t="s">
        <v>1480</v>
      </c>
      <c r="C9" s="10" t="s">
        <v>1470</v>
      </c>
      <c r="D9" s="18" t="s">
        <v>1471</v>
      </c>
    </row>
    <row r="10" spans="1:5">
      <c r="A10" s="2" t="s">
        <v>1468</v>
      </c>
      <c r="B10" s="2" t="s">
        <v>1481</v>
      </c>
      <c r="C10" s="10" t="s">
        <v>1047</v>
      </c>
      <c r="D10" s="15" t="s">
        <v>1482</v>
      </c>
      <c r="E10" t="s">
        <v>1483</v>
      </c>
    </row>
    <row r="11" spans="1:5">
      <c r="A11" s="2" t="s">
        <v>1468</v>
      </c>
      <c r="B11" s="2" t="s">
        <v>1484</v>
      </c>
      <c r="C11" s="10" t="s">
        <v>1485</v>
      </c>
      <c r="D11" s="16" t="s">
        <v>1482</v>
      </c>
    </row>
    <row r="12" spans="1:5">
      <c r="A12" s="2" t="s">
        <v>1486</v>
      </c>
      <c r="B12" s="2" t="s">
        <v>1487</v>
      </c>
      <c r="C12" s="10" t="s">
        <v>1470</v>
      </c>
      <c r="D12" s="17" t="s">
        <v>1471</v>
      </c>
    </row>
    <row r="13" spans="1:5">
      <c r="A13" s="2" t="s">
        <v>1486</v>
      </c>
      <c r="B13" s="2" t="s">
        <v>1473</v>
      </c>
      <c r="C13" s="10" t="s">
        <v>1470</v>
      </c>
      <c r="D13" s="17" t="s">
        <v>1471</v>
      </c>
    </row>
    <row r="14" spans="1:5">
      <c r="A14" s="2" t="s">
        <v>1486</v>
      </c>
      <c r="B14" s="2" t="s">
        <v>1488</v>
      </c>
      <c r="C14" s="10" t="s">
        <v>1489</v>
      </c>
      <c r="D14" s="11"/>
    </row>
    <row r="15" spans="1:5">
      <c r="A15" s="2" t="s">
        <v>1486</v>
      </c>
      <c r="B15" s="2" t="s">
        <v>1490</v>
      </c>
      <c r="C15" s="10" t="s">
        <v>1470</v>
      </c>
      <c r="D15" s="17" t="s">
        <v>1471</v>
      </c>
    </row>
    <row r="16" spans="1:5">
      <c r="A16" s="2" t="s">
        <v>1486</v>
      </c>
      <c r="B16" s="2" t="s">
        <v>1480</v>
      </c>
      <c r="C16" s="10" t="s">
        <v>1470</v>
      </c>
      <c r="D16" s="17" t="s">
        <v>1471</v>
      </c>
    </row>
    <row r="17" spans="1:4">
      <c r="A17" s="2" t="s">
        <v>1142</v>
      </c>
      <c r="B17" s="2" t="s">
        <v>1487</v>
      </c>
      <c r="C17" s="10" t="s">
        <v>1470</v>
      </c>
      <c r="D17" s="17" t="s">
        <v>1471</v>
      </c>
    </row>
    <row r="18" spans="1:4">
      <c r="A18" s="2" t="s">
        <v>1142</v>
      </c>
      <c r="B18" s="2" t="s">
        <v>1480</v>
      </c>
      <c r="C18" s="10" t="s">
        <v>1470</v>
      </c>
      <c r="D18" s="17" t="s">
        <v>1471</v>
      </c>
    </row>
    <row r="19" spans="1:4" ht="169.5">
      <c r="A19" s="2" t="s">
        <v>1142</v>
      </c>
      <c r="B19" s="7" t="s">
        <v>1491</v>
      </c>
      <c r="C19" s="10" t="s">
        <v>1492</v>
      </c>
      <c r="D19" s="16" t="s">
        <v>1482</v>
      </c>
    </row>
    <row r="20" spans="1:4" ht="409.5">
      <c r="A20" s="8" t="s">
        <v>1493</v>
      </c>
      <c r="B20" s="12" t="s">
        <v>1494</v>
      </c>
    </row>
    <row r="21" spans="1:4">
      <c r="A21" s="8" t="s">
        <v>1493</v>
      </c>
      <c r="B21" t="s">
        <v>1495</v>
      </c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949E-9EDF-4C49-BC06-445DC31352FD}">
  <sheetPr>
    <pageSetUpPr autoPageBreaks="0"/>
  </sheetPr>
  <dimension ref="A1:Q77"/>
  <sheetViews>
    <sheetView zoomScale="80" zoomScaleNormal="80" workbookViewId="0">
      <pane ySplit="1" topLeftCell="A2" activePane="bottomLeft" state="frozen"/>
      <selection pane="bottomLeft" activeCell="I17" sqref="I17:I19"/>
    </sheetView>
  </sheetViews>
  <sheetFormatPr defaultColWidth="8.81640625" defaultRowHeight="14.5"/>
  <cols>
    <col min="1" max="1" width="4.26953125" bestFit="1" customWidth="1"/>
    <col min="2" max="2" width="29.26953125" bestFit="1" customWidth="1"/>
    <col min="3" max="3" width="14.26953125" bestFit="1" customWidth="1"/>
    <col min="4" max="4" width="11.26953125" bestFit="1" customWidth="1"/>
    <col min="5" max="5" width="14.1796875" bestFit="1" customWidth="1"/>
    <col min="6" max="6" width="26.1796875" bestFit="1" customWidth="1"/>
    <col min="7" max="7" width="35.26953125" bestFit="1" customWidth="1"/>
    <col min="8" max="8" width="23.26953125" style="109" customWidth="1"/>
    <col min="9" max="9" width="25.1796875" style="109" customWidth="1"/>
    <col min="10" max="10" width="13.26953125" style="23" bestFit="1" customWidth="1"/>
    <col min="11" max="11" width="12.26953125" style="23" bestFit="1" customWidth="1"/>
    <col min="12" max="12" width="25.26953125" bestFit="1" customWidth="1"/>
    <col min="13" max="13" width="166.1796875" bestFit="1" customWidth="1"/>
  </cols>
  <sheetData>
    <row r="1" spans="1:17" ht="34.5">
      <c r="A1" s="103" t="s">
        <v>39</v>
      </c>
      <c r="B1" s="103" t="s">
        <v>40</v>
      </c>
      <c r="C1" s="103" t="s">
        <v>41</v>
      </c>
      <c r="D1" s="148" t="s">
        <v>42</v>
      </c>
      <c r="E1" s="103" t="s">
        <v>43</v>
      </c>
      <c r="F1" s="103" t="s">
        <v>44</v>
      </c>
      <c r="G1" s="103" t="s">
        <v>641</v>
      </c>
      <c r="H1" s="103" t="s">
        <v>1496</v>
      </c>
      <c r="I1" s="103" t="s">
        <v>647</v>
      </c>
      <c r="J1" s="103" t="s">
        <v>1497</v>
      </c>
      <c r="K1" s="103" t="s">
        <v>1347</v>
      </c>
      <c r="L1" s="103" t="s">
        <v>1498</v>
      </c>
      <c r="M1" s="103" t="s">
        <v>658</v>
      </c>
      <c r="Q1">
        <f>94-68</f>
        <v>26</v>
      </c>
    </row>
    <row r="2" spans="1:17" ht="15" customHeight="1">
      <c r="A2" s="145">
        <v>1</v>
      </c>
      <c r="B2" s="145" t="s">
        <v>120</v>
      </c>
      <c r="C2" s="145" t="s">
        <v>55</v>
      </c>
      <c r="D2" s="145" t="s">
        <v>56</v>
      </c>
      <c r="E2" s="145" t="s">
        <v>50</v>
      </c>
      <c r="F2" s="145" t="s">
        <v>57</v>
      </c>
      <c r="G2" s="145" t="s">
        <v>662</v>
      </c>
      <c r="H2" s="149" t="s">
        <v>1454</v>
      </c>
      <c r="I2" s="421" t="s">
        <v>1499</v>
      </c>
      <c r="J2" s="140">
        <v>15758</v>
      </c>
      <c r="K2" s="140">
        <v>15758</v>
      </c>
      <c r="L2" s="137">
        <v>0</v>
      </c>
      <c r="M2" s="13" t="s">
        <v>1500</v>
      </c>
    </row>
    <row r="3" spans="1:17">
      <c r="A3" s="145">
        <v>2</v>
      </c>
      <c r="B3" s="145" t="s">
        <v>1501</v>
      </c>
      <c r="C3" s="145" t="s">
        <v>498</v>
      </c>
      <c r="D3" s="145" t="s">
        <v>56</v>
      </c>
      <c r="E3" s="145" t="s">
        <v>50</v>
      </c>
      <c r="F3" s="145" t="s">
        <v>57</v>
      </c>
      <c r="G3" s="145" t="s">
        <v>662</v>
      </c>
      <c r="H3" s="149" t="s">
        <v>1454</v>
      </c>
      <c r="I3" s="421"/>
      <c r="J3" s="137">
        <v>1131</v>
      </c>
      <c r="K3" s="137"/>
      <c r="L3" s="137"/>
      <c r="M3" s="13" t="s">
        <v>1502</v>
      </c>
    </row>
    <row r="4" spans="1:17">
      <c r="A4" s="145">
        <v>3</v>
      </c>
      <c r="B4" s="145" t="s">
        <v>865</v>
      </c>
      <c r="C4" s="145" t="s">
        <v>596</v>
      </c>
      <c r="D4" s="145" t="s">
        <v>56</v>
      </c>
      <c r="E4" s="145" t="s">
        <v>50</v>
      </c>
      <c r="F4" s="145" t="s">
        <v>57</v>
      </c>
      <c r="G4" s="145" t="s">
        <v>662</v>
      </c>
      <c r="H4" s="149" t="s">
        <v>1454</v>
      </c>
      <c r="I4" s="421"/>
      <c r="J4" s="137">
        <v>892</v>
      </c>
      <c r="K4" s="137"/>
      <c r="L4" s="137"/>
      <c r="M4" s="13" t="s">
        <v>1503</v>
      </c>
    </row>
    <row r="5" spans="1:17">
      <c r="A5" s="145">
        <v>4</v>
      </c>
      <c r="B5" s="145" t="s">
        <v>72</v>
      </c>
      <c r="C5" s="145" t="s">
        <v>55</v>
      </c>
      <c r="D5" s="145" t="s">
        <v>56</v>
      </c>
      <c r="E5" s="145" t="s">
        <v>50</v>
      </c>
      <c r="F5" s="145" t="s">
        <v>57</v>
      </c>
      <c r="G5" s="145" t="s">
        <v>662</v>
      </c>
      <c r="H5" s="149" t="s">
        <v>1454</v>
      </c>
      <c r="I5" s="421"/>
      <c r="J5" s="137" t="s">
        <v>17</v>
      </c>
      <c r="K5" s="137"/>
      <c r="L5" s="137"/>
      <c r="M5" s="13" t="s">
        <v>1504</v>
      </c>
    </row>
    <row r="6" spans="1:17">
      <c r="A6" s="145">
        <v>5</v>
      </c>
      <c r="B6" s="145" t="s">
        <v>866</v>
      </c>
      <c r="C6" s="145" t="s">
        <v>867</v>
      </c>
      <c r="D6" s="145" t="s">
        <v>56</v>
      </c>
      <c r="E6" s="145" t="s">
        <v>50</v>
      </c>
      <c r="F6" s="145" t="s">
        <v>57</v>
      </c>
      <c r="G6" s="145" t="s">
        <v>662</v>
      </c>
      <c r="H6" s="149" t="s">
        <v>1454</v>
      </c>
      <c r="I6" s="421"/>
      <c r="J6" s="137">
        <v>88</v>
      </c>
      <c r="K6" s="137"/>
      <c r="L6" s="137"/>
      <c r="M6" s="13" t="s">
        <v>1505</v>
      </c>
    </row>
    <row r="7" spans="1:17">
      <c r="A7" s="145">
        <v>6</v>
      </c>
      <c r="B7" s="149" t="s">
        <v>120</v>
      </c>
      <c r="C7" s="149" t="s">
        <v>55</v>
      </c>
      <c r="D7" s="149" t="s">
        <v>596</v>
      </c>
      <c r="E7" s="149" t="s">
        <v>50</v>
      </c>
      <c r="F7" s="149" t="s">
        <v>1506</v>
      </c>
      <c r="G7" s="149" t="s">
        <v>667</v>
      </c>
      <c r="H7" s="149" t="s">
        <v>1454</v>
      </c>
      <c r="I7" s="423" t="s">
        <v>1507</v>
      </c>
      <c r="J7" s="137">
        <v>2207</v>
      </c>
      <c r="K7" s="137"/>
      <c r="L7" s="137"/>
      <c r="M7" s="13" t="s">
        <v>1508</v>
      </c>
    </row>
    <row r="8" spans="1:17">
      <c r="A8" s="145">
        <v>7</v>
      </c>
      <c r="B8" s="149" t="s">
        <v>106</v>
      </c>
      <c r="C8" s="149" t="s">
        <v>55</v>
      </c>
      <c r="D8" s="149" t="s">
        <v>596</v>
      </c>
      <c r="E8" s="149" t="s">
        <v>50</v>
      </c>
      <c r="F8" s="149" t="s">
        <v>1506</v>
      </c>
      <c r="G8" s="149" t="s">
        <v>667</v>
      </c>
      <c r="H8" s="149" t="s">
        <v>1454</v>
      </c>
      <c r="I8" s="425"/>
      <c r="J8" s="137">
        <v>6</v>
      </c>
      <c r="K8" s="137">
        <v>6</v>
      </c>
      <c r="L8" s="137"/>
      <c r="M8" s="13" t="s">
        <v>1509</v>
      </c>
    </row>
    <row r="9" spans="1:17">
      <c r="A9" s="145">
        <v>8</v>
      </c>
      <c r="B9" s="149" t="s">
        <v>99</v>
      </c>
      <c r="C9" s="149" t="s">
        <v>55</v>
      </c>
      <c r="D9" s="149" t="s">
        <v>596</v>
      </c>
      <c r="E9" s="149" t="s">
        <v>50</v>
      </c>
      <c r="F9" s="149" t="s">
        <v>1506</v>
      </c>
      <c r="G9" s="149" t="s">
        <v>667</v>
      </c>
      <c r="H9" s="149" t="s">
        <v>1454</v>
      </c>
      <c r="I9" s="425"/>
      <c r="J9" s="137">
        <v>50049</v>
      </c>
      <c r="K9" s="137" t="s">
        <v>1218</v>
      </c>
      <c r="L9" s="137"/>
      <c r="M9" s="137" t="s">
        <v>1510</v>
      </c>
    </row>
    <row r="10" spans="1:17">
      <c r="A10" s="145">
        <v>9</v>
      </c>
      <c r="B10" s="157" t="s">
        <v>492</v>
      </c>
      <c r="C10" s="149" t="s">
        <v>493</v>
      </c>
      <c r="D10" s="149" t="s">
        <v>596</v>
      </c>
      <c r="E10" s="149" t="s">
        <v>50</v>
      </c>
      <c r="F10" s="149" t="s">
        <v>1506</v>
      </c>
      <c r="G10" s="149" t="s">
        <v>667</v>
      </c>
      <c r="H10" s="149" t="s">
        <v>1454</v>
      </c>
      <c r="I10" s="425"/>
      <c r="J10" s="137">
        <v>974</v>
      </c>
      <c r="K10" s="137"/>
      <c r="L10" s="137"/>
      <c r="M10" s="137"/>
    </row>
    <row r="11" spans="1:17">
      <c r="A11" s="145">
        <v>10</v>
      </c>
      <c r="B11" s="149" t="s">
        <v>497</v>
      </c>
      <c r="C11" s="149" t="s">
        <v>498</v>
      </c>
      <c r="D11" s="149" t="s">
        <v>596</v>
      </c>
      <c r="E11" s="149" t="s">
        <v>145</v>
      </c>
      <c r="F11" s="149" t="s">
        <v>1506</v>
      </c>
      <c r="G11" s="149" t="s">
        <v>667</v>
      </c>
      <c r="H11" s="149" t="s">
        <v>1454</v>
      </c>
      <c r="I11" s="425"/>
      <c r="J11" s="137">
        <v>1016</v>
      </c>
      <c r="K11" s="137" t="s">
        <v>1511</v>
      </c>
      <c r="L11" s="137"/>
      <c r="M11" s="137" t="s">
        <v>1512</v>
      </c>
    </row>
    <row r="12" spans="1:17">
      <c r="A12" s="145">
        <v>11</v>
      </c>
      <c r="B12" s="149" t="s">
        <v>1513</v>
      </c>
      <c r="C12" s="149" t="s">
        <v>881</v>
      </c>
      <c r="D12" s="149" t="s">
        <v>596</v>
      </c>
      <c r="E12" s="149" t="s">
        <v>145</v>
      </c>
      <c r="F12" s="149" t="s">
        <v>1506</v>
      </c>
      <c r="G12" s="149" t="s">
        <v>667</v>
      </c>
      <c r="H12" s="149" t="s">
        <v>1454</v>
      </c>
      <c r="I12" s="424"/>
      <c r="J12" s="137">
        <v>1589</v>
      </c>
      <c r="K12" s="137" t="s">
        <v>1511</v>
      </c>
      <c r="L12" s="137"/>
      <c r="M12" s="137" t="s">
        <v>1514</v>
      </c>
    </row>
    <row r="13" spans="1:17">
      <c r="A13" s="145">
        <v>12</v>
      </c>
      <c r="B13" s="145" t="s">
        <v>883</v>
      </c>
      <c r="C13" s="145" t="s">
        <v>884</v>
      </c>
      <c r="D13" s="145" t="s">
        <v>885</v>
      </c>
      <c r="E13" s="145"/>
      <c r="F13" s="145" t="s">
        <v>886</v>
      </c>
      <c r="G13" s="145" t="s">
        <v>887</v>
      </c>
      <c r="H13" s="145" t="s">
        <v>1454</v>
      </c>
      <c r="I13" s="423" t="s">
        <v>1515</v>
      </c>
      <c r="J13" s="13">
        <v>88515</v>
      </c>
      <c r="K13" s="137"/>
      <c r="L13" s="137"/>
      <c r="M13" s="13" t="s">
        <v>1516</v>
      </c>
    </row>
    <row r="14" spans="1:17">
      <c r="A14" s="145">
        <v>13</v>
      </c>
      <c r="B14" s="145" t="s">
        <v>441</v>
      </c>
      <c r="C14" s="145" t="s">
        <v>498</v>
      </c>
      <c r="D14" s="145" t="s">
        <v>885</v>
      </c>
      <c r="E14" s="145"/>
      <c r="F14" s="145" t="s">
        <v>886</v>
      </c>
      <c r="G14" s="145" t="s">
        <v>887</v>
      </c>
      <c r="H14" s="145" t="s">
        <v>1454</v>
      </c>
      <c r="I14" s="424"/>
      <c r="J14" s="13">
        <v>88515</v>
      </c>
      <c r="K14" s="137"/>
      <c r="L14" s="137"/>
      <c r="M14" s="13" t="s">
        <v>1516</v>
      </c>
    </row>
    <row r="15" spans="1:17">
      <c r="A15" s="145">
        <v>14</v>
      </c>
      <c r="B15" s="145" t="s">
        <v>151</v>
      </c>
      <c r="C15" s="145" t="s">
        <v>152</v>
      </c>
      <c r="D15" s="145" t="s">
        <v>153</v>
      </c>
      <c r="E15" s="145" t="s">
        <v>145</v>
      </c>
      <c r="F15" s="145" t="s">
        <v>154</v>
      </c>
      <c r="G15" s="145" t="s">
        <v>668</v>
      </c>
      <c r="H15" s="145" t="s">
        <v>1471</v>
      </c>
      <c r="I15" s="423" t="s">
        <v>1517</v>
      </c>
      <c r="J15" s="137"/>
      <c r="K15" s="137"/>
      <c r="L15" s="137"/>
      <c r="M15" s="13" t="s">
        <v>1518</v>
      </c>
    </row>
    <row r="16" spans="1:17">
      <c r="A16" s="145">
        <v>15</v>
      </c>
      <c r="B16" s="145" t="s">
        <v>151</v>
      </c>
      <c r="C16" s="145" t="s">
        <v>903</v>
      </c>
      <c r="D16" s="145" t="s">
        <v>153</v>
      </c>
      <c r="E16" s="145" t="s">
        <v>145</v>
      </c>
      <c r="F16" s="145" t="s">
        <v>154</v>
      </c>
      <c r="G16" s="145" t="s">
        <v>668</v>
      </c>
      <c r="H16" s="145" t="s">
        <v>1471</v>
      </c>
      <c r="I16" s="424"/>
      <c r="J16" s="137"/>
      <c r="K16" s="137"/>
      <c r="L16" s="137"/>
      <c r="M16" s="13" t="s">
        <v>1518</v>
      </c>
    </row>
    <row r="17" spans="1:13">
      <c r="A17" s="145">
        <v>16</v>
      </c>
      <c r="B17" s="145" t="s">
        <v>120</v>
      </c>
      <c r="C17" s="145" t="s">
        <v>55</v>
      </c>
      <c r="D17" s="145" t="s">
        <v>473</v>
      </c>
      <c r="E17" s="145"/>
      <c r="F17" s="137" t="s">
        <v>1519</v>
      </c>
      <c r="G17" s="145" t="s">
        <v>676</v>
      </c>
      <c r="H17" s="145" t="s">
        <v>1454</v>
      </c>
      <c r="I17" s="422" t="s">
        <v>1520</v>
      </c>
      <c r="J17" s="145">
        <v>20624</v>
      </c>
      <c r="K17" s="145">
        <v>20305</v>
      </c>
      <c r="L17" s="145">
        <f>J17-K17</f>
        <v>319</v>
      </c>
      <c r="M17" s="150" t="s">
        <v>1521</v>
      </c>
    </row>
    <row r="18" spans="1:13">
      <c r="A18" s="145">
        <v>17</v>
      </c>
      <c r="B18" s="145" t="s">
        <v>99</v>
      </c>
      <c r="C18" s="145" t="s">
        <v>55</v>
      </c>
      <c r="D18" s="145" t="s">
        <v>473</v>
      </c>
      <c r="E18" s="145"/>
      <c r="F18" s="137" t="s">
        <v>1519</v>
      </c>
      <c r="G18" s="145" t="s">
        <v>676</v>
      </c>
      <c r="H18" s="145" t="s">
        <v>1454</v>
      </c>
      <c r="I18" s="422"/>
      <c r="J18" s="145">
        <v>186</v>
      </c>
      <c r="K18" s="145">
        <v>186</v>
      </c>
      <c r="L18" s="145">
        <f>J18-K18</f>
        <v>0</v>
      </c>
      <c r="M18" s="150" t="s">
        <v>1521</v>
      </c>
    </row>
    <row r="19" spans="1:13">
      <c r="A19" s="145">
        <v>18</v>
      </c>
      <c r="B19" s="145" t="s">
        <v>72</v>
      </c>
      <c r="C19" s="145" t="s">
        <v>83</v>
      </c>
      <c r="D19" s="145" t="s">
        <v>473</v>
      </c>
      <c r="E19" s="145"/>
      <c r="F19" s="137" t="s">
        <v>1519</v>
      </c>
      <c r="G19" s="145" t="s">
        <v>676</v>
      </c>
      <c r="H19" s="145" t="s">
        <v>1454</v>
      </c>
      <c r="I19" s="422"/>
      <c r="J19" s="145">
        <v>103869</v>
      </c>
      <c r="K19" s="145">
        <v>98924</v>
      </c>
      <c r="L19" s="145">
        <f>J19-K19</f>
        <v>4945</v>
      </c>
      <c r="M19" s="150" t="s">
        <v>1522</v>
      </c>
    </row>
    <row r="20" spans="1:13">
      <c r="A20" s="145">
        <v>21</v>
      </c>
      <c r="B20" s="145" t="s">
        <v>776</v>
      </c>
      <c r="C20" s="145" t="s">
        <v>55</v>
      </c>
      <c r="D20" s="145" t="s">
        <v>48</v>
      </c>
      <c r="E20" s="145" t="s">
        <v>145</v>
      </c>
      <c r="F20" s="145" t="s">
        <v>1523</v>
      </c>
      <c r="G20" s="145" t="s">
        <v>690</v>
      </c>
      <c r="H20" s="151" t="s">
        <v>1524</v>
      </c>
      <c r="I20" s="145"/>
      <c r="J20" s="137">
        <v>10668</v>
      </c>
      <c r="K20" s="137">
        <v>10668</v>
      </c>
      <c r="L20" s="137">
        <v>0</v>
      </c>
      <c r="M20" s="145" t="s">
        <v>1525</v>
      </c>
    </row>
    <row r="21" spans="1:13">
      <c r="A21" s="145">
        <v>22</v>
      </c>
      <c r="B21" s="145" t="s">
        <v>1526</v>
      </c>
      <c r="C21" s="145" t="s">
        <v>164</v>
      </c>
      <c r="D21" s="145" t="s">
        <v>48</v>
      </c>
      <c r="E21" s="145" t="s">
        <v>145</v>
      </c>
      <c r="F21" s="145" t="s">
        <v>1523</v>
      </c>
      <c r="G21" s="145" t="s">
        <v>690</v>
      </c>
      <c r="H21" s="151" t="s">
        <v>1524</v>
      </c>
      <c r="I21" s="145"/>
      <c r="J21" s="137"/>
      <c r="K21" s="137"/>
      <c r="L21" s="137"/>
      <c r="M21" s="145" t="s">
        <v>1524</v>
      </c>
    </row>
    <row r="22" spans="1:13">
      <c r="A22" s="145">
        <v>23</v>
      </c>
      <c r="B22" s="145" t="s">
        <v>120</v>
      </c>
      <c r="C22" s="145" t="s">
        <v>55</v>
      </c>
      <c r="D22" s="145" t="s">
        <v>925</v>
      </c>
      <c r="E22" s="145" t="s">
        <v>50</v>
      </c>
      <c r="F22" s="145" t="s">
        <v>132</v>
      </c>
      <c r="G22" s="145" t="s">
        <v>922</v>
      </c>
      <c r="H22" s="145" t="s">
        <v>1471</v>
      </c>
      <c r="I22" s="146"/>
      <c r="J22" s="137"/>
      <c r="K22" s="137"/>
      <c r="L22" s="137"/>
      <c r="M22" s="13" t="s">
        <v>1527</v>
      </c>
    </row>
    <row r="23" spans="1:13">
      <c r="A23" s="145">
        <v>24</v>
      </c>
      <c r="B23" s="145" t="s">
        <v>72</v>
      </c>
      <c r="C23" s="145" t="s">
        <v>55</v>
      </c>
      <c r="D23" s="145" t="s">
        <v>925</v>
      </c>
      <c r="E23" s="145" t="s">
        <v>50</v>
      </c>
      <c r="F23" s="145" t="s">
        <v>132</v>
      </c>
      <c r="G23" s="145" t="s">
        <v>922</v>
      </c>
      <c r="H23" s="145" t="s">
        <v>1471</v>
      </c>
      <c r="I23" s="146"/>
      <c r="J23" s="137"/>
      <c r="K23" s="137"/>
      <c r="L23" s="137"/>
      <c r="M23" s="13" t="s">
        <v>1527</v>
      </c>
    </row>
    <row r="24" spans="1:13">
      <c r="A24" s="145">
        <v>25</v>
      </c>
      <c r="B24" s="145" t="s">
        <v>99</v>
      </c>
      <c r="C24" s="145" t="s">
        <v>55</v>
      </c>
      <c r="D24" s="145" t="s">
        <v>493</v>
      </c>
      <c r="E24" s="145" t="s">
        <v>50</v>
      </c>
      <c r="F24" s="145" t="s">
        <v>921</v>
      </c>
      <c r="G24" s="145" t="s">
        <v>922</v>
      </c>
      <c r="H24" s="145" t="s">
        <v>1454</v>
      </c>
      <c r="I24" s="145" t="s">
        <v>1511</v>
      </c>
      <c r="J24" s="137">
        <f>1206+43409+210</f>
        <v>44825</v>
      </c>
      <c r="K24" s="137">
        <f>1128+43241+210</f>
        <v>44579</v>
      </c>
      <c r="L24" s="137">
        <f>J24-K24</f>
        <v>246</v>
      </c>
      <c r="M24" s="145" t="s">
        <v>1525</v>
      </c>
    </row>
    <row r="25" spans="1:13">
      <c r="A25" s="145">
        <v>26</v>
      </c>
      <c r="B25" s="145" t="s">
        <v>139</v>
      </c>
      <c r="C25" s="145" t="s">
        <v>48</v>
      </c>
      <c r="D25" s="145" t="s">
        <v>606</v>
      </c>
      <c r="E25" s="145" t="s">
        <v>50</v>
      </c>
      <c r="F25" s="145" t="s">
        <v>132</v>
      </c>
      <c r="G25" s="145" t="s">
        <v>922</v>
      </c>
      <c r="H25" s="145" t="s">
        <v>1471</v>
      </c>
      <c r="I25" s="426" t="s">
        <v>1511</v>
      </c>
      <c r="J25" s="137"/>
      <c r="K25" s="137"/>
      <c r="L25" s="137"/>
      <c r="M25" s="13" t="s">
        <v>1527</v>
      </c>
    </row>
    <row r="26" spans="1:13">
      <c r="A26" s="145">
        <v>27</v>
      </c>
      <c r="B26" s="145" t="s">
        <v>144</v>
      </c>
      <c r="C26" s="145" t="s">
        <v>48</v>
      </c>
      <c r="D26" s="145" t="s">
        <v>493</v>
      </c>
      <c r="E26" s="145" t="s">
        <v>145</v>
      </c>
      <c r="F26" s="145" t="s">
        <v>921</v>
      </c>
      <c r="G26" s="145" t="s">
        <v>922</v>
      </c>
      <c r="H26" s="145" t="s">
        <v>1454</v>
      </c>
      <c r="I26" s="427"/>
      <c r="J26" s="137">
        <v>95655</v>
      </c>
      <c r="K26" s="137">
        <v>95655</v>
      </c>
      <c r="L26" s="137">
        <v>0</v>
      </c>
      <c r="M26" s="145" t="s">
        <v>1525</v>
      </c>
    </row>
    <row r="27" spans="1:13">
      <c r="A27" s="145">
        <v>28</v>
      </c>
      <c r="B27" s="145" t="s">
        <v>1528</v>
      </c>
      <c r="C27" s="145" t="s">
        <v>48</v>
      </c>
      <c r="D27" s="145" t="s">
        <v>606</v>
      </c>
      <c r="E27" s="145" t="s">
        <v>50</v>
      </c>
      <c r="F27" s="145" t="s">
        <v>132</v>
      </c>
      <c r="G27" s="145" t="s">
        <v>922</v>
      </c>
      <c r="H27" s="145" t="s">
        <v>1471</v>
      </c>
      <c r="I27" s="427"/>
      <c r="J27" s="137"/>
      <c r="K27" s="137"/>
      <c r="L27" s="137"/>
      <c r="M27" s="13" t="s">
        <v>1527</v>
      </c>
    </row>
    <row r="28" spans="1:13">
      <c r="A28" s="145">
        <v>29</v>
      </c>
      <c r="B28" s="145" t="s">
        <v>1529</v>
      </c>
      <c r="C28" s="145" t="s">
        <v>48</v>
      </c>
      <c r="D28" s="145" t="s">
        <v>606</v>
      </c>
      <c r="E28" s="145" t="s">
        <v>50</v>
      </c>
      <c r="F28" s="145" t="s">
        <v>132</v>
      </c>
      <c r="G28" s="145" t="s">
        <v>922</v>
      </c>
      <c r="H28" s="145" t="s">
        <v>1471</v>
      </c>
      <c r="I28" s="428"/>
      <c r="J28" s="137"/>
      <c r="K28" s="137"/>
      <c r="L28" s="137"/>
      <c r="M28" s="13" t="s">
        <v>1527</v>
      </c>
    </row>
    <row r="29" spans="1:13">
      <c r="A29" s="145">
        <v>30</v>
      </c>
      <c r="B29" s="145" t="s">
        <v>1530</v>
      </c>
      <c r="C29" s="145" t="s">
        <v>519</v>
      </c>
      <c r="D29" s="145" t="s">
        <v>925</v>
      </c>
      <c r="E29" s="145" t="s">
        <v>50</v>
      </c>
      <c r="F29" s="145" t="s">
        <v>132</v>
      </c>
      <c r="G29" s="145" t="s">
        <v>922</v>
      </c>
      <c r="H29" s="145" t="s">
        <v>1471</v>
      </c>
      <c r="I29" s="145"/>
      <c r="J29" s="137"/>
      <c r="K29" s="137"/>
      <c r="L29" s="137"/>
      <c r="M29" s="13" t="s">
        <v>1527</v>
      </c>
    </row>
    <row r="30" spans="1:13">
      <c r="A30" s="145">
        <v>31</v>
      </c>
      <c r="B30" s="145" t="s">
        <v>99</v>
      </c>
      <c r="C30" s="145" t="s">
        <v>48</v>
      </c>
      <c r="D30" s="145" t="s">
        <v>390</v>
      </c>
      <c r="E30" s="145" t="s">
        <v>50</v>
      </c>
      <c r="F30" s="145" t="s">
        <v>942</v>
      </c>
      <c r="G30" s="145" t="s">
        <v>922</v>
      </c>
      <c r="H30" s="145" t="s">
        <v>1471</v>
      </c>
      <c r="I30" s="158"/>
      <c r="J30" s="137">
        <v>89628</v>
      </c>
      <c r="K30" s="137" t="s">
        <v>1511</v>
      </c>
      <c r="L30" s="152"/>
      <c r="M30" s="145"/>
    </row>
    <row r="31" spans="1:13">
      <c r="A31" s="145">
        <v>32</v>
      </c>
      <c r="B31" s="152" t="s">
        <v>950</v>
      </c>
      <c r="C31" s="145" t="s">
        <v>48</v>
      </c>
      <c r="D31" s="145" t="s">
        <v>390</v>
      </c>
      <c r="E31" s="145" t="s">
        <v>50</v>
      </c>
      <c r="F31" s="145" t="s">
        <v>942</v>
      </c>
      <c r="G31" s="145" t="s">
        <v>922</v>
      </c>
      <c r="H31" s="145" t="s">
        <v>1471</v>
      </c>
      <c r="I31" s="430" t="s">
        <v>1531</v>
      </c>
      <c r="J31" s="137">
        <v>30161</v>
      </c>
      <c r="K31" s="137" t="s">
        <v>1511</v>
      </c>
      <c r="L31" s="137">
        <v>1533</v>
      </c>
      <c r="M31" s="145" t="s">
        <v>1532</v>
      </c>
    </row>
    <row r="32" spans="1:13">
      <c r="A32" s="145">
        <v>33</v>
      </c>
      <c r="B32" s="152" t="s">
        <v>953</v>
      </c>
      <c r="C32" s="145" t="s">
        <v>48</v>
      </c>
      <c r="D32" s="145" t="s">
        <v>390</v>
      </c>
      <c r="E32" s="145" t="s">
        <v>50</v>
      </c>
      <c r="F32" s="145" t="s">
        <v>942</v>
      </c>
      <c r="G32" s="145" t="s">
        <v>922</v>
      </c>
      <c r="H32" s="145" t="s">
        <v>1471</v>
      </c>
      <c r="I32" s="430"/>
      <c r="J32" s="152" t="s">
        <v>17</v>
      </c>
      <c r="K32" s="152"/>
      <c r="L32" s="152"/>
      <c r="M32" s="145"/>
    </row>
    <row r="33" spans="1:13">
      <c r="A33" s="145">
        <v>34</v>
      </c>
      <c r="B33" s="152" t="s">
        <v>404</v>
      </c>
      <c r="C33" s="145" t="s">
        <v>48</v>
      </c>
      <c r="D33" s="145" t="s">
        <v>390</v>
      </c>
      <c r="E33" s="145" t="s">
        <v>50</v>
      </c>
      <c r="F33" s="145" t="s">
        <v>942</v>
      </c>
      <c r="G33" s="145" t="s">
        <v>922</v>
      </c>
      <c r="H33" s="145" t="s">
        <v>1471</v>
      </c>
      <c r="I33" s="430"/>
      <c r="J33" s="152" t="s">
        <v>17</v>
      </c>
      <c r="K33" s="152"/>
      <c r="L33" s="152"/>
      <c r="M33" s="145"/>
    </row>
    <row r="34" spans="1:13">
      <c r="A34" s="145">
        <v>35</v>
      </c>
      <c r="B34" s="152" t="s">
        <v>407</v>
      </c>
      <c r="C34" s="145" t="s">
        <v>48</v>
      </c>
      <c r="D34" s="145" t="s">
        <v>390</v>
      </c>
      <c r="E34" s="145" t="s">
        <v>50</v>
      </c>
      <c r="F34" s="145" t="s">
        <v>942</v>
      </c>
      <c r="G34" s="145" t="s">
        <v>922</v>
      </c>
      <c r="H34" s="145" t="s">
        <v>1471</v>
      </c>
      <c r="I34" s="430"/>
      <c r="J34" s="152" t="s">
        <v>17</v>
      </c>
      <c r="K34" s="152"/>
      <c r="L34" s="152"/>
      <c r="M34" s="145"/>
    </row>
    <row r="35" spans="1:13">
      <c r="A35" s="145">
        <v>36</v>
      </c>
      <c r="B35" s="145" t="s">
        <v>957</v>
      </c>
      <c r="C35" s="145" t="s">
        <v>48</v>
      </c>
      <c r="D35" s="145" t="s">
        <v>390</v>
      </c>
      <c r="E35" s="145" t="s">
        <v>50</v>
      </c>
      <c r="F35" s="145" t="s">
        <v>942</v>
      </c>
      <c r="G35" s="145" t="s">
        <v>922</v>
      </c>
      <c r="H35" s="145" t="s">
        <v>1471</v>
      </c>
      <c r="I35" s="431"/>
      <c r="J35" s="137">
        <v>28000</v>
      </c>
      <c r="K35" s="137" t="s">
        <v>1511</v>
      </c>
      <c r="L35" s="137"/>
      <c r="M35" s="137"/>
    </row>
    <row r="36" spans="1:13">
      <c r="A36" s="145">
        <v>37</v>
      </c>
      <c r="B36" s="145" t="s">
        <v>434</v>
      </c>
      <c r="C36" s="145" t="s">
        <v>48</v>
      </c>
      <c r="D36" s="145" t="s">
        <v>390</v>
      </c>
      <c r="E36" s="145" t="s">
        <v>50</v>
      </c>
      <c r="F36" s="145" t="s">
        <v>1533</v>
      </c>
      <c r="G36" s="145" t="s">
        <v>922</v>
      </c>
      <c r="H36" s="145" t="s">
        <v>1471</v>
      </c>
      <c r="I36" s="429" t="s">
        <v>1534</v>
      </c>
      <c r="J36" s="137">
        <v>3381</v>
      </c>
      <c r="K36" s="137" t="s">
        <v>1511</v>
      </c>
      <c r="L36" s="137"/>
      <c r="M36" s="137"/>
    </row>
    <row r="37" spans="1:13">
      <c r="A37" s="145">
        <v>38</v>
      </c>
      <c r="B37" s="145" t="s">
        <v>120</v>
      </c>
      <c r="C37" s="145" t="s">
        <v>121</v>
      </c>
      <c r="D37" s="145" t="s">
        <v>390</v>
      </c>
      <c r="E37" s="145"/>
      <c r="F37" s="145" t="s">
        <v>1533</v>
      </c>
      <c r="G37" s="145" t="s">
        <v>922</v>
      </c>
      <c r="H37" s="145" t="s">
        <v>1454</v>
      </c>
      <c r="I37" s="430"/>
      <c r="J37" s="137">
        <v>303</v>
      </c>
      <c r="K37" s="137">
        <v>303</v>
      </c>
      <c r="L37" s="137"/>
      <c r="M37" s="13" t="s">
        <v>1535</v>
      </c>
    </row>
    <row r="38" spans="1:13">
      <c r="A38" s="145">
        <v>39</v>
      </c>
      <c r="B38" s="145" t="s">
        <v>1536</v>
      </c>
      <c r="C38" s="145" t="s">
        <v>48</v>
      </c>
      <c r="D38" s="145" t="s">
        <v>390</v>
      </c>
      <c r="E38" s="145" t="s">
        <v>145</v>
      </c>
      <c r="F38" s="145" t="s">
        <v>1533</v>
      </c>
      <c r="G38" s="145" t="s">
        <v>922</v>
      </c>
      <c r="H38" s="145" t="s">
        <v>1454</v>
      </c>
      <c r="I38" s="430"/>
      <c r="J38" s="137">
        <v>123489</v>
      </c>
      <c r="K38" s="137">
        <v>123489</v>
      </c>
      <c r="L38" s="137"/>
      <c r="M38" s="13" t="s">
        <v>1537</v>
      </c>
    </row>
    <row r="39" spans="1:13">
      <c r="A39" s="145">
        <v>40</v>
      </c>
      <c r="B39" s="145" t="s">
        <v>1538</v>
      </c>
      <c r="C39" s="145" t="s">
        <v>48</v>
      </c>
      <c r="D39" s="145" t="s">
        <v>390</v>
      </c>
      <c r="E39" s="145" t="s">
        <v>145</v>
      </c>
      <c r="F39" s="145" t="s">
        <v>1533</v>
      </c>
      <c r="G39" s="145" t="s">
        <v>922</v>
      </c>
      <c r="H39" s="145" t="s">
        <v>1454</v>
      </c>
      <c r="I39" s="430"/>
      <c r="J39" s="137">
        <v>104984</v>
      </c>
      <c r="K39" s="137">
        <v>104984</v>
      </c>
      <c r="L39" s="137"/>
      <c r="M39" s="13" t="s">
        <v>1537</v>
      </c>
    </row>
    <row r="40" spans="1:13" ht="24" customHeight="1">
      <c r="A40" s="145">
        <v>41</v>
      </c>
      <c r="B40" s="153" t="s">
        <v>1539</v>
      </c>
      <c r="C40" s="145" t="s">
        <v>48</v>
      </c>
      <c r="D40" s="145" t="s">
        <v>390</v>
      </c>
      <c r="E40" s="145" t="s">
        <v>145</v>
      </c>
      <c r="F40" s="145" t="s">
        <v>1533</v>
      </c>
      <c r="G40" s="145" t="s">
        <v>922</v>
      </c>
      <c r="H40" s="145" t="s">
        <v>1454</v>
      </c>
      <c r="I40" s="430"/>
      <c r="J40" s="137">
        <v>3579982</v>
      </c>
      <c r="K40" s="137">
        <v>3579982</v>
      </c>
      <c r="L40" s="137"/>
      <c r="M40" s="13" t="s">
        <v>1537</v>
      </c>
    </row>
    <row r="41" spans="1:13">
      <c r="A41" s="145">
        <v>42</v>
      </c>
      <c r="B41" s="145" t="s">
        <v>859</v>
      </c>
      <c r="C41" s="145" t="s">
        <v>48</v>
      </c>
      <c r="D41" s="145" t="s">
        <v>390</v>
      </c>
      <c r="E41" s="145" t="s">
        <v>145</v>
      </c>
      <c r="F41" s="145" t="s">
        <v>1533</v>
      </c>
      <c r="G41" s="145" t="s">
        <v>922</v>
      </c>
      <c r="H41" s="145" t="s">
        <v>1454</v>
      </c>
      <c r="I41" s="430"/>
      <c r="J41" s="137">
        <v>1130</v>
      </c>
      <c r="K41" s="137">
        <v>1130</v>
      </c>
      <c r="L41" s="137"/>
      <c r="M41" s="13" t="s">
        <v>1537</v>
      </c>
    </row>
    <row r="42" spans="1:13">
      <c r="A42" s="145">
        <v>43</v>
      </c>
      <c r="B42" s="145" t="s">
        <v>339</v>
      </c>
      <c r="C42" s="145" t="s">
        <v>48</v>
      </c>
      <c r="D42" s="145" t="s">
        <v>390</v>
      </c>
      <c r="E42" s="145" t="s">
        <v>145</v>
      </c>
      <c r="F42" s="145" t="s">
        <v>1533</v>
      </c>
      <c r="G42" s="145" t="s">
        <v>922</v>
      </c>
      <c r="H42" s="145" t="s">
        <v>1454</v>
      </c>
      <c r="I42" s="430"/>
      <c r="J42" s="137">
        <f>26874+300000+215211</f>
        <v>542085</v>
      </c>
      <c r="K42" s="137"/>
      <c r="L42" s="137"/>
      <c r="M42" s="13" t="s">
        <v>1540</v>
      </c>
    </row>
    <row r="43" spans="1:13">
      <c r="A43" s="145">
        <v>44</v>
      </c>
      <c r="B43" s="145" t="s">
        <v>417</v>
      </c>
      <c r="C43" s="145" t="s">
        <v>418</v>
      </c>
      <c r="D43" s="145" t="s">
        <v>390</v>
      </c>
      <c r="E43" s="145" t="s">
        <v>145</v>
      </c>
      <c r="F43" s="145" t="s">
        <v>1533</v>
      </c>
      <c r="G43" s="145" t="s">
        <v>922</v>
      </c>
      <c r="H43" s="145" t="s">
        <v>1454</v>
      </c>
      <c r="I43" s="430"/>
      <c r="J43" s="137">
        <v>3075</v>
      </c>
      <c r="K43" s="137"/>
      <c r="L43" s="137"/>
      <c r="M43" s="13" t="s">
        <v>1541</v>
      </c>
    </row>
    <row r="44" spans="1:13">
      <c r="A44" s="145">
        <v>45</v>
      </c>
      <c r="B44" s="145" t="s">
        <v>442</v>
      </c>
      <c r="C44" s="145" t="s">
        <v>55</v>
      </c>
      <c r="D44" s="145" t="s">
        <v>390</v>
      </c>
      <c r="E44" s="145" t="s">
        <v>145</v>
      </c>
      <c r="F44" s="145" t="s">
        <v>1533</v>
      </c>
      <c r="G44" s="145" t="s">
        <v>922</v>
      </c>
      <c r="H44" s="145" t="s">
        <v>1454</v>
      </c>
      <c r="I44" s="431"/>
      <c r="J44" s="137">
        <v>77</v>
      </c>
      <c r="K44" s="137">
        <v>77</v>
      </c>
      <c r="L44" s="137"/>
      <c r="M44" s="13" t="s">
        <v>1542</v>
      </c>
    </row>
    <row r="45" spans="1:13">
      <c r="A45" s="145">
        <v>46</v>
      </c>
      <c r="B45" s="145" t="s">
        <v>120</v>
      </c>
      <c r="C45" s="145" t="s">
        <v>121</v>
      </c>
      <c r="D45" s="145" t="s">
        <v>100</v>
      </c>
      <c r="E45" s="145" t="s">
        <v>50</v>
      </c>
      <c r="F45" s="145" t="s">
        <v>1543</v>
      </c>
      <c r="G45" s="145" t="s">
        <v>922</v>
      </c>
      <c r="H45" s="145" t="s">
        <v>1454</v>
      </c>
      <c r="I45" s="426" t="s">
        <v>1544</v>
      </c>
      <c r="J45" s="137">
        <v>106</v>
      </c>
      <c r="K45" s="137"/>
      <c r="L45" s="137" t="s">
        <v>1511</v>
      </c>
      <c r="M45" s="13" t="s">
        <v>1535</v>
      </c>
    </row>
    <row r="46" spans="1:13">
      <c r="A46" s="145">
        <v>47</v>
      </c>
      <c r="B46" s="145" t="s">
        <v>99</v>
      </c>
      <c r="C46" s="145" t="s">
        <v>55</v>
      </c>
      <c r="D46" s="145" t="s">
        <v>100</v>
      </c>
      <c r="E46" s="145" t="s">
        <v>50</v>
      </c>
      <c r="F46" s="145" t="s">
        <v>1545</v>
      </c>
      <c r="G46" s="145" t="s">
        <v>922</v>
      </c>
      <c r="H46" s="145" t="s">
        <v>1454</v>
      </c>
      <c r="I46" s="427"/>
      <c r="J46" s="137">
        <v>43329</v>
      </c>
      <c r="K46" s="137">
        <v>43329</v>
      </c>
      <c r="L46" s="137">
        <v>0</v>
      </c>
      <c r="M46" s="13" t="s">
        <v>1546</v>
      </c>
    </row>
    <row r="47" spans="1:13">
      <c r="A47" s="145">
        <v>48</v>
      </c>
      <c r="B47" s="145" t="s">
        <v>72</v>
      </c>
      <c r="C47" s="145" t="s">
        <v>55</v>
      </c>
      <c r="D47" s="145" t="s">
        <v>100</v>
      </c>
      <c r="E47" s="145" t="s">
        <v>50</v>
      </c>
      <c r="F47" s="145" t="s">
        <v>1545</v>
      </c>
      <c r="G47" s="145" t="s">
        <v>922</v>
      </c>
      <c r="H47" s="145" t="s">
        <v>1471</v>
      </c>
      <c r="I47" s="427"/>
      <c r="J47" s="137"/>
      <c r="K47" s="137"/>
      <c r="L47" s="137"/>
      <c r="M47" s="13" t="s">
        <v>1547</v>
      </c>
    </row>
    <row r="48" spans="1:13">
      <c r="A48" s="145">
        <v>49</v>
      </c>
      <c r="B48" s="145" t="s">
        <v>947</v>
      </c>
      <c r="C48" s="145" t="s">
        <v>55</v>
      </c>
      <c r="D48" s="145" t="s">
        <v>100</v>
      </c>
      <c r="E48" s="145" t="s">
        <v>50</v>
      </c>
      <c r="F48" s="145" t="s">
        <v>1545</v>
      </c>
      <c r="G48" s="145" t="s">
        <v>922</v>
      </c>
      <c r="H48" s="145" t="s">
        <v>1471</v>
      </c>
      <c r="I48" s="428"/>
      <c r="J48" s="137"/>
      <c r="K48" s="137"/>
      <c r="L48" s="137"/>
      <c r="M48" s="13" t="s">
        <v>1548</v>
      </c>
    </row>
    <row r="49" spans="1:13">
      <c r="A49" s="145">
        <v>50</v>
      </c>
      <c r="B49" s="145" t="s">
        <v>875</v>
      </c>
      <c r="C49" s="145" t="s">
        <v>498</v>
      </c>
      <c r="D49" s="145" t="s">
        <v>49</v>
      </c>
      <c r="E49" s="145"/>
      <c r="F49" s="145" t="s">
        <v>1007</v>
      </c>
      <c r="G49" s="145" t="s">
        <v>1008</v>
      </c>
      <c r="H49" s="145" t="s">
        <v>1454</v>
      </c>
      <c r="I49" s="420" t="s">
        <v>1549</v>
      </c>
      <c r="J49" s="141">
        <v>226588</v>
      </c>
      <c r="K49" s="141">
        <v>226588</v>
      </c>
      <c r="L49" s="137">
        <v>0</v>
      </c>
      <c r="M49" s="154" t="s">
        <v>1550</v>
      </c>
    </row>
    <row r="50" spans="1:13">
      <c r="A50" s="145">
        <v>51</v>
      </c>
      <c r="B50" s="145" t="s">
        <v>339</v>
      </c>
      <c r="C50" s="145" t="s">
        <v>498</v>
      </c>
      <c r="D50" s="145" t="s">
        <v>49</v>
      </c>
      <c r="E50" s="145" t="s">
        <v>145</v>
      </c>
      <c r="F50" s="145" t="s">
        <v>1007</v>
      </c>
      <c r="G50" s="145" t="s">
        <v>1008</v>
      </c>
      <c r="H50" s="145" t="s">
        <v>1454</v>
      </c>
      <c r="I50" s="420"/>
      <c r="J50" s="137">
        <v>89</v>
      </c>
      <c r="K50" s="137">
        <v>89</v>
      </c>
      <c r="L50" s="137">
        <v>0</v>
      </c>
      <c r="M50" s="154" t="s">
        <v>1551</v>
      </c>
    </row>
    <row r="51" spans="1:13">
      <c r="A51" s="145">
        <v>52</v>
      </c>
      <c r="B51" s="145" t="s">
        <v>99</v>
      </c>
      <c r="C51" s="145" t="s">
        <v>48</v>
      </c>
      <c r="D51" s="145" t="s">
        <v>49</v>
      </c>
      <c r="E51" s="145"/>
      <c r="F51" s="145" t="s">
        <v>1007</v>
      </c>
      <c r="G51" s="145" t="s">
        <v>1008</v>
      </c>
      <c r="H51" s="145" t="s">
        <v>1454</v>
      </c>
      <c r="I51" s="420"/>
      <c r="J51" s="141">
        <v>1173595</v>
      </c>
      <c r="K51" s="141">
        <v>1173595</v>
      </c>
      <c r="L51" s="137">
        <v>0</v>
      </c>
      <c r="M51" s="154" t="s">
        <v>1551</v>
      </c>
    </row>
    <row r="52" spans="1:13">
      <c r="A52" s="145">
        <v>53</v>
      </c>
      <c r="B52" s="145" t="s">
        <v>47</v>
      </c>
      <c r="C52" s="145" t="s">
        <v>48</v>
      </c>
      <c r="D52" s="145" t="s">
        <v>49</v>
      </c>
      <c r="E52" s="145"/>
      <c r="F52" s="145" t="s">
        <v>1007</v>
      </c>
      <c r="G52" s="145" t="s">
        <v>1008</v>
      </c>
      <c r="H52" s="145" t="s">
        <v>1454</v>
      </c>
      <c r="I52" s="420"/>
      <c r="J52" s="141">
        <v>1173595</v>
      </c>
      <c r="K52" s="141">
        <v>1173595</v>
      </c>
      <c r="L52" s="137">
        <v>0</v>
      </c>
      <c r="M52" s="154" t="s">
        <v>1551</v>
      </c>
    </row>
    <row r="53" spans="1:13">
      <c r="A53" s="145">
        <v>54</v>
      </c>
      <c r="B53" s="145" t="s">
        <v>883</v>
      </c>
      <c r="C53" s="145" t="s">
        <v>48</v>
      </c>
      <c r="D53" s="145" t="s">
        <v>49</v>
      </c>
      <c r="E53" s="145"/>
      <c r="F53" s="145" t="s">
        <v>1007</v>
      </c>
      <c r="G53" s="145" t="s">
        <v>1008</v>
      </c>
      <c r="H53" s="145" t="s">
        <v>1454</v>
      </c>
      <c r="I53" s="420"/>
      <c r="J53" s="137">
        <v>277035</v>
      </c>
      <c r="K53" s="137">
        <v>277035</v>
      </c>
      <c r="L53" s="137">
        <v>0</v>
      </c>
      <c r="M53" s="154" t="s">
        <v>1552</v>
      </c>
    </row>
    <row r="54" spans="1:13">
      <c r="A54" s="145">
        <v>55</v>
      </c>
      <c r="B54" s="145" t="s">
        <v>144</v>
      </c>
      <c r="C54" s="145" t="s">
        <v>48</v>
      </c>
      <c r="D54" s="145" t="s">
        <v>49</v>
      </c>
      <c r="E54" s="145"/>
      <c r="F54" s="145" t="s">
        <v>1007</v>
      </c>
      <c r="G54" s="145" t="s">
        <v>1008</v>
      </c>
      <c r="H54" s="145" t="s">
        <v>1454</v>
      </c>
      <c r="I54" s="420"/>
      <c r="J54" s="141">
        <v>1173595</v>
      </c>
      <c r="K54" s="141">
        <v>1173595</v>
      </c>
      <c r="L54" s="137">
        <v>0</v>
      </c>
      <c r="M54" s="154" t="s">
        <v>1553</v>
      </c>
    </row>
    <row r="55" spans="1:13">
      <c r="A55" s="145">
        <v>56</v>
      </c>
      <c r="B55" s="145" t="s">
        <v>1554</v>
      </c>
      <c r="C55" s="145" t="s">
        <v>164</v>
      </c>
      <c r="D55" s="145" t="s">
        <v>48</v>
      </c>
      <c r="E55" s="145" t="s">
        <v>145</v>
      </c>
      <c r="F55" s="145" t="s">
        <v>1523</v>
      </c>
      <c r="G55" s="145" t="s">
        <v>690</v>
      </c>
      <c r="H55" s="151" t="s">
        <v>1524</v>
      </c>
      <c r="I55" s="149"/>
      <c r="J55" s="137"/>
      <c r="K55" s="137"/>
      <c r="L55" s="137"/>
      <c r="M55" s="145" t="s">
        <v>1524</v>
      </c>
    </row>
    <row r="56" spans="1:13">
      <c r="A56" s="145">
        <v>57</v>
      </c>
      <c r="B56" s="145" t="s">
        <v>1555</v>
      </c>
      <c r="C56" s="145" t="s">
        <v>164</v>
      </c>
      <c r="D56" s="145" t="s">
        <v>48</v>
      </c>
      <c r="E56" s="145" t="s">
        <v>145</v>
      </c>
      <c r="F56" s="145" t="s">
        <v>1523</v>
      </c>
      <c r="G56" s="145" t="s">
        <v>690</v>
      </c>
      <c r="H56" s="151" t="s">
        <v>1524</v>
      </c>
      <c r="I56" s="149"/>
      <c r="J56" s="137"/>
      <c r="K56" s="137"/>
      <c r="L56" s="137"/>
      <c r="M56" s="145" t="s">
        <v>1524</v>
      </c>
    </row>
    <row r="57" spans="1:13">
      <c r="A57" s="145">
        <v>58</v>
      </c>
      <c r="B57" s="145" t="s">
        <v>1556</v>
      </c>
      <c r="C57" s="145" t="s">
        <v>164</v>
      </c>
      <c r="D57" s="145" t="s">
        <v>48</v>
      </c>
      <c r="E57" s="145" t="s">
        <v>145</v>
      </c>
      <c r="F57" s="145" t="s">
        <v>1523</v>
      </c>
      <c r="G57" s="145" t="s">
        <v>690</v>
      </c>
      <c r="H57" s="151" t="s">
        <v>1524</v>
      </c>
      <c r="I57" s="149"/>
      <c r="J57" s="137"/>
      <c r="K57" s="137"/>
      <c r="L57" s="137"/>
      <c r="M57" s="145" t="s">
        <v>1524</v>
      </c>
    </row>
    <row r="58" spans="1:13">
      <c r="A58" s="145">
        <v>59</v>
      </c>
      <c r="B58" s="145" t="s">
        <v>1557</v>
      </c>
      <c r="C58" s="145" t="s">
        <v>164</v>
      </c>
      <c r="D58" s="145" t="s">
        <v>48</v>
      </c>
      <c r="E58" s="145" t="s">
        <v>145</v>
      </c>
      <c r="F58" s="145" t="s">
        <v>1523</v>
      </c>
      <c r="G58" s="145" t="s">
        <v>690</v>
      </c>
      <c r="H58" s="151" t="s">
        <v>1524</v>
      </c>
      <c r="I58" s="149"/>
      <c r="J58" s="137"/>
      <c r="K58" s="137"/>
      <c r="L58" s="137"/>
      <c r="M58" s="145" t="s">
        <v>1524</v>
      </c>
    </row>
    <row r="59" spans="1:13">
      <c r="A59" s="145">
        <v>60</v>
      </c>
      <c r="B59" s="145" t="s">
        <v>523</v>
      </c>
      <c r="C59" s="145" t="s">
        <v>1558</v>
      </c>
      <c r="D59" s="145" t="s">
        <v>48</v>
      </c>
      <c r="E59" s="145" t="s">
        <v>50</v>
      </c>
      <c r="F59" s="145" t="s">
        <v>1523</v>
      </c>
      <c r="G59" s="145" t="s">
        <v>690</v>
      </c>
      <c r="H59" s="151" t="s">
        <v>1524</v>
      </c>
      <c r="I59" s="149"/>
      <c r="J59" s="137"/>
      <c r="K59" s="137"/>
      <c r="L59" s="137"/>
      <c r="M59" s="145" t="s">
        <v>1559</v>
      </c>
    </row>
    <row r="60" spans="1:13">
      <c r="A60" s="145">
        <v>61</v>
      </c>
      <c r="B60" s="145" t="s">
        <v>1560</v>
      </c>
      <c r="C60" s="145" t="s">
        <v>55</v>
      </c>
      <c r="D60" s="145" t="s">
        <v>48</v>
      </c>
      <c r="E60" s="145" t="s">
        <v>145</v>
      </c>
      <c r="F60" s="145" t="s">
        <v>1523</v>
      </c>
      <c r="G60" s="145" t="s">
        <v>690</v>
      </c>
      <c r="H60" s="151" t="s">
        <v>1524</v>
      </c>
      <c r="I60" s="149"/>
      <c r="J60" s="137">
        <v>1185</v>
      </c>
      <c r="K60" s="137">
        <v>1185</v>
      </c>
      <c r="L60" s="137">
        <v>0</v>
      </c>
      <c r="M60" s="145" t="s">
        <v>1525</v>
      </c>
    </row>
    <row r="61" spans="1:13">
      <c r="A61" s="145">
        <v>62</v>
      </c>
      <c r="B61" s="145" t="s">
        <v>1561</v>
      </c>
      <c r="C61" s="145" t="s">
        <v>164</v>
      </c>
      <c r="D61" s="145" t="s">
        <v>48</v>
      </c>
      <c r="E61" s="145" t="s">
        <v>145</v>
      </c>
      <c r="F61" s="145" t="s">
        <v>1523</v>
      </c>
      <c r="G61" s="145" t="s">
        <v>690</v>
      </c>
      <c r="H61" s="151" t="s">
        <v>1524</v>
      </c>
      <c r="I61" s="149"/>
      <c r="J61" s="137">
        <v>5312</v>
      </c>
      <c r="K61" s="137">
        <v>5312</v>
      </c>
      <c r="L61" s="137">
        <v>0</v>
      </c>
      <c r="M61" s="145" t="s">
        <v>1525</v>
      </c>
    </row>
    <row r="62" spans="1:13">
      <c r="A62" s="145">
        <v>63</v>
      </c>
      <c r="B62" s="145" t="s">
        <v>1562</v>
      </c>
      <c r="C62" s="145" t="s">
        <v>164</v>
      </c>
      <c r="D62" s="145" t="s">
        <v>48</v>
      </c>
      <c r="E62" s="145" t="s">
        <v>145</v>
      </c>
      <c r="F62" s="145" t="s">
        <v>1523</v>
      </c>
      <c r="G62" s="145" t="s">
        <v>690</v>
      </c>
      <c r="H62" s="151" t="s">
        <v>1524</v>
      </c>
      <c r="I62" s="149"/>
      <c r="J62" s="137"/>
      <c r="K62" s="137"/>
      <c r="L62" s="137"/>
      <c r="M62" s="145" t="s">
        <v>1524</v>
      </c>
    </row>
    <row r="63" spans="1:13">
      <c r="A63" s="145">
        <v>64</v>
      </c>
      <c r="B63" s="145" t="s">
        <v>1563</v>
      </c>
      <c r="C63" s="145" t="s">
        <v>164</v>
      </c>
      <c r="D63" s="145" t="s">
        <v>48</v>
      </c>
      <c r="E63" s="145" t="s">
        <v>145</v>
      </c>
      <c r="F63" s="145" t="s">
        <v>1523</v>
      </c>
      <c r="G63" s="145" t="s">
        <v>690</v>
      </c>
      <c r="H63" s="151" t="s">
        <v>1524</v>
      </c>
      <c r="I63" s="149"/>
      <c r="J63" s="137"/>
      <c r="K63" s="137"/>
      <c r="L63" s="137"/>
      <c r="M63" s="145" t="s">
        <v>1524</v>
      </c>
    </row>
    <row r="64" spans="1:13">
      <c r="A64" s="145">
        <v>65</v>
      </c>
      <c r="B64" s="145" t="s">
        <v>1564</v>
      </c>
      <c r="C64" s="145" t="s">
        <v>164</v>
      </c>
      <c r="D64" s="145" t="s">
        <v>48</v>
      </c>
      <c r="E64" s="145" t="s">
        <v>145</v>
      </c>
      <c r="F64" s="145" t="s">
        <v>1523</v>
      </c>
      <c r="G64" s="145" t="s">
        <v>690</v>
      </c>
      <c r="H64" s="151" t="s">
        <v>1524</v>
      </c>
      <c r="I64" s="149"/>
      <c r="J64" s="137"/>
      <c r="K64" s="137"/>
      <c r="L64" s="137"/>
      <c r="M64" s="145" t="s">
        <v>1524</v>
      </c>
    </row>
    <row r="65" spans="1:13">
      <c r="A65" s="145">
        <v>66</v>
      </c>
      <c r="B65" s="145" t="s">
        <v>1565</v>
      </c>
      <c r="C65" s="145" t="s">
        <v>164</v>
      </c>
      <c r="D65" s="145" t="s">
        <v>48</v>
      </c>
      <c r="E65" s="145" t="s">
        <v>145</v>
      </c>
      <c r="F65" s="145" t="s">
        <v>1523</v>
      </c>
      <c r="G65" s="145" t="s">
        <v>690</v>
      </c>
      <c r="H65" s="151" t="s">
        <v>1524</v>
      </c>
      <c r="I65" s="149"/>
      <c r="J65" s="137"/>
      <c r="K65" s="137"/>
      <c r="L65" s="137"/>
      <c r="M65" s="145"/>
    </row>
    <row r="66" spans="1:13">
      <c r="A66" s="145">
        <v>67</v>
      </c>
      <c r="B66" s="145" t="s">
        <v>1566</v>
      </c>
      <c r="C66" s="145" t="s">
        <v>164</v>
      </c>
      <c r="D66" s="145" t="s">
        <v>48</v>
      </c>
      <c r="E66" s="145" t="s">
        <v>145</v>
      </c>
      <c r="F66" s="145" t="s">
        <v>1523</v>
      </c>
      <c r="G66" s="145" t="s">
        <v>690</v>
      </c>
      <c r="H66" s="151" t="s">
        <v>1524</v>
      </c>
      <c r="I66" s="149"/>
      <c r="J66" s="137">
        <v>3279657</v>
      </c>
      <c r="K66" s="137">
        <v>3279657</v>
      </c>
      <c r="L66" s="137"/>
      <c r="M66" s="145"/>
    </row>
    <row r="67" spans="1:13">
      <c r="A67" s="145">
        <v>68</v>
      </c>
      <c r="B67" s="145" t="s">
        <v>1566</v>
      </c>
      <c r="C67" s="145" t="s">
        <v>164</v>
      </c>
      <c r="D67" s="145" t="s">
        <v>48</v>
      </c>
      <c r="E67" s="145" t="s">
        <v>145</v>
      </c>
      <c r="F67" s="145" t="s">
        <v>1523</v>
      </c>
      <c r="G67" s="145" t="s">
        <v>690</v>
      </c>
      <c r="H67" s="151" t="s">
        <v>1524</v>
      </c>
      <c r="I67" s="149"/>
      <c r="J67" s="147" t="s">
        <v>1567</v>
      </c>
      <c r="K67" s="147" t="s">
        <v>1567</v>
      </c>
      <c r="L67" s="137"/>
      <c r="M67" s="145"/>
    </row>
    <row r="68" spans="1:13">
      <c r="A68" s="145">
        <v>69</v>
      </c>
      <c r="B68" s="145" t="s">
        <v>1566</v>
      </c>
      <c r="C68" s="145" t="s">
        <v>164</v>
      </c>
      <c r="D68" s="145" t="s">
        <v>48</v>
      </c>
      <c r="E68" s="145" t="s">
        <v>145</v>
      </c>
      <c r="F68" s="145" t="s">
        <v>1523</v>
      </c>
      <c r="G68" s="145" t="s">
        <v>690</v>
      </c>
      <c r="H68" s="151" t="s">
        <v>1524</v>
      </c>
      <c r="I68" s="149"/>
      <c r="J68" s="147" t="s">
        <v>1567</v>
      </c>
      <c r="K68" s="147" t="s">
        <v>1567</v>
      </c>
      <c r="L68" s="137"/>
      <c r="M68" s="145"/>
    </row>
    <row r="69" spans="1:13">
      <c r="B69" s="114" t="s">
        <v>72</v>
      </c>
      <c r="C69" s="114" t="s">
        <v>55</v>
      </c>
      <c r="D69" s="114" t="s">
        <v>606</v>
      </c>
      <c r="E69" s="113" t="s">
        <v>50</v>
      </c>
      <c r="F69" s="145" t="s">
        <v>132</v>
      </c>
      <c r="G69" s="145" t="s">
        <v>922</v>
      </c>
      <c r="H69" s="145" t="s">
        <v>1471</v>
      </c>
      <c r="I69" s="145"/>
    </row>
    <row r="70" spans="1:13">
      <c r="B70" s="114" t="s">
        <v>1530</v>
      </c>
      <c r="C70" s="114" t="s">
        <v>519</v>
      </c>
      <c r="D70" s="114" t="s">
        <v>606</v>
      </c>
      <c r="E70" s="113" t="s">
        <v>50</v>
      </c>
      <c r="F70" s="145" t="s">
        <v>132</v>
      </c>
      <c r="G70" s="145" t="s">
        <v>922</v>
      </c>
      <c r="H70" s="145" t="s">
        <v>1471</v>
      </c>
    </row>
    <row r="71" spans="1:13">
      <c r="H71" s="156"/>
    </row>
    <row r="77" spans="1:13">
      <c r="F77" s="156" t="s">
        <v>1520</v>
      </c>
    </row>
  </sheetData>
  <mergeCells count="10">
    <mergeCell ref="I49:I54"/>
    <mergeCell ref="I2:I6"/>
    <mergeCell ref="I17:I19"/>
    <mergeCell ref="I13:I14"/>
    <mergeCell ref="I7:I12"/>
    <mergeCell ref="I45:I48"/>
    <mergeCell ref="I25:I28"/>
    <mergeCell ref="I15:I16"/>
    <mergeCell ref="I36:I44"/>
    <mergeCell ref="I31:I35"/>
  </mergeCells>
  <hyperlinks>
    <hyperlink ref="I2" r:id="rId1" display="../../../../../../../../:f:/r/teams/CCEXMAEXECUTION-CarrierHBT/Shared Documents/Global Access Solutions (BA)/Execution/Data/Production Data Migration (Non-SFDC)/Data Migration - Validation/CPQ - Data Validation?csf=1&amp;web=1&amp;e=eQnz4y" xr:uid="{451F15A1-C931-45BA-9F77-1B9A48555711}"/>
    <hyperlink ref="I7" r:id="rId2" display="../../../../../../../../:f:/r/teams/CCEXMAEXECUTION-CarrierHBT/Shared Documents/Global Access Solutions (BA)/Execution/Data/Production Data Migration (Non-SFDC)/Data Migration - Validation/Zuora - Data Validation?csf=1&amp;web=1&amp;e=FaV3Hz" xr:uid="{265D6434-FC7B-4370-9D4B-5B7E033F64CA}"/>
    <hyperlink ref="I13" r:id="rId3" display="../../../../../../../../:f:/r/teams/CCEXMAEXECUTION-CarrierHBT/Shared Documents/Global Access Solutions (BA)/Execution/Data/Production Data Migration (Non-SFDC)/Data Migration - Validation/Flexera - Validation?csf=1&amp;web=1&amp;e=wotuou" xr:uid="{87AD4639-31AC-47EC-97B9-7732AE6E5AF1}"/>
    <hyperlink ref="I15" r:id="rId4" display="../../../../../../../../:f:/r/teams/CCEXMAEXECUTION-CarrierHBT/Shared Documents/Global Access Solutions (BA)/Execution/Data/Production Data Migration (Non-SFDC)/Data Migration - Validation/Marketo - Data Validation?csf=1&amp;web=1&amp;e=LvDnNa" xr:uid="{D21834BF-7E2F-44AF-9F20-D1978A11819E}"/>
    <hyperlink ref="I45" r:id="rId5" display="../../../../../../../../:f:/r/teams/CCEXMAEXECUTION-CarrierHBT/Shared Documents/Global Access Solutions (BA)/Execution/Data/Production Data Migration (Non-SFDC)/Data Migration - Validation/Ecommerce - Validation?csf=1&amp;web=1&amp;e=2lspmH" xr:uid="{24943449-8DDC-4D9C-B0E4-89ADC4D8A0A9}"/>
    <hyperlink ref="I25" r:id="rId6" display="../../../../../../../../:f:/r/teams/CCEXMAEXECUTION-CarrierHBT/Shared Documents/Global Access Solutions (BA)/Execution/Data/Production Data Migration (Non-SFDC)/Data Migration - Validation/ELMS - Data Validation?csf=1&amp;web=1&amp;e=5UIroD" xr:uid="{5FCCD8B1-C463-4154-ADC6-01BAF5D1B7C0}"/>
    <hyperlink ref="I31" r:id="rId7" display="https://honeywellprod.sharepoint.com/:f:/r/teams/CCEXMAEXECUTION-CarrierHBT/Shared%20Documents/Global%20Access%20Solutions%20(BA)/Execution/Data/Production%20Data%20Migration%20(Non-SFDC)/Integrated%20Journey%20(Contacts)%20-%20Production%20Data?csf=1&amp;web=1&amp;e=4Tzvv5" xr:uid="{9F7C9066-52EB-4D50-96BA-2EB9583C4B75}"/>
    <hyperlink ref="I31:I35" r:id="rId8" display="IJ Contacts (Chronos)" xr:uid="{CE8C9749-3E31-427B-A2B0-33E8CE1417E5}"/>
    <hyperlink ref="I36" r:id="rId9" display="https://honeywellprod.sharepoint.com/:f:/r/teams/CCEXMAEXECUTION-CarrierHBT/Shared%20Documents/Global%20Access%20Solutions%20(BA)/Execution/Data/Production%20Data%20Migration%20(Non-SFDC)/Data%20Migration%20-%20Validation/Portal%20-%20Validation?csf=1&amp;web=1&amp;e=OjPqpi" xr:uid="{50AAC098-51AB-4894-AD34-6F0C18C66191}"/>
    <hyperlink ref="I36:I44" r:id="rId10" display="Portal Validation" xr:uid="{7A4F715F-7192-468C-BC3B-88A03AD2FFD1}"/>
    <hyperlink ref="F77" r:id="rId11" display="../../../../../../../../:f:/r/teams/CCEXMAEXECUTION-CarrierHBT/Shared Documents/Global Access Solutions (BA)/Execution/Data/Production Data Migration (Non-SFDC)/Data Migration - Validation/Pros Prices - Validation?csf=1&amp;web=1&amp;e=Abn8D7" xr:uid="{E8243251-D76A-471E-8AAC-5AE8114DCC85}"/>
  </hyperlinks>
  <pageMargins left="0.7" right="0.7" top="0.75" bottom="0.75" header="0.3" footer="0.3"/>
  <pageSetup orientation="portrait" r:id="rId12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legacyDrawing r:id="rId1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9805-7FFE-4D97-93E9-7B1875B8B9FE}">
  <sheetPr>
    <pageSetUpPr autoPageBreaks="0"/>
  </sheetPr>
  <dimension ref="A1:EX8"/>
  <sheetViews>
    <sheetView workbookViewId="0">
      <selection activeCell="A2" sqref="A2"/>
    </sheetView>
  </sheetViews>
  <sheetFormatPr defaultColWidth="8.81640625" defaultRowHeight="14.5"/>
  <cols>
    <col min="1" max="1" width="19.26953125" customWidth="1"/>
    <col min="2" max="2" width="32.81640625" customWidth="1"/>
    <col min="3" max="3" width="20.26953125" customWidth="1"/>
    <col min="4" max="4" width="30.26953125" bestFit="1" customWidth="1"/>
    <col min="5" max="5" width="21.26953125" customWidth="1"/>
    <col min="6" max="6" width="31.26953125" bestFit="1" customWidth="1"/>
    <col min="7" max="7" width="19" bestFit="1" customWidth="1"/>
    <col min="8" max="8" width="23.26953125" customWidth="1"/>
    <col min="9" max="9" width="17.26953125" customWidth="1"/>
    <col min="10" max="10" width="15" bestFit="1" customWidth="1"/>
    <col min="11" max="11" width="10.81640625" customWidth="1"/>
    <col min="12" max="12" width="12.1796875" bestFit="1" customWidth="1"/>
    <col min="13" max="13" width="17.26953125" customWidth="1"/>
    <col min="14" max="14" width="23.26953125" bestFit="1" customWidth="1"/>
    <col min="15" max="15" width="17.26953125" bestFit="1" customWidth="1"/>
    <col min="16" max="16" width="25.26953125" bestFit="1" customWidth="1"/>
    <col min="17" max="17" width="25.81640625" bestFit="1" customWidth="1"/>
    <col min="18" max="18" width="38.26953125" bestFit="1" customWidth="1"/>
    <col min="19" max="19" width="17.81640625" bestFit="1" customWidth="1"/>
    <col min="20" max="20" width="21.26953125" bestFit="1" customWidth="1"/>
    <col min="21" max="21" width="47.1796875" bestFit="1" customWidth="1"/>
    <col min="22" max="22" width="31.81640625" bestFit="1" customWidth="1"/>
    <col min="23" max="23" width="14.26953125" bestFit="1" customWidth="1"/>
    <col min="24" max="24" width="40.26953125" bestFit="1" customWidth="1"/>
    <col min="81" max="81" width="10.81640625" bestFit="1" customWidth="1"/>
  </cols>
  <sheetData>
    <row r="1" spans="1:154">
      <c r="A1" s="155" t="s">
        <v>1568</v>
      </c>
      <c r="B1" s="432" t="s">
        <v>1569</v>
      </c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433"/>
      <c r="AF1" s="433"/>
      <c r="AG1" s="433"/>
      <c r="AH1" s="433"/>
      <c r="AI1" s="433"/>
      <c r="AJ1" s="433"/>
      <c r="AK1" s="433"/>
      <c r="AL1" s="433"/>
      <c r="AM1" s="433"/>
      <c r="AN1" s="433"/>
      <c r="AO1" s="433"/>
      <c r="AP1" s="433"/>
      <c r="AQ1" s="433"/>
      <c r="AR1" s="433"/>
      <c r="AS1" s="433"/>
      <c r="AT1" s="433"/>
      <c r="AU1" s="433"/>
      <c r="AV1" s="433"/>
      <c r="AW1" s="433"/>
      <c r="AX1" s="433"/>
      <c r="AY1" s="433"/>
      <c r="AZ1" s="433"/>
      <c r="BA1" s="433"/>
      <c r="BB1" s="433"/>
      <c r="BC1" s="433"/>
      <c r="BD1" s="433"/>
      <c r="BE1" s="433"/>
      <c r="BF1" s="433"/>
      <c r="BG1" s="433"/>
      <c r="BH1" s="433"/>
      <c r="BI1" s="433"/>
      <c r="BJ1" s="433"/>
      <c r="BK1" s="433"/>
      <c r="BL1" s="433"/>
      <c r="BM1" s="433"/>
      <c r="BN1" s="433"/>
      <c r="BO1" s="433"/>
      <c r="BP1" s="433"/>
      <c r="BQ1" s="433"/>
      <c r="BR1" s="433"/>
      <c r="BS1" s="433"/>
      <c r="BT1" s="433"/>
      <c r="BU1" s="433"/>
      <c r="BV1" s="433"/>
      <c r="BW1" s="433"/>
      <c r="BX1" s="433"/>
      <c r="BY1" s="433"/>
      <c r="BZ1" s="433"/>
      <c r="CA1" s="433"/>
      <c r="CB1" s="433"/>
      <c r="CC1" s="433"/>
    </row>
    <row r="2" spans="1:154">
      <c r="A2" s="18" t="s">
        <v>1570</v>
      </c>
      <c r="B2" s="11" t="s">
        <v>1570</v>
      </c>
      <c r="C2" s="11" t="s">
        <v>1571</v>
      </c>
      <c r="D2" s="11" t="s">
        <v>159</v>
      </c>
      <c r="E2" s="11" t="s">
        <v>61</v>
      </c>
      <c r="F2" s="11" t="s">
        <v>1572</v>
      </c>
      <c r="G2" s="11" t="s">
        <v>1573</v>
      </c>
      <c r="H2" s="11" t="s">
        <v>1574</v>
      </c>
      <c r="I2" s="11" t="s">
        <v>1575</v>
      </c>
      <c r="J2" s="11" t="s">
        <v>1576</v>
      </c>
      <c r="K2" s="11" t="s">
        <v>1577</v>
      </c>
      <c r="L2" s="11" t="s">
        <v>1578</v>
      </c>
      <c r="M2" s="11" t="s">
        <v>1579</v>
      </c>
      <c r="N2" s="11" t="s">
        <v>1580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</row>
    <row r="3" spans="1:154" s="11" customFormat="1">
      <c r="A3" s="18" t="s">
        <v>1581</v>
      </c>
      <c r="B3" s="11" t="s">
        <v>1581</v>
      </c>
      <c r="C3" s="11" t="s">
        <v>1582</v>
      </c>
      <c r="D3" s="11" t="s">
        <v>392</v>
      </c>
      <c r="E3" s="11" t="s">
        <v>61</v>
      </c>
      <c r="F3" s="11" t="s">
        <v>1570</v>
      </c>
      <c r="G3" s="11" t="s">
        <v>1583</v>
      </c>
      <c r="H3" s="11" t="s">
        <v>1584</v>
      </c>
      <c r="I3" s="11" t="s">
        <v>60</v>
      </c>
      <c r="J3" s="11" t="s">
        <v>1585</v>
      </c>
      <c r="K3" s="11" t="s">
        <v>1586</v>
      </c>
      <c r="L3" s="11" t="s">
        <v>1587</v>
      </c>
      <c r="M3" s="11" t="s">
        <v>1588</v>
      </c>
      <c r="N3" s="11" t="s">
        <v>1589</v>
      </c>
      <c r="O3" s="11" t="s">
        <v>1590</v>
      </c>
      <c r="P3" s="11" t="s">
        <v>1591</v>
      </c>
      <c r="Q3" s="11" t="s">
        <v>1592</v>
      </c>
      <c r="R3" s="11" t="s">
        <v>1593</v>
      </c>
      <c r="S3" s="11" t="s">
        <v>1594</v>
      </c>
      <c r="T3" s="11" t="s">
        <v>1595</v>
      </c>
      <c r="U3" s="11" t="s">
        <v>1596</v>
      </c>
      <c r="V3" s="11" t="s">
        <v>1597</v>
      </c>
      <c r="W3" s="11" t="s">
        <v>1598</v>
      </c>
      <c r="X3" s="11" t="s">
        <v>1599</v>
      </c>
      <c r="Y3" s="11" t="s">
        <v>1600</v>
      </c>
      <c r="Z3" s="11" t="s">
        <v>1601</v>
      </c>
      <c r="AA3" s="11" t="s">
        <v>1602</v>
      </c>
      <c r="AB3" s="11" t="s">
        <v>1603</v>
      </c>
      <c r="AC3" s="11" t="s">
        <v>1604</v>
      </c>
      <c r="AD3" s="11" t="s">
        <v>1605</v>
      </c>
      <c r="AE3" s="11" t="s">
        <v>1606</v>
      </c>
      <c r="AF3" s="11" t="s">
        <v>1607</v>
      </c>
      <c r="AG3" s="11" t="s">
        <v>1608</v>
      </c>
      <c r="AH3" s="11" t="s">
        <v>1609</v>
      </c>
      <c r="AI3" s="11" t="s">
        <v>1610</v>
      </c>
      <c r="AJ3" s="11" t="s">
        <v>1611</v>
      </c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</row>
    <row r="4" spans="1:154" s="11" customFormat="1">
      <c r="A4" s="18" t="s">
        <v>1612</v>
      </c>
      <c r="B4" s="11" t="s">
        <v>1613</v>
      </c>
      <c r="C4" s="11" t="s">
        <v>1614</v>
      </c>
      <c r="D4" s="11" t="s">
        <v>1615</v>
      </c>
      <c r="E4" s="11" t="s">
        <v>1616</v>
      </c>
      <c r="F4" s="11" t="s">
        <v>1581</v>
      </c>
      <c r="G4" s="11" t="s">
        <v>1570</v>
      </c>
      <c r="H4" s="11" t="s">
        <v>392</v>
      </c>
      <c r="I4" s="11" t="s">
        <v>1578</v>
      </c>
      <c r="J4" s="11" t="s">
        <v>1617</v>
      </c>
      <c r="K4" s="11" t="s">
        <v>523</v>
      </c>
      <c r="L4" s="11" t="s">
        <v>60</v>
      </c>
      <c r="M4" s="11" t="s">
        <v>1618</v>
      </c>
      <c r="N4" s="11" t="s">
        <v>1619</v>
      </c>
      <c r="O4" s="11" t="s">
        <v>1620</v>
      </c>
      <c r="P4" s="11" t="s">
        <v>1621</v>
      </c>
      <c r="Q4" s="11" t="s">
        <v>1622</v>
      </c>
      <c r="R4" s="11" t="s">
        <v>1623</v>
      </c>
      <c r="S4" s="11" t="s">
        <v>1624</v>
      </c>
      <c r="T4" s="11" t="s">
        <v>1625</v>
      </c>
      <c r="U4" s="11" t="s">
        <v>1626</v>
      </c>
      <c r="V4" s="11" t="s">
        <v>1627</v>
      </c>
      <c r="W4" s="11" t="s">
        <v>1628</v>
      </c>
      <c r="X4" s="11" t="s">
        <v>1629</v>
      </c>
      <c r="Y4" s="11" t="s">
        <v>1630</v>
      </c>
      <c r="Z4" s="11" t="s">
        <v>1604</v>
      </c>
      <c r="AA4" s="11" t="s">
        <v>1631</v>
      </c>
      <c r="AB4" s="11" t="s">
        <v>1632</v>
      </c>
      <c r="AC4" s="11" t="s">
        <v>1633</v>
      </c>
      <c r="AD4" s="11" t="s">
        <v>1634</v>
      </c>
      <c r="AE4" s="11" t="s">
        <v>1635</v>
      </c>
      <c r="AF4" s="11" t="s">
        <v>1636</v>
      </c>
      <c r="AG4" s="11" t="s">
        <v>1637</v>
      </c>
      <c r="AH4" s="11" t="s">
        <v>1638</v>
      </c>
      <c r="AI4" s="11" t="s">
        <v>1639</v>
      </c>
      <c r="AJ4" s="11" t="s">
        <v>1640</v>
      </c>
      <c r="AK4" s="11" t="s">
        <v>1641</v>
      </c>
      <c r="AL4" s="11" t="s">
        <v>1642</v>
      </c>
      <c r="AM4" s="11" t="s">
        <v>1643</v>
      </c>
      <c r="AN4" s="11" t="s">
        <v>1644</v>
      </c>
      <c r="AO4" s="11" t="s">
        <v>1645</v>
      </c>
      <c r="AP4" s="11" t="s">
        <v>1646</v>
      </c>
      <c r="AQ4" s="11" t="s">
        <v>1647</v>
      </c>
      <c r="AR4" s="11" t="s">
        <v>1648</v>
      </c>
      <c r="AS4" s="11" t="s">
        <v>1649</v>
      </c>
      <c r="AT4" s="11" t="s">
        <v>1650</v>
      </c>
      <c r="AU4" s="11" t="s">
        <v>1651</v>
      </c>
      <c r="AV4" s="11" t="s">
        <v>1652</v>
      </c>
      <c r="AW4" s="11" t="s">
        <v>1653</v>
      </c>
      <c r="AX4" s="11" t="s">
        <v>0</v>
      </c>
      <c r="AY4" s="11" t="s">
        <v>1654</v>
      </c>
      <c r="AZ4" s="11" t="s">
        <v>1655</v>
      </c>
      <c r="BA4" s="11" t="s">
        <v>1656</v>
      </c>
      <c r="BB4" s="11" t="s">
        <v>1605</v>
      </c>
      <c r="BC4" s="11" t="s">
        <v>1657</v>
      </c>
      <c r="BD4" s="11" t="s">
        <v>1658</v>
      </c>
      <c r="BE4" s="11" t="s">
        <v>1606</v>
      </c>
      <c r="BF4" s="11" t="s">
        <v>1607</v>
      </c>
      <c r="BG4" s="11" t="s">
        <v>1659</v>
      </c>
      <c r="BH4" s="11" t="s">
        <v>1608</v>
      </c>
      <c r="BI4" s="11" t="s">
        <v>1660</v>
      </c>
      <c r="BJ4" s="11" t="s">
        <v>1661</v>
      </c>
      <c r="BK4" s="11" t="s">
        <v>1662</v>
      </c>
      <c r="BL4" s="11" t="s">
        <v>1663</v>
      </c>
      <c r="BM4" s="11" t="s">
        <v>1664</v>
      </c>
      <c r="BN4" s="11" t="s">
        <v>1665</v>
      </c>
      <c r="BO4" s="11" t="s">
        <v>1609</v>
      </c>
      <c r="BP4" s="11" t="s">
        <v>1610</v>
      </c>
      <c r="BQ4" s="11" t="s">
        <v>1666</v>
      </c>
      <c r="BR4" s="11" t="s">
        <v>1667</v>
      </c>
      <c r="BS4" s="11" t="s">
        <v>1668</v>
      </c>
      <c r="BT4" s="11" t="s">
        <v>1669</v>
      </c>
      <c r="BU4" s="11" t="s">
        <v>1670</v>
      </c>
      <c r="BV4" s="11" t="s">
        <v>1671</v>
      </c>
      <c r="BW4" s="11" t="s">
        <v>1672</v>
      </c>
      <c r="BX4" s="11" t="s">
        <v>1673</v>
      </c>
      <c r="BY4" s="11" t="s">
        <v>1674</v>
      </c>
      <c r="BZ4" s="11" t="s">
        <v>1675</v>
      </c>
      <c r="CA4" s="11" t="s">
        <v>1676</v>
      </c>
      <c r="CB4" s="11" t="s">
        <v>1677</v>
      </c>
      <c r="CC4" s="11" t="s">
        <v>1678</v>
      </c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</row>
    <row r="5" spans="1:154">
      <c r="A5" s="18" t="s">
        <v>1679</v>
      </c>
      <c r="B5" s="11" t="s">
        <v>1680</v>
      </c>
      <c r="C5" s="11" t="s">
        <v>1681</v>
      </c>
      <c r="D5" s="11" t="s">
        <v>333</v>
      </c>
      <c r="E5" s="11" t="s">
        <v>1682</v>
      </c>
      <c r="F5" s="11" t="s">
        <v>156</v>
      </c>
      <c r="G5" s="11" t="s">
        <v>1683</v>
      </c>
      <c r="H5" s="11" t="s">
        <v>142</v>
      </c>
      <c r="I5" s="11" t="s">
        <v>1684</v>
      </c>
      <c r="J5" s="11" t="s">
        <v>52</v>
      </c>
      <c r="K5" s="11" t="s">
        <v>231</v>
      </c>
      <c r="L5" s="11" t="s">
        <v>1685</v>
      </c>
      <c r="M5" s="11" t="s">
        <v>1686</v>
      </c>
      <c r="N5" s="11" t="s">
        <v>1687</v>
      </c>
      <c r="O5" s="11" t="s">
        <v>1688</v>
      </c>
      <c r="P5" s="11" t="s">
        <v>1689</v>
      </c>
      <c r="Q5" s="11" t="s">
        <v>1690</v>
      </c>
      <c r="R5" s="11" t="s">
        <v>1691</v>
      </c>
      <c r="S5" s="11" t="s">
        <v>95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</row>
    <row r="6" spans="1:154">
      <c r="A6" s="18" t="s">
        <v>1692</v>
      </c>
      <c r="B6" s="11" t="s">
        <v>1693</v>
      </c>
      <c r="C6" s="11" t="s">
        <v>1694</v>
      </c>
      <c r="D6" s="11" t="s">
        <v>392</v>
      </c>
      <c r="E6" s="11" t="s">
        <v>1624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</row>
    <row r="7" spans="1:154">
      <c r="A7" s="18" t="s">
        <v>1695</v>
      </c>
      <c r="B7" s="11" t="s">
        <v>1696</v>
      </c>
      <c r="C7" s="11" t="s">
        <v>61</v>
      </c>
      <c r="D7" s="11" t="s">
        <v>1697</v>
      </c>
      <c r="E7" s="11" t="s">
        <v>159</v>
      </c>
      <c r="F7" s="11" t="s">
        <v>1698</v>
      </c>
      <c r="G7" s="11" t="s">
        <v>1699</v>
      </c>
      <c r="H7" s="11" t="s">
        <v>1700</v>
      </c>
      <c r="I7" s="11" t="s">
        <v>1701</v>
      </c>
      <c r="J7" s="11" t="s">
        <v>1702</v>
      </c>
      <c r="K7" s="11"/>
      <c r="L7" s="11" t="s">
        <v>1703</v>
      </c>
      <c r="M7" s="11" t="s">
        <v>1704</v>
      </c>
      <c r="N7" s="11" t="s">
        <v>1589</v>
      </c>
      <c r="O7" s="11" t="s">
        <v>1705</v>
      </c>
      <c r="P7" s="11" t="s">
        <v>1706</v>
      </c>
      <c r="Q7" s="11" t="s">
        <v>1707</v>
      </c>
      <c r="R7" s="11" t="s">
        <v>1708</v>
      </c>
      <c r="S7" s="11" t="s">
        <v>857</v>
      </c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</row>
    <row r="8" spans="1:154">
      <c r="A8" s="18" t="s">
        <v>1709</v>
      </c>
      <c r="B8" s="11" t="s">
        <v>1710</v>
      </c>
      <c r="C8" s="11" t="s">
        <v>1711</v>
      </c>
      <c r="D8" s="11" t="s">
        <v>1697</v>
      </c>
      <c r="E8" s="11" t="s">
        <v>1712</v>
      </c>
      <c r="F8" s="11" t="s">
        <v>1713</v>
      </c>
      <c r="G8" s="11" t="s">
        <v>1714</v>
      </c>
      <c r="H8" s="11" t="s">
        <v>159</v>
      </c>
      <c r="I8" s="11" t="s">
        <v>1715</v>
      </c>
      <c r="J8" s="11" t="s">
        <v>1716</v>
      </c>
      <c r="K8" s="11" t="s">
        <v>1717</v>
      </c>
      <c r="L8" s="11" t="s">
        <v>1718</v>
      </c>
      <c r="M8" s="11" t="s">
        <v>1719</v>
      </c>
      <c r="N8" s="11" t="s">
        <v>1720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</row>
  </sheetData>
  <mergeCells count="1">
    <mergeCell ref="B1:CC1"/>
  </mergeCells>
  <hyperlinks>
    <hyperlink ref="B6" r:id="rId1" display="javascript:doEntitlementsSorting('HostsLandingPageForm','manageHosts_SORT.do','LICENSE_HOST_TYPE')" xr:uid="{CC3A8D65-E34C-40E3-9CF1-1C5ABA79A4FE}"/>
    <hyperlink ref="C6" r:id="rId2" display="javascript:doEntitlementsSorting('HostsLandingPageForm','manageHosts_SORT.do','SOLD_TO_DISPLAY_NAME')" xr:uid="{FB8CE729-CA23-4828-92E3-46F57F85F737}"/>
    <hyperlink ref="D6" r:id="rId3" display="javascript:doEntitlementsSorting('HostsLandingPageForm','manageHosts_SORT.do','OWNER_NAME')" xr:uid="{46D60CF3-B6DE-4E15-94A6-9B06F12D458D}"/>
    <hyperlink ref="E6" r:id="rId4" display="javascript:doEntitlementsSorting('HostsLandingPageForm','manageHosts_SORT.do','LICENSE_TECHNOLOGY_NAME')" xr:uid="{BF223664-CFCD-431C-9D83-3F892D55649D}"/>
  </hyperlinks>
  <pageMargins left="0.7" right="0.7" top="0.75" bottom="0.75" header="0.3" footer="0.3"/>
  <pageSetup orientation="portrait" r:id="rId5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EE46-4B60-C24B-8B1D-C2E5EFAB94D9}">
  <sheetPr>
    <pageSetUpPr autoPageBreaks="0"/>
  </sheetPr>
  <dimension ref="B1:C4"/>
  <sheetViews>
    <sheetView zoomScale="158" workbookViewId="0">
      <selection activeCell="D13" sqref="D13"/>
    </sheetView>
  </sheetViews>
  <sheetFormatPr defaultColWidth="10.81640625" defaultRowHeight="14.5"/>
  <cols>
    <col min="2" max="2" width="50" bestFit="1" customWidth="1"/>
    <col min="3" max="5" width="11" customWidth="1"/>
  </cols>
  <sheetData>
    <row r="1" spans="2:3">
      <c r="B1" s="161" t="s">
        <v>63</v>
      </c>
      <c r="C1" s="161" t="s">
        <v>1621</v>
      </c>
    </row>
    <row r="2" spans="2:3">
      <c r="B2" s="11" t="s">
        <v>1721</v>
      </c>
      <c r="C2" s="11"/>
    </row>
    <row r="3" spans="2:3">
      <c r="B3" s="11" t="s">
        <v>1722</v>
      </c>
      <c r="C3" s="11"/>
    </row>
    <row r="4" spans="2:3">
      <c r="B4" s="11" t="s">
        <v>1723</v>
      </c>
      <c r="C4" s="11"/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5544-D185-F742-8D7B-258A5BAE79AD}">
  <sheetPr>
    <pageSetUpPr autoPageBreaks="0"/>
  </sheetPr>
  <dimension ref="A1:AA16"/>
  <sheetViews>
    <sheetView workbookViewId="0">
      <selection activeCell="P25" sqref="P25"/>
    </sheetView>
  </sheetViews>
  <sheetFormatPr defaultColWidth="11.26953125" defaultRowHeight="14.5"/>
  <sheetData>
    <row r="1" spans="1:27" ht="34.5">
      <c r="A1" s="139" t="s">
        <v>39</v>
      </c>
      <c r="B1" s="139" t="s">
        <v>40</v>
      </c>
      <c r="C1" s="139" t="s">
        <v>41</v>
      </c>
      <c r="D1" s="159" t="s">
        <v>42</v>
      </c>
      <c r="E1" s="139" t="s">
        <v>43</v>
      </c>
      <c r="F1" s="139" t="s">
        <v>44</v>
      </c>
      <c r="G1" s="139" t="s">
        <v>641</v>
      </c>
      <c r="H1" s="139" t="s">
        <v>853</v>
      </c>
      <c r="I1" s="340" t="s">
        <v>46</v>
      </c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</row>
    <row r="2" spans="1:27" ht="69">
      <c r="A2" s="113">
        <v>25</v>
      </c>
      <c r="B2" s="114" t="s">
        <v>389</v>
      </c>
      <c r="C2" s="114" t="s">
        <v>48</v>
      </c>
      <c r="D2" s="114" t="s">
        <v>390</v>
      </c>
      <c r="E2" s="113" t="s">
        <v>50</v>
      </c>
      <c r="F2" s="116" t="s">
        <v>942</v>
      </c>
      <c r="G2" s="113" t="s">
        <v>1724</v>
      </c>
      <c r="H2" s="113"/>
      <c r="I2" s="111" t="s">
        <v>944</v>
      </c>
      <c r="J2" s="111" t="s">
        <v>945</v>
      </c>
      <c r="K2" s="130" t="s">
        <v>394</v>
      </c>
      <c r="L2" s="111" t="s">
        <v>395</v>
      </c>
      <c r="M2" s="111" t="s">
        <v>163</v>
      </c>
      <c r="N2" s="111" t="s">
        <v>396</v>
      </c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</row>
    <row r="3" spans="1:27">
      <c r="A3" s="113">
        <v>26</v>
      </c>
      <c r="B3" s="114" t="s">
        <v>950</v>
      </c>
      <c r="C3" s="114" t="s">
        <v>48</v>
      </c>
      <c r="D3" s="114" t="s">
        <v>390</v>
      </c>
      <c r="E3" s="113" t="s">
        <v>50</v>
      </c>
      <c r="F3" s="116" t="s">
        <v>942</v>
      </c>
      <c r="G3" s="113" t="s">
        <v>1724</v>
      </c>
      <c r="H3" s="113"/>
      <c r="I3" s="111" t="s">
        <v>397</v>
      </c>
      <c r="J3" s="111" t="s">
        <v>398</v>
      </c>
      <c r="K3" s="111" t="s">
        <v>399</v>
      </c>
      <c r="L3" s="111" t="s">
        <v>400</v>
      </c>
      <c r="M3" s="111" t="s">
        <v>401</v>
      </c>
      <c r="N3" s="111" t="s">
        <v>53</v>
      </c>
      <c r="O3" s="111" t="s">
        <v>402</v>
      </c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</row>
    <row r="4" spans="1:27">
      <c r="A4" s="113">
        <v>27</v>
      </c>
      <c r="B4" s="114" t="s">
        <v>953</v>
      </c>
      <c r="C4" s="114" t="s">
        <v>48</v>
      </c>
      <c r="D4" s="114" t="s">
        <v>390</v>
      </c>
      <c r="E4" s="113" t="s">
        <v>50</v>
      </c>
      <c r="F4" s="116" t="s">
        <v>942</v>
      </c>
      <c r="G4" s="113" t="s">
        <v>1724</v>
      </c>
      <c r="H4" s="113"/>
      <c r="I4" s="111" t="s">
        <v>397</v>
      </c>
      <c r="J4" s="111" t="s">
        <v>398</v>
      </c>
      <c r="K4" s="111" t="s">
        <v>399</v>
      </c>
      <c r="L4" s="111" t="s">
        <v>400</v>
      </c>
      <c r="M4" s="111" t="s">
        <v>401</v>
      </c>
      <c r="N4" s="111" t="s">
        <v>53</v>
      </c>
      <c r="O4" s="111" t="s">
        <v>402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</row>
    <row r="5" spans="1:27">
      <c r="A5" s="113">
        <v>28</v>
      </c>
      <c r="B5" s="114" t="s">
        <v>404</v>
      </c>
      <c r="C5" s="114" t="s">
        <v>48</v>
      </c>
      <c r="D5" s="114" t="s">
        <v>390</v>
      </c>
      <c r="E5" s="113" t="s">
        <v>50</v>
      </c>
      <c r="F5" s="116" t="s">
        <v>942</v>
      </c>
      <c r="G5" s="113" t="s">
        <v>1724</v>
      </c>
      <c r="H5" s="113"/>
      <c r="I5" s="111" t="s">
        <v>142</v>
      </c>
      <c r="J5" s="111" t="s">
        <v>405</v>
      </c>
      <c r="K5" s="111" t="s">
        <v>406</v>
      </c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</row>
    <row r="6" spans="1:27">
      <c r="A6" s="113">
        <v>29</v>
      </c>
      <c r="B6" s="114" t="s">
        <v>407</v>
      </c>
      <c r="C6" s="114" t="s">
        <v>48</v>
      </c>
      <c r="D6" s="114" t="s">
        <v>390</v>
      </c>
      <c r="E6" s="113" t="s">
        <v>50</v>
      </c>
      <c r="F6" s="116" t="s">
        <v>942</v>
      </c>
      <c r="G6" s="113" t="s">
        <v>1724</v>
      </c>
      <c r="H6" s="113"/>
      <c r="I6" s="111" t="s">
        <v>408</v>
      </c>
      <c r="J6" s="111" t="s">
        <v>409</v>
      </c>
      <c r="K6" s="111" t="s">
        <v>410</v>
      </c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</row>
    <row r="7" spans="1:27">
      <c r="A7" s="113">
        <v>30</v>
      </c>
      <c r="B7" s="114" t="s">
        <v>957</v>
      </c>
      <c r="C7" s="114" t="s">
        <v>48</v>
      </c>
      <c r="D7" s="114" t="s">
        <v>390</v>
      </c>
      <c r="E7" s="113" t="s">
        <v>145</v>
      </c>
      <c r="F7" s="116" t="s">
        <v>942</v>
      </c>
      <c r="G7" s="113" t="s">
        <v>667</v>
      </c>
      <c r="H7" s="113"/>
      <c r="I7" s="111" t="s">
        <v>1725</v>
      </c>
      <c r="J7" s="111" t="s">
        <v>1726</v>
      </c>
      <c r="K7" s="111" t="s">
        <v>1727</v>
      </c>
      <c r="L7" s="111" t="s">
        <v>1728</v>
      </c>
      <c r="M7" s="111" t="s">
        <v>1729</v>
      </c>
      <c r="N7" s="111" t="s">
        <v>1730</v>
      </c>
      <c r="O7" s="111" t="s">
        <v>1731</v>
      </c>
      <c r="P7" s="111" t="s">
        <v>1732</v>
      </c>
      <c r="Q7" s="111" t="s">
        <v>1733</v>
      </c>
      <c r="R7" s="111" t="s">
        <v>1734</v>
      </c>
      <c r="S7" s="111" t="s">
        <v>365</v>
      </c>
      <c r="T7" s="111" t="s">
        <v>174</v>
      </c>
      <c r="U7" s="111" t="s">
        <v>1735</v>
      </c>
      <c r="V7" s="111" t="s">
        <v>1736</v>
      </c>
      <c r="W7" s="111" t="s">
        <v>173</v>
      </c>
      <c r="X7" s="111"/>
      <c r="Y7" s="111"/>
      <c r="Z7" s="111"/>
      <c r="AA7" s="111"/>
    </row>
    <row r="8" spans="1:27">
      <c r="A8" s="113">
        <v>31</v>
      </c>
      <c r="B8" s="114" t="s">
        <v>434</v>
      </c>
      <c r="C8" s="114" t="s">
        <v>48</v>
      </c>
      <c r="D8" s="114" t="s">
        <v>390</v>
      </c>
      <c r="E8" s="113" t="s">
        <v>145</v>
      </c>
      <c r="F8" s="116" t="s">
        <v>942</v>
      </c>
      <c r="G8" s="113" t="s">
        <v>667</v>
      </c>
      <c r="H8" s="113"/>
      <c r="I8" s="111" t="s">
        <v>435</v>
      </c>
      <c r="J8" s="111" t="s">
        <v>333</v>
      </c>
      <c r="K8" s="111" t="s">
        <v>436</v>
      </c>
      <c r="L8" s="111" t="s">
        <v>228</v>
      </c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</row>
    <row r="9" spans="1:27">
      <c r="A9" s="113">
        <v>32</v>
      </c>
      <c r="B9" s="114" t="s">
        <v>120</v>
      </c>
      <c r="C9" s="114" t="s">
        <v>411</v>
      </c>
      <c r="D9" s="114" t="s">
        <v>390</v>
      </c>
      <c r="E9" s="113" t="s">
        <v>50</v>
      </c>
      <c r="F9" s="116" t="s">
        <v>942</v>
      </c>
      <c r="G9" s="113" t="s">
        <v>667</v>
      </c>
      <c r="H9" s="113"/>
      <c r="I9" s="111" t="s">
        <v>413</v>
      </c>
      <c r="J9" s="111" t="s">
        <v>414</v>
      </c>
      <c r="K9" s="111" t="s">
        <v>415</v>
      </c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</row>
    <row r="10" spans="1:27">
      <c r="A10" s="113">
        <v>33</v>
      </c>
      <c r="B10" s="114" t="s">
        <v>1536</v>
      </c>
      <c r="C10" s="114" t="s">
        <v>48</v>
      </c>
      <c r="D10" s="114" t="s">
        <v>390</v>
      </c>
      <c r="E10" s="113" t="s">
        <v>145</v>
      </c>
      <c r="F10" s="116" t="s">
        <v>962</v>
      </c>
      <c r="G10" s="113" t="s">
        <v>667</v>
      </c>
      <c r="H10" s="113" t="s">
        <v>549</v>
      </c>
      <c r="I10" s="111" t="s">
        <v>441</v>
      </c>
      <c r="J10" s="111" t="s">
        <v>1737</v>
      </c>
      <c r="K10" s="111" t="s">
        <v>1738</v>
      </c>
      <c r="L10" s="111" t="s">
        <v>1739</v>
      </c>
      <c r="M10" s="111" t="s">
        <v>1740</v>
      </c>
      <c r="N10" s="111" t="s">
        <v>1741</v>
      </c>
      <c r="O10" s="111" t="s">
        <v>1742</v>
      </c>
      <c r="P10" s="111" t="s">
        <v>265</v>
      </c>
      <c r="Q10" s="111" t="s">
        <v>1743</v>
      </c>
      <c r="R10" s="111" t="s">
        <v>1744</v>
      </c>
      <c r="S10" s="111" t="s">
        <v>163</v>
      </c>
      <c r="T10" s="111" t="s">
        <v>1745</v>
      </c>
      <c r="U10" s="144" t="s">
        <v>255</v>
      </c>
      <c r="V10" s="144" t="s">
        <v>1746</v>
      </c>
      <c r="W10" s="144" t="s">
        <v>281</v>
      </c>
      <c r="X10" s="111"/>
      <c r="Y10" s="111"/>
      <c r="Z10" s="111"/>
      <c r="AA10" s="111"/>
    </row>
    <row r="11" spans="1:27">
      <c r="A11" s="113">
        <v>34</v>
      </c>
      <c r="B11" s="114" t="s">
        <v>1538</v>
      </c>
      <c r="C11" s="114" t="s">
        <v>48</v>
      </c>
      <c r="D11" s="114" t="s">
        <v>390</v>
      </c>
      <c r="E11" s="113" t="s">
        <v>145</v>
      </c>
      <c r="F11" s="116" t="s">
        <v>962</v>
      </c>
      <c r="G11" s="113" t="s">
        <v>667</v>
      </c>
      <c r="H11" s="113"/>
      <c r="I11" s="111" t="s">
        <v>441</v>
      </c>
      <c r="J11" s="111" t="s">
        <v>1737</v>
      </c>
      <c r="K11" s="111" t="s">
        <v>1738</v>
      </c>
      <c r="L11" s="111" t="s">
        <v>1739</v>
      </c>
      <c r="M11" s="111" t="s">
        <v>1740</v>
      </c>
      <c r="N11" s="111" t="s">
        <v>1741</v>
      </c>
      <c r="O11" s="111" t="s">
        <v>1742</v>
      </c>
      <c r="P11" s="111" t="s">
        <v>1747</v>
      </c>
      <c r="Q11" s="111" t="s">
        <v>1748</v>
      </c>
      <c r="R11" s="111" t="s">
        <v>1749</v>
      </c>
      <c r="S11" s="111" t="s">
        <v>1750</v>
      </c>
      <c r="T11" s="111" t="s">
        <v>265</v>
      </c>
      <c r="U11" s="111" t="s">
        <v>1743</v>
      </c>
      <c r="V11" s="111" t="s">
        <v>1744</v>
      </c>
      <c r="W11" s="111" t="s">
        <v>163</v>
      </c>
      <c r="X11" s="111" t="s">
        <v>1745</v>
      </c>
      <c r="Y11" s="144" t="s">
        <v>255</v>
      </c>
      <c r="Z11" s="144" t="s">
        <v>1746</v>
      </c>
      <c r="AA11" s="144" t="s">
        <v>281</v>
      </c>
    </row>
    <row r="12" spans="1:27">
      <c r="A12" s="113">
        <v>35</v>
      </c>
      <c r="B12" s="114" t="s">
        <v>1539</v>
      </c>
      <c r="C12" s="114" t="s">
        <v>48</v>
      </c>
      <c r="D12" s="114" t="s">
        <v>390</v>
      </c>
      <c r="E12" s="113" t="s">
        <v>145</v>
      </c>
      <c r="F12" s="116" t="s">
        <v>962</v>
      </c>
      <c r="G12" s="113" t="s">
        <v>667</v>
      </c>
      <c r="H12" s="113"/>
      <c r="I12" s="111" t="s">
        <v>1751</v>
      </c>
      <c r="J12" s="111" t="s">
        <v>1752</v>
      </c>
      <c r="K12" s="111" t="s">
        <v>1753</v>
      </c>
      <c r="L12" s="111" t="s">
        <v>316</v>
      </c>
      <c r="M12" s="111" t="s">
        <v>1754</v>
      </c>
      <c r="N12" s="111" t="s">
        <v>1755</v>
      </c>
      <c r="O12" s="111" t="s">
        <v>1756</v>
      </c>
      <c r="P12" s="111" t="s">
        <v>1757</v>
      </c>
      <c r="Q12" s="111" t="s">
        <v>1758</v>
      </c>
      <c r="R12" s="111" t="s">
        <v>163</v>
      </c>
      <c r="S12" s="111" t="s">
        <v>1759</v>
      </c>
      <c r="T12" s="111" t="s">
        <v>318</v>
      </c>
      <c r="U12" s="111" t="s">
        <v>265</v>
      </c>
      <c r="V12" s="111" t="s">
        <v>1743</v>
      </c>
      <c r="W12" s="111" t="s">
        <v>1760</v>
      </c>
      <c r="X12" s="111"/>
      <c r="Y12" s="111"/>
      <c r="Z12" s="111"/>
      <c r="AA12" s="111"/>
    </row>
    <row r="13" spans="1:27">
      <c r="A13" s="113">
        <v>36</v>
      </c>
      <c r="B13" s="114" t="s">
        <v>859</v>
      </c>
      <c r="C13" s="114" t="s">
        <v>48</v>
      </c>
      <c r="D13" s="114" t="s">
        <v>390</v>
      </c>
      <c r="E13" s="113" t="s">
        <v>145</v>
      </c>
      <c r="F13" s="116" t="s">
        <v>962</v>
      </c>
      <c r="G13" s="113" t="s">
        <v>667</v>
      </c>
      <c r="H13" s="113"/>
      <c r="I13" s="111" t="s">
        <v>523</v>
      </c>
      <c r="J13" s="111" t="s">
        <v>977</v>
      </c>
      <c r="K13" s="111" t="s">
        <v>978</v>
      </c>
      <c r="L13" s="111" t="s">
        <v>1761</v>
      </c>
      <c r="M13" s="111" t="s">
        <v>1762</v>
      </c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</row>
    <row r="14" spans="1:27">
      <c r="A14" s="113">
        <v>37</v>
      </c>
      <c r="B14" s="114" t="s">
        <v>339</v>
      </c>
      <c r="C14" s="114" t="s">
        <v>48</v>
      </c>
      <c r="D14" s="114" t="s">
        <v>390</v>
      </c>
      <c r="E14" s="113" t="s">
        <v>145</v>
      </c>
      <c r="F14" s="116" t="s">
        <v>962</v>
      </c>
      <c r="G14" s="113" t="s">
        <v>667</v>
      </c>
      <c r="H14" s="113"/>
      <c r="I14" s="111" t="s">
        <v>437</v>
      </c>
      <c r="J14" s="111" t="s">
        <v>438</v>
      </c>
      <c r="K14" s="111" t="s">
        <v>439</v>
      </c>
      <c r="L14" s="111" t="s">
        <v>440</v>
      </c>
      <c r="M14" s="111" t="s">
        <v>441</v>
      </c>
      <c r="N14" s="111" t="s">
        <v>61</v>
      </c>
      <c r="O14" s="111" t="s">
        <v>149</v>
      </c>
      <c r="P14" s="111" t="s">
        <v>333</v>
      </c>
      <c r="Q14" s="111" t="s">
        <v>349</v>
      </c>
      <c r="R14" s="111"/>
      <c r="S14" s="111"/>
      <c r="T14" s="111"/>
      <c r="U14" s="111"/>
      <c r="V14" s="111"/>
      <c r="W14" s="111"/>
      <c r="X14" s="111"/>
      <c r="Y14" s="111"/>
      <c r="Z14" s="111"/>
      <c r="AA14" s="111"/>
    </row>
    <row r="15" spans="1:27">
      <c r="A15" s="113">
        <v>38</v>
      </c>
      <c r="B15" s="114" t="s">
        <v>417</v>
      </c>
      <c r="C15" s="114" t="s">
        <v>418</v>
      </c>
      <c r="D15" s="114" t="s">
        <v>390</v>
      </c>
      <c r="E15" s="113" t="s">
        <v>50</v>
      </c>
      <c r="F15" s="116" t="s">
        <v>962</v>
      </c>
      <c r="G15" s="113" t="s">
        <v>667</v>
      </c>
      <c r="H15" s="113"/>
      <c r="I15" s="111" t="s">
        <v>419</v>
      </c>
      <c r="J15" s="111" t="s">
        <v>420</v>
      </c>
      <c r="K15" s="111" t="s">
        <v>421</v>
      </c>
      <c r="L15" s="111" t="s">
        <v>422</v>
      </c>
      <c r="M15" s="111" t="s">
        <v>423</v>
      </c>
      <c r="N15" s="111" t="s">
        <v>58</v>
      </c>
      <c r="O15" s="111" t="s">
        <v>424</v>
      </c>
      <c r="P15" s="111" t="s">
        <v>425</v>
      </c>
      <c r="Q15" s="111" t="s">
        <v>426</v>
      </c>
      <c r="R15" s="111" t="s">
        <v>427</v>
      </c>
      <c r="S15" s="111" t="s">
        <v>428</v>
      </c>
      <c r="T15" s="111" t="s">
        <v>163</v>
      </c>
      <c r="U15" s="111" t="s">
        <v>429</v>
      </c>
      <c r="V15" s="111" t="s">
        <v>148</v>
      </c>
      <c r="W15" s="111" t="s">
        <v>430</v>
      </c>
      <c r="X15" s="111"/>
      <c r="Y15" s="111"/>
      <c r="Z15" s="111"/>
      <c r="AA15" s="111"/>
    </row>
    <row r="16" spans="1:27">
      <c r="A16" s="113">
        <v>39</v>
      </c>
      <c r="B16" s="114" t="s">
        <v>442</v>
      </c>
      <c r="C16" s="114" t="s">
        <v>55</v>
      </c>
      <c r="D16" s="114" t="s">
        <v>390</v>
      </c>
      <c r="E16" s="113" t="s">
        <v>145</v>
      </c>
      <c r="F16" s="116" t="s">
        <v>962</v>
      </c>
      <c r="G16" s="113" t="s">
        <v>667</v>
      </c>
      <c r="H16" s="113" t="s">
        <v>1763</v>
      </c>
      <c r="I16" s="111" t="s">
        <v>443</v>
      </c>
      <c r="J16" s="111" t="s">
        <v>444</v>
      </c>
      <c r="K16" s="111" t="s">
        <v>445</v>
      </c>
      <c r="L16" s="111" t="s">
        <v>446</v>
      </c>
      <c r="M16" s="111" t="s">
        <v>447</v>
      </c>
      <c r="N16" s="111" t="s">
        <v>448</v>
      </c>
      <c r="O16" s="111" t="s">
        <v>449</v>
      </c>
      <c r="P16" s="111" t="s">
        <v>107</v>
      </c>
      <c r="Q16" s="111" t="s">
        <v>450</v>
      </c>
      <c r="R16" s="111" t="s">
        <v>451</v>
      </c>
      <c r="S16" s="111" t="s">
        <v>78</v>
      </c>
      <c r="T16" s="111" t="s">
        <v>452</v>
      </c>
      <c r="U16" s="111" t="s">
        <v>333</v>
      </c>
      <c r="V16" s="111" t="s">
        <v>453</v>
      </c>
      <c r="W16" s="111" t="s">
        <v>60</v>
      </c>
      <c r="X16" s="111" t="s">
        <v>454</v>
      </c>
      <c r="Y16" s="111" t="s">
        <v>455</v>
      </c>
      <c r="Z16" s="111" t="s">
        <v>456</v>
      </c>
      <c r="AA16" s="111" t="s">
        <v>457</v>
      </c>
    </row>
  </sheetData>
  <mergeCells count="1">
    <mergeCell ref="I1:AA1"/>
  </mergeCells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5E3B-FB46-4556-B878-54E19058FA44}">
  <dimension ref="A1:I11"/>
  <sheetViews>
    <sheetView workbookViewId="0">
      <selection activeCell="F2" sqref="F2:I11"/>
    </sheetView>
  </sheetViews>
  <sheetFormatPr defaultColWidth="8.81640625" defaultRowHeight="14.5"/>
  <cols>
    <col min="1" max="1" width="6.81640625" style="177" bestFit="1" customWidth="1"/>
    <col min="2" max="2" width="14.1796875" customWidth="1"/>
    <col min="3" max="3" width="29" hidden="1" customWidth="1"/>
    <col min="4" max="4" width="92.26953125" bestFit="1" customWidth="1"/>
    <col min="6" max="6" width="13.81640625" customWidth="1"/>
    <col min="7" max="7" width="19.26953125" customWidth="1"/>
    <col min="8" max="9" width="20.7265625" customWidth="1"/>
  </cols>
  <sheetData>
    <row r="1" spans="1:9">
      <c r="A1" s="178" t="s">
        <v>1764</v>
      </c>
      <c r="B1" s="179" t="s">
        <v>3</v>
      </c>
      <c r="C1" s="179" t="s">
        <v>1765</v>
      </c>
      <c r="D1" s="179" t="s">
        <v>1766</v>
      </c>
    </row>
    <row r="2" spans="1:9">
      <c r="A2" s="180">
        <v>1</v>
      </c>
      <c r="B2" s="176" t="s">
        <v>575</v>
      </c>
      <c r="C2" s="176"/>
      <c r="D2" s="176" t="s">
        <v>1767</v>
      </c>
      <c r="F2" s="173" t="s">
        <v>550</v>
      </c>
      <c r="G2" s="173" t="s">
        <v>1768</v>
      </c>
      <c r="H2" s="211" t="s">
        <v>1769</v>
      </c>
      <c r="I2" s="211" t="s">
        <v>1770</v>
      </c>
    </row>
    <row r="3" spans="1:9">
      <c r="A3" s="180">
        <v>2</v>
      </c>
      <c r="B3" s="176" t="s">
        <v>569</v>
      </c>
      <c r="C3" s="176"/>
      <c r="D3" s="176" t="s">
        <v>1771</v>
      </c>
      <c r="F3" s="209" t="s">
        <v>567</v>
      </c>
      <c r="G3" s="215">
        <v>0.53</v>
      </c>
      <c r="H3" s="13" t="s">
        <v>1772</v>
      </c>
      <c r="I3" s="13" t="s">
        <v>1773</v>
      </c>
    </row>
    <row r="4" spans="1:9">
      <c r="A4" s="180">
        <v>3</v>
      </c>
      <c r="B4" s="176" t="s">
        <v>578</v>
      </c>
      <c r="C4" s="181">
        <v>45917</v>
      </c>
      <c r="D4" s="176" t="s">
        <v>1767</v>
      </c>
      <c r="F4" s="209" t="s">
        <v>56</v>
      </c>
      <c r="G4" s="215">
        <v>0.5</v>
      </c>
      <c r="H4" s="13" t="s">
        <v>856</v>
      </c>
      <c r="I4" s="13" t="s">
        <v>1773</v>
      </c>
    </row>
    <row r="5" spans="1:9">
      <c r="A5" s="180">
        <v>4</v>
      </c>
      <c r="B5" s="176" t="s">
        <v>580</v>
      </c>
      <c r="C5" s="181">
        <v>45917</v>
      </c>
      <c r="D5" s="176" t="s">
        <v>1767</v>
      </c>
      <c r="F5" s="209" t="s">
        <v>592</v>
      </c>
      <c r="G5" s="215">
        <v>0.2</v>
      </c>
      <c r="H5" s="13" t="s">
        <v>1774</v>
      </c>
      <c r="I5" s="13" t="s">
        <v>1775</v>
      </c>
    </row>
    <row r="6" spans="1:9">
      <c r="F6" s="209" t="s">
        <v>595</v>
      </c>
      <c r="G6" s="215">
        <v>0.2</v>
      </c>
      <c r="H6" s="13" t="s">
        <v>1774</v>
      </c>
      <c r="I6" s="13" t="s">
        <v>1775</v>
      </c>
    </row>
    <row r="7" spans="1:9">
      <c r="F7" s="209" t="s">
        <v>1135</v>
      </c>
      <c r="G7" s="215">
        <v>0.1</v>
      </c>
      <c r="H7" s="13" t="s">
        <v>1140</v>
      </c>
      <c r="I7" s="13" t="s">
        <v>1775</v>
      </c>
    </row>
    <row r="8" spans="1:9">
      <c r="F8" s="209" t="s">
        <v>596</v>
      </c>
      <c r="G8" s="203">
        <v>0.6</v>
      </c>
      <c r="H8" s="13" t="s">
        <v>1086</v>
      </c>
      <c r="I8" s="13" t="s">
        <v>1773</v>
      </c>
    </row>
    <row r="9" spans="1:9">
      <c r="F9" s="209" t="s">
        <v>473</v>
      </c>
      <c r="G9" s="215">
        <v>0.55000000000000004</v>
      </c>
      <c r="H9" s="13" t="s">
        <v>474</v>
      </c>
      <c r="I9" s="13" t="s">
        <v>1773</v>
      </c>
    </row>
    <row r="10" spans="1:9">
      <c r="F10" s="209" t="s">
        <v>390</v>
      </c>
      <c r="G10" s="215">
        <v>0.2</v>
      </c>
      <c r="H10" s="13" t="s">
        <v>1774</v>
      </c>
      <c r="I10" s="13" t="s">
        <v>1775</v>
      </c>
    </row>
    <row r="11" spans="1:9">
      <c r="F11" s="209" t="s">
        <v>1207</v>
      </c>
      <c r="G11" s="215">
        <v>0.3</v>
      </c>
      <c r="H11" s="13" t="s">
        <v>689</v>
      </c>
      <c r="I11" s="13" t="s">
        <v>1775</v>
      </c>
    </row>
  </sheetData>
  <conditionalFormatting sqref="G3:G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Reviewed xmlns="eea63a4c-7457-4c2f-a1ed-cecb4d1f4564">false</Reviewed>
    <_ip_UnifiedCompliancePolicyProperties xmlns="http://schemas.microsoft.com/sharepoint/v3" xsi:nil="true"/>
    <Comments xmlns="eea63a4c-7457-4c2f-a1ed-cecb4d1f4564" xsi:nil="true"/>
    <lcf76f155ced4ddcb4097134ff3c332f xmlns="eea63a4c-7457-4c2f-a1ed-cecb4d1f4564">
      <Terms xmlns="http://schemas.microsoft.com/office/infopath/2007/PartnerControls"/>
    </lcf76f155ced4ddcb4097134ff3c332f>
  </documentManagement>
</p:properties>
</file>

<file path=customXml/item2.xml><?xml version="1.0" encoding="utf-8"?>
<sisl xmlns:xsd="http://www.w3.org/2001/XMLSchema" xmlns:xsi="http://www.w3.org/2001/XMLSchema-instance" xmlns="http://www.boldonjames.com/2008/01/sie/internal/label" sislVersion="0" policy="bf276872-af07-4968-a71d-1c83e80bd0bf" origin="userSelected">
  <element uid="id_protectivemarking_protect" value=""/>
</sisl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AF107F5B552C4AA2C4DC4F45D58E69" ma:contentTypeVersion="17" ma:contentTypeDescription="Create a new document." ma:contentTypeScope="" ma:versionID="27b91b975aa8ad039a1bca7fe7133243">
  <xsd:schema xmlns:xsd="http://www.w3.org/2001/XMLSchema" xmlns:xs="http://www.w3.org/2001/XMLSchema" xmlns:p="http://schemas.microsoft.com/office/2006/metadata/properties" xmlns:ns1="http://schemas.microsoft.com/sharepoint/v3" xmlns:ns2="eea63a4c-7457-4c2f-a1ed-cecb4d1f4564" xmlns:ns3="cf6f5d3f-93f4-4c9e-84dd-d5ef9a2eb4c8" targetNamespace="http://schemas.microsoft.com/office/2006/metadata/properties" ma:root="true" ma:fieldsID="f55224c70aff098c1e2544f74d1cd45a" ns1:_="" ns2:_="" ns3:_="">
    <xsd:import namespace="http://schemas.microsoft.com/sharepoint/v3"/>
    <xsd:import namespace="eea63a4c-7457-4c2f-a1ed-cecb4d1f4564"/>
    <xsd:import namespace="cf6f5d3f-93f4-4c9e-84dd-d5ef9a2eb4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Reviewed" minOccurs="0"/>
                <xsd:element ref="ns2:Comments" minOccurs="0"/>
                <xsd:element ref="ns2:lcf76f155ced4ddcb4097134ff3c332f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63a4c-7457-4c2f-a1ed-cecb4d1f45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ed" ma:index="18" nillable="true" ma:displayName="Reviewed" ma:default="0" ma:format="Dropdown" ma:internalName="Reviewed">
      <xsd:simpleType>
        <xsd:restriction base="dms:Boolean"/>
      </xsd:simpleType>
    </xsd:element>
    <xsd:element name="Comments" ma:index="19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c46713-8fa2-488a-ac8b-ad618560c9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f5d3f-93f4-4c9e-84dd-d5ef9a2eb4c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96843A-E60F-42DC-9C29-4BC2E915C250}">
  <ds:schemaRefs>
    <ds:schemaRef ds:uri="http://purl.org/dc/elements/1.1/"/>
    <ds:schemaRef ds:uri="eea63a4c-7457-4c2f-a1ed-cecb4d1f4564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cf6f5d3f-93f4-4c9e-84dd-d5ef9a2eb4c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968B3AE-2928-4D8B-8A05-B066448F48F7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8B9F962D-2758-4CB0-9E73-7220BEB9A3F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790B657-7768-4EB5-8D73-1536CF1036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ea63a4c-7457-4c2f-a1ed-cecb4d1f4564"/>
    <ds:schemaRef ds:uri="cf6f5d3f-93f4-4c9e-84dd-d5ef9a2eb4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ee0f640-a56a-42e2-b6b0-038f80e79f5c}" enabled="1" method="Standard" siteId="{088ba556-7df5-4286-96d5-06283c06d167}" contentBits="0" removed="0"/>
  <clbl:label id="{d546e5e1-5d42-4630-bacd-c69bfdcbd5e8}" enabled="1" method="Standard" siteId="{96ece526-9c7d-48b0-8daf-8b93c90a5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Data Flow Diagram</vt:lpstr>
      <vt:lpstr>User Onboarding Tracker</vt:lpstr>
      <vt:lpstr>CCEX (Critical Data Elements)</vt:lpstr>
      <vt:lpstr>CCEX Data Score Card - UAT</vt:lpstr>
      <vt:lpstr>CCEX Data Score Card - Prod</vt:lpstr>
      <vt:lpstr>Dashboard_Data Upload Count</vt:lpstr>
      <vt:lpstr>ERP Data Score Card - UAT</vt:lpstr>
      <vt:lpstr>ERP UAT Tracker</vt:lpstr>
      <vt:lpstr>ERP Super Users</vt:lpstr>
      <vt:lpstr>Onity Sales Org </vt:lpstr>
      <vt:lpstr> Validation Readiness Status</vt:lpstr>
      <vt:lpstr>Prod - Data Mig. for Non-SFDC</vt:lpstr>
      <vt:lpstr>CPQ</vt:lpstr>
      <vt:lpstr>Zuora</vt:lpstr>
      <vt:lpstr>Flexera</vt:lpstr>
      <vt:lpstr>ELMS</vt:lpstr>
      <vt:lpstr>E-commerce</vt:lpstr>
      <vt:lpstr>SFDC (AMS)</vt:lpstr>
      <vt:lpstr>PROS</vt:lpstr>
      <vt:lpstr>Portal</vt:lpstr>
      <vt:lpstr>PIM</vt:lpstr>
      <vt:lpstr>MDM</vt:lpstr>
      <vt:lpstr>Marketo</vt:lpstr>
      <vt:lpstr>Contact Center</vt:lpstr>
      <vt:lpstr>Prod-Open Txn Mig. Non-SFDC</vt:lpstr>
      <vt:lpstr>Comments</vt:lpstr>
      <vt:lpstr>Plan</vt:lpstr>
      <vt:lpstr>Actions</vt:lpstr>
      <vt:lpstr>Dashboard_Data Upload Count_</vt:lpstr>
      <vt:lpstr>Flexera Detailed CDE</vt:lpstr>
      <vt:lpstr>Sheet1</vt:lpstr>
      <vt:lpstr>Sheet2</vt:lpstr>
      <vt:lpstr>Data load Priorities</vt:lpstr>
    </vt:vector>
  </TitlesOfParts>
  <Manager/>
  <Company>Honeywell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Jeffrey, Carol</dc:creator>
  <cp:keywords/>
  <dc:description/>
  <cp:lastModifiedBy>Gp, Prabhat</cp:lastModifiedBy>
  <cp:revision/>
  <dcterms:created xsi:type="dcterms:W3CDTF">2025-04-25T15:28:01Z</dcterms:created>
  <dcterms:modified xsi:type="dcterms:W3CDTF">2026-07-24T13:22:56Z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0x0101009FAF107F5B552C4AA2C4DC4F45D58E69</vt:lpwstr>
  </property>
  <property fmtid="{D5CDD505-2E9C-101B-9397-08002B2CF9AE}" pid="3" name="MediaServiceImageTags">
    <vt:lpwstr/>
  </property>
  <property fmtid="{D5CDD505-2E9C-101B-9397-08002B2CF9AE}" pid="4" name="docIndexRef">
    <vt:lpwstr>fd1a07c4-47a5-4cf1-9f18-35818eb0676c</vt:lpwstr>
  </property>
  <property fmtid="{D5CDD505-2E9C-101B-9397-08002B2CF9AE}" pid="5" name="SV_QUERY_LIST_4F35BF76-6C0D-4D9B-82B2-816C12CF3733">
    <vt:lpwstr>empty_477D106A-C0D6-4607-AEBD-E2C9D60EA279</vt:lpwstr>
  </property>
  <property fmtid="{D5CDD505-2E9C-101B-9397-08002B2CF9AE}" pid="6" name="SV_HIDDEN_GRID_QUERY_LIST_4F35BF76-6C0D-4D9B-82B2-816C12CF3733">
    <vt:lpwstr>empty_477D106A-C0D6-4607-AEBD-E2C9D60EA279</vt:lpwstr>
  </property>
  <property fmtid="{D5CDD505-2E9C-101B-9397-08002B2CF9AE}" pid="7" name="bjSaver">
    <vt:lpwstr>HAzXE3RugSR8IKR2pXWEJbV7Adhkt560</vt:lpwstr>
  </property>
  <property fmtid="{D5CDD505-2E9C-101B-9397-08002B2CF9AE}" pid="8" name="bjDocumentLabelXML">
    <vt:lpwstr>&lt;?xml version="1.0" encoding="us-ascii"?&gt;&lt;sisl xmlns:xsd="http://www.w3.org/2001/XMLSchema" xmlns:xsi="http://www.w3.org/2001/XMLSchema-instance" sislVersion="0" policy="bf276872-af07-4968-a71d-1c83e80bd0bf" origin="userSelected" xmlns="http://www.boldonj</vt:lpwstr>
  </property>
  <property fmtid="{D5CDD505-2E9C-101B-9397-08002B2CF9AE}" pid="9" name="bjDocumentLabelXML-0">
    <vt:lpwstr>ames.com/2008/01/sie/internal/label"&gt;&lt;element uid="id_protectivemarking_protect" value="" /&gt;&lt;/sisl&gt;</vt:lpwstr>
  </property>
  <property fmtid="{D5CDD505-2E9C-101B-9397-08002B2CF9AE}" pid="10" name="bjDocumentSecurityLabel">
    <vt:lpwstr>Honeywell Internal</vt:lpwstr>
  </property>
  <property fmtid="{D5CDD505-2E9C-101B-9397-08002B2CF9AE}" pid="11" name="BJClassification">
    <vt:lpwstr>Honeywell Internal</vt:lpwstr>
  </property>
  <property fmtid="{D5CDD505-2E9C-101B-9397-08002B2CF9AE}" pid="12" name="bjLeftFooterLabel-first">
    <vt:lpwstr>&amp;"Arial,Regular"&amp;09&amp;K7F7F7FHoneywell Internal</vt:lpwstr>
  </property>
  <property fmtid="{D5CDD505-2E9C-101B-9397-08002B2CF9AE}" pid="13" name="bjLeftFooterLabel-even">
    <vt:lpwstr>&amp;"Arial,Regular"&amp;09&amp;K7F7F7FHoneywell Internal</vt:lpwstr>
  </property>
  <property fmtid="{D5CDD505-2E9C-101B-9397-08002B2CF9AE}" pid="14" name="bjCentreFooterLabel-even">
    <vt:lpwstr>&amp;"Arial,Regular"&amp;09&amp;K7F7F7FHoneywell Internal</vt:lpwstr>
  </property>
  <property fmtid="{D5CDD505-2E9C-101B-9397-08002B2CF9AE}" pid="15" name="bjLeftFooterLabel">
    <vt:lpwstr>&amp;"Arial,Regular"&amp;09&amp;K7F7F7FHoneywell Internal</vt:lpwstr>
  </property>
</Properties>
</file>