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puts\ongoing\python_trading\crypto_option_deltaexchange\"/>
    </mc:Choice>
  </mc:AlternateContent>
  <xr:revisionPtr revIDLastSave="0" documentId="13_ncr:1_{65089BE4-93C9-4364-9BC7-17509E95019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ut" sheetId="1" r:id="rId1"/>
    <sheet name="Call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3" l="1"/>
  <c r="Q4" i="3"/>
  <c r="O3" i="3"/>
  <c r="O10" i="3"/>
  <c r="O14" i="3"/>
  <c r="O18" i="3"/>
  <c r="O22" i="3"/>
  <c r="O26" i="3"/>
  <c r="O30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 s="1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 s="1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 s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 s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 s="1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 s="1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 s="1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 s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 s="1"/>
</calcChain>
</file>

<file path=xl/sharedStrings.xml><?xml version="1.0" encoding="utf-8"?>
<sst xmlns="http://schemas.openxmlformats.org/spreadsheetml/2006/main" count="137" uniqueCount="48">
  <si>
    <t>expiry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</si>
  <si>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</si>
  <si>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</si>
  <si>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</si>
  <si>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</si>
  <si>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</si>
  <si>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</si>
  <si>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</si>
  <si>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</si>
  <si>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</si>
  <si>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</si>
  <si>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</si>
  <si>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</si>
  <si>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</si>
  <si>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01-08-24</t>
  </si>
  <si>
    <t>02-07-24</t>
  </si>
  <si>
    <t>03-07-24</t>
  </si>
  <si>
    <t>04-07-24</t>
  </si>
  <si>
    <t>05-07-24</t>
  </si>
  <si>
    <t>06-07-24</t>
  </si>
  <si>
    <t>07-07-24</t>
  </si>
  <si>
    <t>08-07-24</t>
  </si>
  <si>
    <t>09-07-24</t>
  </si>
  <si>
    <t>10-07-24</t>
  </si>
  <si>
    <t>11-07-24</t>
  </si>
  <si>
    <t>12-07-24</t>
  </si>
  <si>
    <t>13-07-24</t>
  </si>
  <si>
    <t>14-07-24</t>
  </si>
  <si>
    <t>15-07-24</t>
  </si>
  <si>
    <t>16-07-24</t>
  </si>
  <si>
    <t>17-07-24</t>
  </si>
  <si>
    <t>18-07-24</t>
  </si>
  <si>
    <t>19-07-24</t>
  </si>
  <si>
    <t>20-07-24</t>
  </si>
  <si>
    <t>21-07-24</t>
  </si>
  <si>
    <t>22-07-24</t>
  </si>
  <si>
    <t>23-07-24</t>
  </si>
  <si>
    <t>24-07-24</t>
  </si>
  <si>
    <t>25-07-24</t>
  </si>
  <si>
    <t>26-07-24</t>
  </si>
  <si>
    <t>27-07-24</t>
  </si>
  <si>
    <t>28-07-24</t>
  </si>
  <si>
    <t>29-07-24</t>
  </si>
  <si>
    <t>30-07-24</t>
  </si>
  <si>
    <t>31-07-24</t>
  </si>
  <si>
    <t xml:space="preserve">%Change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</si>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</sst>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opLeftCell="A16" workbookViewId="0">
      <selection activeCell="A31" sqref="A31:N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531</v>
      </c>
      <c r="C2">
        <v>608</v>
      </c>
      <c r="D2">
        <v>600</v>
      </c>
      <c r="E2">
        <v>785</v>
      </c>
      <c r="F2">
        <v>636</v>
      </c>
      <c r="G2">
        <v>670</v>
      </c>
      <c r="H2">
        <v>600</v>
      </c>
      <c r="I2">
        <v>598</v>
      </c>
      <c r="J2">
        <v>625</v>
      </c>
      <c r="K2">
        <v>645</v>
      </c>
      <c r="L2">
        <v>540</v>
      </c>
      <c r="M2">
        <v>574</v>
      </c>
      <c r="N2">
        <v>609</v>
      </c>
    </row>
    <row r="3" spans="1:14" x14ac:dyDescent="0.25">
      <c r="A3" t="s">
        <v>15</v>
      </c>
      <c r="B3">
        <v>507</v>
      </c>
      <c r="C3">
        <v>526</v>
      </c>
      <c r="D3">
        <v>543</v>
      </c>
      <c r="E3">
        <v>425</v>
      </c>
      <c r="F3">
        <v>405</v>
      </c>
      <c r="G3">
        <v>382</v>
      </c>
      <c r="H3">
        <v>329</v>
      </c>
      <c r="I3">
        <v>364</v>
      </c>
      <c r="J3">
        <v>350</v>
      </c>
      <c r="K3">
        <v>288</v>
      </c>
      <c r="L3">
        <v>216</v>
      </c>
      <c r="M3">
        <v>264</v>
      </c>
      <c r="N3">
        <v>268</v>
      </c>
    </row>
    <row r="4" spans="1:14" x14ac:dyDescent="0.25">
      <c r="A4" t="s">
        <v>16</v>
      </c>
      <c r="B4">
        <v>378</v>
      </c>
      <c r="C4">
        <v>501</v>
      </c>
      <c r="D4">
        <v>630</v>
      </c>
      <c r="E4">
        <v>791</v>
      </c>
      <c r="F4">
        <v>1060</v>
      </c>
      <c r="G4">
        <v>1017</v>
      </c>
      <c r="H4">
        <v>887</v>
      </c>
      <c r="I4">
        <v>887</v>
      </c>
      <c r="J4">
        <v>928</v>
      </c>
      <c r="K4">
        <v>952</v>
      </c>
      <c r="L4">
        <v>1075</v>
      </c>
      <c r="M4">
        <v>1075</v>
      </c>
      <c r="N4">
        <v>931</v>
      </c>
    </row>
    <row r="5" spans="1:14" x14ac:dyDescent="0.25">
      <c r="A5" t="s">
        <v>17</v>
      </c>
      <c r="B5">
        <v>382</v>
      </c>
      <c r="C5">
        <v>320</v>
      </c>
      <c r="D5">
        <v>377</v>
      </c>
      <c r="E5">
        <v>371</v>
      </c>
      <c r="F5">
        <v>415</v>
      </c>
      <c r="G5">
        <v>415</v>
      </c>
      <c r="H5">
        <v>444</v>
      </c>
      <c r="I5">
        <v>339</v>
      </c>
      <c r="J5">
        <v>371</v>
      </c>
      <c r="K5">
        <v>439</v>
      </c>
      <c r="L5">
        <v>363</v>
      </c>
      <c r="M5">
        <v>256</v>
      </c>
      <c r="N5">
        <v>283</v>
      </c>
    </row>
    <row r="6" spans="1:14" x14ac:dyDescent="0.25">
      <c r="A6" t="s">
        <v>18</v>
      </c>
      <c r="B6">
        <v>690</v>
      </c>
      <c r="C6">
        <v>449</v>
      </c>
      <c r="D6">
        <v>510</v>
      </c>
      <c r="E6">
        <v>618</v>
      </c>
      <c r="F6">
        <v>380</v>
      </c>
      <c r="G6">
        <v>366</v>
      </c>
      <c r="H6">
        <v>307</v>
      </c>
      <c r="I6">
        <v>307</v>
      </c>
      <c r="J6">
        <v>269</v>
      </c>
      <c r="K6">
        <v>186</v>
      </c>
      <c r="L6">
        <v>197</v>
      </c>
      <c r="M6">
        <v>197</v>
      </c>
      <c r="N6">
        <v>233</v>
      </c>
    </row>
    <row r="7" spans="1:14" x14ac:dyDescent="0.25">
      <c r="A7" t="s">
        <v>19</v>
      </c>
      <c r="B7">
        <v>504</v>
      </c>
      <c r="C7">
        <v>412</v>
      </c>
      <c r="D7">
        <v>562</v>
      </c>
      <c r="E7">
        <v>592</v>
      </c>
      <c r="F7">
        <v>434</v>
      </c>
      <c r="G7">
        <v>367</v>
      </c>
      <c r="H7">
        <v>240</v>
      </c>
      <c r="I7">
        <v>190.8</v>
      </c>
      <c r="J7">
        <v>176</v>
      </c>
      <c r="K7">
        <v>172</v>
      </c>
      <c r="L7">
        <v>200</v>
      </c>
      <c r="M7">
        <v>180</v>
      </c>
    </row>
    <row r="8" spans="1:14" x14ac:dyDescent="0.25">
      <c r="A8" t="s">
        <v>20</v>
      </c>
      <c r="C8">
        <v>160</v>
      </c>
      <c r="D8">
        <v>243</v>
      </c>
      <c r="E8">
        <v>230</v>
      </c>
      <c r="F8">
        <v>144</v>
      </c>
      <c r="G8">
        <v>142</v>
      </c>
      <c r="H8">
        <v>160</v>
      </c>
      <c r="I8">
        <v>117</v>
      </c>
      <c r="J8">
        <v>92</v>
      </c>
      <c r="K8">
        <v>88</v>
      </c>
      <c r="L8">
        <v>90</v>
      </c>
      <c r="M8">
        <v>45</v>
      </c>
      <c r="N8">
        <v>38</v>
      </c>
    </row>
    <row r="9" spans="1:14" x14ac:dyDescent="0.25">
      <c r="A9" t="s">
        <v>21</v>
      </c>
      <c r="B9">
        <v>485</v>
      </c>
      <c r="C9">
        <v>524</v>
      </c>
      <c r="D9">
        <v>554</v>
      </c>
      <c r="E9">
        <v>438</v>
      </c>
      <c r="F9">
        <v>487</v>
      </c>
      <c r="G9">
        <v>495</v>
      </c>
      <c r="H9">
        <v>452</v>
      </c>
      <c r="I9">
        <v>410</v>
      </c>
      <c r="J9">
        <v>423</v>
      </c>
      <c r="K9">
        <v>456</v>
      </c>
      <c r="L9">
        <v>419</v>
      </c>
      <c r="M9">
        <v>435</v>
      </c>
      <c r="N9">
        <v>343</v>
      </c>
    </row>
    <row r="10" spans="1:14" x14ac:dyDescent="0.25">
      <c r="A10" t="s">
        <v>22</v>
      </c>
      <c r="B10">
        <v>668</v>
      </c>
      <c r="C10">
        <v>523</v>
      </c>
      <c r="D10">
        <v>589</v>
      </c>
      <c r="E10">
        <v>1501</v>
      </c>
      <c r="F10">
        <v>1159</v>
      </c>
      <c r="G10">
        <v>1100</v>
      </c>
      <c r="H10">
        <v>845</v>
      </c>
      <c r="I10">
        <v>953</v>
      </c>
      <c r="J10">
        <v>1147</v>
      </c>
      <c r="K10">
        <v>1392</v>
      </c>
      <c r="L10">
        <v>1204</v>
      </c>
      <c r="M10">
        <v>1444</v>
      </c>
      <c r="N10">
        <v>1377</v>
      </c>
    </row>
    <row r="11" spans="1:14" x14ac:dyDescent="0.25">
      <c r="A11" t="s">
        <v>23</v>
      </c>
      <c r="B11">
        <v>720</v>
      </c>
      <c r="C11">
        <v>635</v>
      </c>
      <c r="D11">
        <v>360</v>
      </c>
      <c r="E11">
        <v>468</v>
      </c>
      <c r="F11">
        <v>474</v>
      </c>
      <c r="G11">
        <v>710</v>
      </c>
      <c r="H11">
        <v>623</v>
      </c>
      <c r="I11">
        <v>647</v>
      </c>
      <c r="J11">
        <v>550</v>
      </c>
      <c r="K11">
        <v>466</v>
      </c>
      <c r="L11">
        <v>434</v>
      </c>
      <c r="M11">
        <v>340</v>
      </c>
      <c r="N11">
        <v>434</v>
      </c>
    </row>
    <row r="12" spans="1:14" x14ac:dyDescent="0.25">
      <c r="A12" t="s">
        <v>24</v>
      </c>
      <c r="B12">
        <v>710</v>
      </c>
      <c r="C12">
        <v>701</v>
      </c>
      <c r="D12">
        <v>722</v>
      </c>
      <c r="E12">
        <v>617</v>
      </c>
      <c r="F12">
        <v>599</v>
      </c>
      <c r="G12">
        <v>602</v>
      </c>
      <c r="H12">
        <v>634</v>
      </c>
      <c r="I12">
        <v>556</v>
      </c>
      <c r="J12">
        <v>505</v>
      </c>
      <c r="K12">
        <v>632</v>
      </c>
      <c r="L12">
        <v>490</v>
      </c>
      <c r="M12">
        <v>487</v>
      </c>
      <c r="N12">
        <v>513</v>
      </c>
    </row>
    <row r="13" spans="1:14" x14ac:dyDescent="0.25">
      <c r="A13" t="s">
        <v>25</v>
      </c>
      <c r="B13">
        <v>973</v>
      </c>
      <c r="C13">
        <v>841</v>
      </c>
      <c r="D13">
        <v>919</v>
      </c>
      <c r="E13">
        <v>1350</v>
      </c>
      <c r="F13">
        <v>1212</v>
      </c>
      <c r="G13">
        <v>1212</v>
      </c>
      <c r="H13">
        <v>1212</v>
      </c>
      <c r="I13">
        <v>1212</v>
      </c>
      <c r="J13">
        <v>1262</v>
      </c>
      <c r="K13">
        <v>1530</v>
      </c>
      <c r="L13">
        <v>1665</v>
      </c>
    </row>
    <row r="14" spans="1:14" x14ac:dyDescent="0.25">
      <c r="A14" t="s">
        <v>26</v>
      </c>
      <c r="B14">
        <v>440</v>
      </c>
      <c r="C14">
        <v>306</v>
      </c>
      <c r="D14">
        <v>346</v>
      </c>
      <c r="E14">
        <v>286</v>
      </c>
      <c r="F14">
        <v>247</v>
      </c>
      <c r="G14">
        <v>285</v>
      </c>
      <c r="H14">
        <v>198</v>
      </c>
      <c r="I14">
        <v>143</v>
      </c>
      <c r="J14">
        <v>181</v>
      </c>
      <c r="K14">
        <v>129</v>
      </c>
      <c r="L14">
        <v>175</v>
      </c>
      <c r="M14">
        <v>125</v>
      </c>
      <c r="N14">
        <v>150</v>
      </c>
    </row>
    <row r="15" spans="1:14" x14ac:dyDescent="0.25">
      <c r="A15" t="s">
        <v>27</v>
      </c>
      <c r="B15">
        <v>275</v>
      </c>
      <c r="C15">
        <v>250</v>
      </c>
      <c r="D15">
        <v>317</v>
      </c>
      <c r="E15">
        <v>296</v>
      </c>
      <c r="F15">
        <v>234</v>
      </c>
      <c r="G15">
        <v>174</v>
      </c>
      <c r="H15">
        <v>164</v>
      </c>
      <c r="I15">
        <v>179</v>
      </c>
      <c r="J15">
        <v>160</v>
      </c>
      <c r="K15">
        <v>161</v>
      </c>
      <c r="L15">
        <v>161</v>
      </c>
      <c r="M15">
        <v>195</v>
      </c>
      <c r="N15">
        <v>196</v>
      </c>
    </row>
    <row r="16" spans="1:14" x14ac:dyDescent="0.25">
      <c r="A16" t="s">
        <v>28</v>
      </c>
      <c r="B16">
        <v>507</v>
      </c>
      <c r="C16">
        <v>470</v>
      </c>
      <c r="D16">
        <v>453</v>
      </c>
      <c r="E16">
        <v>539</v>
      </c>
      <c r="F16">
        <v>431</v>
      </c>
      <c r="G16">
        <v>339</v>
      </c>
      <c r="H16">
        <v>331</v>
      </c>
      <c r="I16">
        <v>373</v>
      </c>
      <c r="J16">
        <v>319</v>
      </c>
      <c r="K16">
        <v>291</v>
      </c>
      <c r="L16">
        <v>298</v>
      </c>
      <c r="M16">
        <v>322</v>
      </c>
      <c r="N16">
        <v>315</v>
      </c>
    </row>
    <row r="17" spans="1:14" x14ac:dyDescent="0.25">
      <c r="A17" t="s">
        <v>29</v>
      </c>
      <c r="B17">
        <v>448</v>
      </c>
      <c r="C17">
        <v>454</v>
      </c>
      <c r="D17">
        <v>440</v>
      </c>
      <c r="E17">
        <v>476</v>
      </c>
      <c r="F17">
        <v>401</v>
      </c>
      <c r="G17">
        <v>356</v>
      </c>
      <c r="H17">
        <v>409</v>
      </c>
      <c r="I17">
        <v>335</v>
      </c>
      <c r="J17">
        <v>389</v>
      </c>
      <c r="K17">
        <v>383</v>
      </c>
      <c r="L17">
        <v>360</v>
      </c>
      <c r="M17">
        <v>270</v>
      </c>
      <c r="N17">
        <v>215</v>
      </c>
    </row>
    <row r="18" spans="1:14" x14ac:dyDescent="0.25">
      <c r="A18" t="s">
        <v>30</v>
      </c>
      <c r="B18">
        <v>603</v>
      </c>
      <c r="C18">
        <v>877</v>
      </c>
      <c r="D18">
        <v>831</v>
      </c>
      <c r="E18">
        <v>711</v>
      </c>
      <c r="F18">
        <v>681</v>
      </c>
      <c r="G18">
        <v>633</v>
      </c>
      <c r="H18">
        <v>445</v>
      </c>
      <c r="I18">
        <v>334</v>
      </c>
      <c r="J18">
        <v>324</v>
      </c>
      <c r="K18">
        <v>252</v>
      </c>
      <c r="L18">
        <v>361</v>
      </c>
      <c r="M18">
        <v>349</v>
      </c>
      <c r="N18">
        <v>400</v>
      </c>
    </row>
    <row r="19" spans="1:14" x14ac:dyDescent="0.25">
      <c r="A19" t="s">
        <v>31</v>
      </c>
      <c r="B19">
        <v>609</v>
      </c>
      <c r="C19">
        <v>401</v>
      </c>
      <c r="D19">
        <v>573</v>
      </c>
      <c r="E19">
        <v>466</v>
      </c>
      <c r="F19">
        <v>435</v>
      </c>
      <c r="G19">
        <v>412</v>
      </c>
      <c r="H19">
        <v>390</v>
      </c>
      <c r="I19">
        <v>380</v>
      </c>
      <c r="J19">
        <v>359</v>
      </c>
      <c r="K19">
        <v>501</v>
      </c>
      <c r="L19">
        <v>677</v>
      </c>
      <c r="M19">
        <v>712</v>
      </c>
      <c r="N19">
        <v>903</v>
      </c>
    </row>
    <row r="20" spans="1:14" x14ac:dyDescent="0.25">
      <c r="A20" t="s">
        <v>32</v>
      </c>
      <c r="B20">
        <v>700</v>
      </c>
      <c r="C20">
        <v>682</v>
      </c>
      <c r="D20">
        <v>689</v>
      </c>
      <c r="E20">
        <v>781</v>
      </c>
      <c r="F20">
        <v>950</v>
      </c>
      <c r="G20">
        <v>1007</v>
      </c>
      <c r="H20">
        <v>1265</v>
      </c>
      <c r="I20">
        <v>1175</v>
      </c>
      <c r="J20">
        <v>1109.5999999999999</v>
      </c>
      <c r="K20">
        <v>1413</v>
      </c>
      <c r="L20">
        <v>1311.9</v>
      </c>
      <c r="M20">
        <v>1311.9</v>
      </c>
      <c r="N20">
        <v>1123</v>
      </c>
    </row>
    <row r="21" spans="1:14" x14ac:dyDescent="0.25">
      <c r="A21" t="s">
        <v>33</v>
      </c>
      <c r="B21">
        <v>289</v>
      </c>
      <c r="C21">
        <v>158</v>
      </c>
      <c r="D21">
        <v>100</v>
      </c>
      <c r="E21">
        <v>126</v>
      </c>
      <c r="F21">
        <v>112</v>
      </c>
      <c r="G21">
        <v>91</v>
      </c>
      <c r="H21">
        <v>111</v>
      </c>
      <c r="I21">
        <v>112</v>
      </c>
      <c r="J21">
        <v>71</v>
      </c>
      <c r="K21">
        <v>59</v>
      </c>
      <c r="L21">
        <v>50</v>
      </c>
      <c r="M21">
        <v>43</v>
      </c>
      <c r="N21">
        <v>39</v>
      </c>
    </row>
    <row r="22" spans="1:14" x14ac:dyDescent="0.25">
      <c r="A22" t="s">
        <v>34</v>
      </c>
      <c r="B22">
        <v>305</v>
      </c>
      <c r="C22">
        <v>248</v>
      </c>
      <c r="D22">
        <v>251</v>
      </c>
      <c r="E22">
        <v>228</v>
      </c>
      <c r="F22">
        <v>200</v>
      </c>
      <c r="G22">
        <v>234</v>
      </c>
      <c r="H22">
        <v>216</v>
      </c>
      <c r="I22">
        <v>179</v>
      </c>
      <c r="J22">
        <v>192</v>
      </c>
      <c r="K22">
        <v>155</v>
      </c>
      <c r="L22">
        <v>152</v>
      </c>
      <c r="M22">
        <v>139</v>
      </c>
      <c r="N22">
        <v>155</v>
      </c>
    </row>
    <row r="23" spans="1:14" x14ac:dyDescent="0.25">
      <c r="A23" t="s">
        <v>35</v>
      </c>
      <c r="B23">
        <v>578</v>
      </c>
      <c r="C23">
        <v>531</v>
      </c>
      <c r="D23">
        <v>420</v>
      </c>
      <c r="E23">
        <v>358</v>
      </c>
      <c r="F23">
        <v>285</v>
      </c>
      <c r="G23">
        <v>296</v>
      </c>
      <c r="H23">
        <v>310</v>
      </c>
      <c r="I23">
        <v>329</v>
      </c>
      <c r="J23">
        <v>262</v>
      </c>
      <c r="K23">
        <v>351</v>
      </c>
      <c r="L23">
        <v>323</v>
      </c>
      <c r="M23">
        <v>372</v>
      </c>
      <c r="N23">
        <v>345</v>
      </c>
    </row>
    <row r="24" spans="1:14" x14ac:dyDescent="0.25">
      <c r="A24" t="s">
        <v>36</v>
      </c>
      <c r="B24">
        <v>650</v>
      </c>
      <c r="C24">
        <v>770.6</v>
      </c>
      <c r="D24">
        <v>686</v>
      </c>
      <c r="E24">
        <v>851</v>
      </c>
      <c r="F24">
        <v>809</v>
      </c>
      <c r="G24">
        <v>1110</v>
      </c>
      <c r="H24">
        <v>930</v>
      </c>
      <c r="I24">
        <v>987</v>
      </c>
      <c r="J24">
        <v>815</v>
      </c>
      <c r="K24">
        <v>750</v>
      </c>
      <c r="L24">
        <v>709</v>
      </c>
      <c r="M24">
        <v>866</v>
      </c>
    </row>
    <row r="25" spans="1:14" x14ac:dyDescent="0.25">
      <c r="A25" t="s">
        <v>37</v>
      </c>
      <c r="B25">
        <v>620</v>
      </c>
      <c r="C25">
        <v>789</v>
      </c>
      <c r="D25">
        <v>689</v>
      </c>
      <c r="E25">
        <v>382</v>
      </c>
      <c r="F25">
        <v>300</v>
      </c>
      <c r="G25">
        <v>285</v>
      </c>
      <c r="H25">
        <v>295</v>
      </c>
      <c r="I25">
        <v>559</v>
      </c>
      <c r="J25">
        <v>500</v>
      </c>
      <c r="K25">
        <v>500</v>
      </c>
      <c r="L25">
        <v>512</v>
      </c>
      <c r="M25">
        <v>568</v>
      </c>
      <c r="N25">
        <v>698</v>
      </c>
    </row>
    <row r="26" spans="1:14" x14ac:dyDescent="0.25">
      <c r="A26" t="s">
        <v>38</v>
      </c>
      <c r="B26">
        <v>467</v>
      </c>
      <c r="C26">
        <v>616</v>
      </c>
      <c r="D26">
        <v>456</v>
      </c>
      <c r="E26">
        <v>391</v>
      </c>
      <c r="F26">
        <v>320</v>
      </c>
      <c r="G26">
        <v>342</v>
      </c>
      <c r="H26">
        <v>451</v>
      </c>
      <c r="I26">
        <v>606</v>
      </c>
      <c r="J26">
        <v>687</v>
      </c>
      <c r="K26">
        <v>624</v>
      </c>
      <c r="L26">
        <v>719</v>
      </c>
      <c r="M26">
        <v>617</v>
      </c>
      <c r="N26">
        <v>580</v>
      </c>
    </row>
    <row r="27" spans="1:14" x14ac:dyDescent="0.25">
      <c r="A27" t="s">
        <v>39</v>
      </c>
      <c r="B27">
        <v>606</v>
      </c>
      <c r="C27">
        <v>763</v>
      </c>
      <c r="D27">
        <v>1000</v>
      </c>
      <c r="E27">
        <v>611</v>
      </c>
      <c r="F27">
        <v>400</v>
      </c>
      <c r="G27">
        <v>405</v>
      </c>
      <c r="H27">
        <v>375</v>
      </c>
      <c r="I27">
        <v>390</v>
      </c>
      <c r="J27">
        <v>369</v>
      </c>
      <c r="K27">
        <v>364</v>
      </c>
      <c r="L27">
        <v>287</v>
      </c>
      <c r="M27">
        <v>250</v>
      </c>
      <c r="N27">
        <v>270</v>
      </c>
    </row>
    <row r="28" spans="1:14" x14ac:dyDescent="0.25">
      <c r="A28" t="s">
        <v>40</v>
      </c>
      <c r="B28">
        <v>575</v>
      </c>
      <c r="C28">
        <v>472</v>
      </c>
      <c r="D28">
        <v>541</v>
      </c>
      <c r="E28">
        <v>710</v>
      </c>
      <c r="F28">
        <v>757</v>
      </c>
      <c r="G28">
        <v>642</v>
      </c>
      <c r="H28">
        <v>583</v>
      </c>
      <c r="I28">
        <v>583</v>
      </c>
      <c r="J28">
        <v>537</v>
      </c>
      <c r="K28">
        <v>513</v>
      </c>
      <c r="L28">
        <v>502</v>
      </c>
      <c r="M28">
        <v>429</v>
      </c>
      <c r="N28">
        <v>458</v>
      </c>
    </row>
    <row r="29" spans="1:14" x14ac:dyDescent="0.25">
      <c r="A29" t="s">
        <v>41</v>
      </c>
      <c r="B29">
        <v>901</v>
      </c>
      <c r="C29">
        <v>725</v>
      </c>
      <c r="D29">
        <v>782</v>
      </c>
      <c r="E29">
        <v>970</v>
      </c>
      <c r="F29">
        <v>800</v>
      </c>
      <c r="G29">
        <v>891</v>
      </c>
      <c r="H29">
        <v>945</v>
      </c>
      <c r="I29">
        <v>923</v>
      </c>
      <c r="J29">
        <v>979</v>
      </c>
      <c r="K29">
        <v>974</v>
      </c>
      <c r="L29">
        <v>965</v>
      </c>
      <c r="M29">
        <v>969</v>
      </c>
      <c r="N29">
        <v>900</v>
      </c>
    </row>
    <row r="30" spans="1:14" x14ac:dyDescent="0.25">
      <c r="A30" t="s">
        <v>42</v>
      </c>
      <c r="B30">
        <v>449</v>
      </c>
      <c r="C30">
        <v>418</v>
      </c>
      <c r="D30">
        <v>459</v>
      </c>
      <c r="E30">
        <v>490</v>
      </c>
      <c r="F30">
        <v>462</v>
      </c>
      <c r="G30">
        <v>535</v>
      </c>
      <c r="H30">
        <v>547</v>
      </c>
      <c r="I30">
        <v>537</v>
      </c>
      <c r="J30">
        <v>487</v>
      </c>
      <c r="K30">
        <v>560</v>
      </c>
      <c r="L30">
        <v>555.79999999999995</v>
      </c>
      <c r="M30">
        <v>532</v>
      </c>
      <c r="N30">
        <v>531</v>
      </c>
    </row>
    <row r="31" spans="1:14" x14ac:dyDescent="0.25">
      <c r="A31" t="s">
        <v>43</v>
      </c>
      <c r="B31">
        <v>740</v>
      </c>
      <c r="C31">
        <v>825</v>
      </c>
      <c r="D31">
        <v>1137</v>
      </c>
      <c r="E31">
        <v>1122</v>
      </c>
      <c r="F31">
        <v>1163</v>
      </c>
      <c r="G31">
        <v>1672</v>
      </c>
      <c r="H31">
        <v>1597</v>
      </c>
      <c r="I31">
        <v>2055</v>
      </c>
      <c r="J31">
        <v>2034</v>
      </c>
      <c r="K31">
        <v>2034</v>
      </c>
      <c r="L31">
        <v>2034</v>
      </c>
      <c r="M31">
        <v>2221</v>
      </c>
      <c r="N31">
        <v>2649</v>
      </c>
    </row>
    <row r="32" spans="1:14" x14ac:dyDescent="0.25">
      <c r="A32" t="s">
        <v>44</v>
      </c>
      <c r="B32">
        <v>627</v>
      </c>
      <c r="C32">
        <v>691</v>
      </c>
      <c r="D32">
        <v>730</v>
      </c>
      <c r="E32">
        <v>800</v>
      </c>
      <c r="F32">
        <v>821</v>
      </c>
      <c r="G32">
        <v>1050</v>
      </c>
      <c r="H32">
        <v>926</v>
      </c>
      <c r="I32">
        <v>827</v>
      </c>
      <c r="J32">
        <v>794</v>
      </c>
      <c r="K32">
        <v>700</v>
      </c>
      <c r="L32">
        <v>727</v>
      </c>
      <c r="M32">
        <v>680</v>
      </c>
      <c r="N32">
        <v>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A16" workbookViewId="0">
      <selection activeCell="A31" sqref="A31:N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896</v>
      </c>
      <c r="C2">
        <v>762</v>
      </c>
      <c r="D2">
        <v>693</v>
      </c>
      <c r="E2">
        <v>528</v>
      </c>
      <c r="F2">
        <v>666</v>
      </c>
      <c r="G2">
        <v>689</v>
      </c>
      <c r="H2">
        <v>759</v>
      </c>
      <c r="I2">
        <v>653</v>
      </c>
      <c r="J2">
        <v>716</v>
      </c>
      <c r="K2">
        <v>645</v>
      </c>
      <c r="L2">
        <v>776</v>
      </c>
      <c r="M2">
        <v>722</v>
      </c>
      <c r="N2">
        <v>668</v>
      </c>
    </row>
    <row r="3" spans="1:14" x14ac:dyDescent="0.25">
      <c r="A3" t="s">
        <v>15</v>
      </c>
      <c r="B3">
        <v>448</v>
      </c>
      <c r="C3">
        <v>465</v>
      </c>
      <c r="D3">
        <v>427</v>
      </c>
      <c r="E3">
        <v>504</v>
      </c>
      <c r="F3">
        <v>481</v>
      </c>
      <c r="G3">
        <v>450</v>
      </c>
      <c r="H3">
        <v>600</v>
      </c>
      <c r="I3">
        <v>554</v>
      </c>
      <c r="J3">
        <v>544</v>
      </c>
      <c r="K3">
        <v>625</v>
      </c>
      <c r="L3">
        <v>688</v>
      </c>
      <c r="M3">
        <v>654</v>
      </c>
      <c r="N3">
        <v>632</v>
      </c>
    </row>
    <row r="4" spans="1:14" x14ac:dyDescent="0.25">
      <c r="A4" t="s">
        <v>16</v>
      </c>
      <c r="B4">
        <v>486.1</v>
      </c>
      <c r="C4">
        <v>374</v>
      </c>
      <c r="D4">
        <v>270</v>
      </c>
      <c r="E4">
        <v>250</v>
      </c>
      <c r="F4">
        <v>131</v>
      </c>
      <c r="G4">
        <v>161</v>
      </c>
      <c r="H4">
        <v>152</v>
      </c>
      <c r="I4">
        <v>115</v>
      </c>
      <c r="J4">
        <v>102</v>
      </c>
      <c r="K4">
        <v>97</v>
      </c>
      <c r="L4">
        <v>92</v>
      </c>
      <c r="M4">
        <v>80</v>
      </c>
      <c r="N4">
        <v>80</v>
      </c>
    </row>
    <row r="5" spans="1:14" x14ac:dyDescent="0.25">
      <c r="A5" t="s">
        <v>17</v>
      </c>
      <c r="B5">
        <v>624</v>
      </c>
      <c r="C5">
        <v>723</v>
      </c>
      <c r="D5">
        <v>617</v>
      </c>
      <c r="E5">
        <v>635</v>
      </c>
      <c r="F5">
        <v>520</v>
      </c>
      <c r="G5">
        <v>515</v>
      </c>
      <c r="H5">
        <v>485</v>
      </c>
      <c r="I5">
        <v>592</v>
      </c>
      <c r="J5">
        <v>503</v>
      </c>
      <c r="K5">
        <v>440</v>
      </c>
      <c r="L5">
        <v>514</v>
      </c>
      <c r="M5">
        <v>657</v>
      </c>
      <c r="N5">
        <v>565</v>
      </c>
    </row>
    <row r="6" spans="1:14" x14ac:dyDescent="0.25">
      <c r="A6" t="s">
        <v>18</v>
      </c>
      <c r="B6">
        <v>780</v>
      </c>
      <c r="C6">
        <v>1115</v>
      </c>
      <c r="D6">
        <v>996</v>
      </c>
      <c r="E6">
        <v>829</v>
      </c>
      <c r="F6">
        <v>902</v>
      </c>
      <c r="G6">
        <v>902</v>
      </c>
      <c r="H6">
        <v>902</v>
      </c>
      <c r="I6">
        <v>1009</v>
      </c>
      <c r="J6">
        <v>1174</v>
      </c>
      <c r="K6">
        <v>1356</v>
      </c>
    </row>
    <row r="7" spans="1:14" x14ac:dyDescent="0.25">
      <c r="A7" t="s">
        <v>19</v>
      </c>
      <c r="B7">
        <v>895</v>
      </c>
      <c r="C7">
        <v>883</v>
      </c>
      <c r="D7">
        <v>681</v>
      </c>
      <c r="E7">
        <v>575</v>
      </c>
      <c r="F7">
        <v>687</v>
      </c>
      <c r="G7">
        <v>813</v>
      </c>
      <c r="H7">
        <v>1073</v>
      </c>
      <c r="I7">
        <v>1201</v>
      </c>
      <c r="J7">
        <v>1201</v>
      </c>
      <c r="K7">
        <v>1376</v>
      </c>
      <c r="L7">
        <v>1210</v>
      </c>
      <c r="M7">
        <v>1476</v>
      </c>
    </row>
    <row r="8" spans="1:14" x14ac:dyDescent="0.25">
      <c r="A8" t="s">
        <v>20</v>
      </c>
      <c r="B8">
        <v>410</v>
      </c>
      <c r="C8">
        <v>562</v>
      </c>
      <c r="D8">
        <v>401</v>
      </c>
      <c r="E8">
        <v>463</v>
      </c>
      <c r="F8">
        <v>544</v>
      </c>
      <c r="G8">
        <v>600</v>
      </c>
      <c r="H8">
        <v>537</v>
      </c>
      <c r="I8">
        <v>703</v>
      </c>
      <c r="J8">
        <v>772</v>
      </c>
      <c r="K8">
        <v>825</v>
      </c>
      <c r="L8">
        <v>755</v>
      </c>
      <c r="M8">
        <v>1255</v>
      </c>
      <c r="N8">
        <v>1220</v>
      </c>
    </row>
    <row r="9" spans="1:14" x14ac:dyDescent="0.25">
      <c r="A9" t="s">
        <v>21</v>
      </c>
      <c r="B9">
        <v>559</v>
      </c>
      <c r="C9">
        <v>593</v>
      </c>
      <c r="D9">
        <v>497</v>
      </c>
      <c r="E9">
        <v>505</v>
      </c>
      <c r="F9">
        <v>466</v>
      </c>
      <c r="G9">
        <v>471</v>
      </c>
      <c r="H9">
        <v>494</v>
      </c>
      <c r="I9">
        <v>550</v>
      </c>
      <c r="J9">
        <v>587</v>
      </c>
      <c r="K9">
        <v>493</v>
      </c>
      <c r="L9">
        <v>539</v>
      </c>
      <c r="M9">
        <v>590</v>
      </c>
      <c r="N9">
        <v>719</v>
      </c>
    </row>
    <row r="10" spans="1:14" x14ac:dyDescent="0.25">
      <c r="A10" t="s">
        <v>22</v>
      </c>
      <c r="B10">
        <v>634</v>
      </c>
      <c r="C10">
        <v>768.2</v>
      </c>
      <c r="D10">
        <v>733</v>
      </c>
      <c r="E10">
        <v>217</v>
      </c>
      <c r="F10">
        <v>344</v>
      </c>
      <c r="G10">
        <v>313</v>
      </c>
      <c r="H10">
        <v>467</v>
      </c>
      <c r="I10">
        <v>447</v>
      </c>
      <c r="J10">
        <v>296</v>
      </c>
      <c r="K10">
        <v>207</v>
      </c>
      <c r="L10">
        <v>277</v>
      </c>
      <c r="M10">
        <v>163</v>
      </c>
      <c r="N10">
        <v>196</v>
      </c>
    </row>
    <row r="11" spans="1:14" x14ac:dyDescent="0.25">
      <c r="A11" t="s">
        <v>23</v>
      </c>
      <c r="B11">
        <v>629</v>
      </c>
      <c r="C11">
        <v>721</v>
      </c>
      <c r="D11">
        <v>1084</v>
      </c>
      <c r="E11">
        <v>895</v>
      </c>
      <c r="F11">
        <v>937</v>
      </c>
      <c r="G11">
        <v>612</v>
      </c>
      <c r="H11">
        <v>684</v>
      </c>
      <c r="I11">
        <v>605</v>
      </c>
      <c r="J11">
        <v>642</v>
      </c>
      <c r="K11">
        <v>754</v>
      </c>
      <c r="L11">
        <v>788</v>
      </c>
      <c r="M11">
        <v>929</v>
      </c>
      <c r="N11">
        <v>773</v>
      </c>
    </row>
    <row r="12" spans="1:14" x14ac:dyDescent="0.25">
      <c r="A12" t="s">
        <v>24</v>
      </c>
      <c r="B12">
        <v>589</v>
      </c>
      <c r="C12">
        <v>616</v>
      </c>
      <c r="D12">
        <v>556</v>
      </c>
      <c r="E12">
        <v>639</v>
      </c>
      <c r="F12">
        <v>584</v>
      </c>
      <c r="G12">
        <v>560</v>
      </c>
      <c r="H12">
        <v>575</v>
      </c>
      <c r="I12">
        <v>626</v>
      </c>
      <c r="J12">
        <v>678</v>
      </c>
      <c r="K12">
        <v>536</v>
      </c>
      <c r="L12">
        <v>633</v>
      </c>
      <c r="M12">
        <v>652</v>
      </c>
      <c r="N12">
        <v>609</v>
      </c>
    </row>
    <row r="13" spans="1:14" x14ac:dyDescent="0.25">
      <c r="A13" t="s">
        <v>25</v>
      </c>
      <c r="B13">
        <v>500</v>
      </c>
      <c r="C13">
        <v>568</v>
      </c>
      <c r="D13">
        <v>453</v>
      </c>
      <c r="E13">
        <v>309</v>
      </c>
      <c r="F13">
        <v>289</v>
      </c>
      <c r="G13">
        <v>269</v>
      </c>
      <c r="H13">
        <v>265</v>
      </c>
      <c r="I13">
        <v>316</v>
      </c>
      <c r="J13">
        <v>167.6</v>
      </c>
      <c r="K13">
        <v>135</v>
      </c>
      <c r="L13">
        <v>159</v>
      </c>
      <c r="M13">
        <v>177</v>
      </c>
      <c r="N13">
        <v>164</v>
      </c>
    </row>
    <row r="14" spans="1:14" x14ac:dyDescent="0.25">
      <c r="A14" t="s">
        <v>26</v>
      </c>
      <c r="B14">
        <v>580</v>
      </c>
      <c r="C14">
        <v>852</v>
      </c>
      <c r="D14">
        <v>770</v>
      </c>
      <c r="E14">
        <v>770</v>
      </c>
      <c r="F14">
        <v>776</v>
      </c>
      <c r="G14">
        <v>731</v>
      </c>
      <c r="H14">
        <v>786</v>
      </c>
      <c r="I14">
        <v>915</v>
      </c>
      <c r="J14">
        <v>855</v>
      </c>
      <c r="K14">
        <v>903</v>
      </c>
      <c r="L14">
        <v>830</v>
      </c>
      <c r="M14">
        <v>830</v>
      </c>
      <c r="N14">
        <v>1072</v>
      </c>
    </row>
    <row r="15" spans="1:14" x14ac:dyDescent="0.25">
      <c r="A15" t="s">
        <v>27</v>
      </c>
      <c r="B15">
        <v>280</v>
      </c>
      <c r="C15">
        <v>270</v>
      </c>
      <c r="D15">
        <v>228</v>
      </c>
      <c r="E15">
        <v>236</v>
      </c>
      <c r="F15">
        <v>296</v>
      </c>
      <c r="G15">
        <v>374</v>
      </c>
      <c r="H15">
        <v>383</v>
      </c>
      <c r="I15">
        <v>374</v>
      </c>
      <c r="J15">
        <v>385</v>
      </c>
      <c r="K15">
        <v>404</v>
      </c>
      <c r="L15">
        <v>401</v>
      </c>
      <c r="M15">
        <v>338</v>
      </c>
      <c r="N15">
        <v>330</v>
      </c>
    </row>
    <row r="16" spans="1:14" x14ac:dyDescent="0.25">
      <c r="A16" t="s">
        <v>28</v>
      </c>
      <c r="B16">
        <v>563</v>
      </c>
      <c r="C16">
        <v>584</v>
      </c>
      <c r="D16">
        <v>597</v>
      </c>
      <c r="E16">
        <v>470</v>
      </c>
      <c r="F16">
        <v>610</v>
      </c>
      <c r="G16">
        <v>736</v>
      </c>
      <c r="H16">
        <v>670</v>
      </c>
      <c r="I16">
        <v>703</v>
      </c>
      <c r="J16">
        <v>793</v>
      </c>
      <c r="K16">
        <v>763</v>
      </c>
      <c r="L16">
        <v>775</v>
      </c>
      <c r="M16">
        <v>693</v>
      </c>
      <c r="N16">
        <v>757</v>
      </c>
    </row>
    <row r="17" spans="1:14" x14ac:dyDescent="0.25">
      <c r="A17" t="s">
        <v>29</v>
      </c>
      <c r="B17">
        <v>773</v>
      </c>
      <c r="C17">
        <v>750</v>
      </c>
      <c r="D17">
        <v>799</v>
      </c>
      <c r="E17">
        <v>745</v>
      </c>
      <c r="F17">
        <v>830</v>
      </c>
      <c r="G17">
        <v>908</v>
      </c>
      <c r="H17">
        <v>776</v>
      </c>
      <c r="I17">
        <v>870</v>
      </c>
      <c r="J17">
        <v>787</v>
      </c>
      <c r="K17">
        <v>760</v>
      </c>
      <c r="L17">
        <v>760</v>
      </c>
      <c r="M17">
        <v>760</v>
      </c>
      <c r="N17">
        <v>1122</v>
      </c>
    </row>
    <row r="18" spans="1:14" x14ac:dyDescent="0.25">
      <c r="A18" t="s">
        <v>30</v>
      </c>
      <c r="B18">
        <v>748</v>
      </c>
      <c r="C18">
        <v>509</v>
      </c>
      <c r="D18">
        <v>538</v>
      </c>
      <c r="E18">
        <v>550</v>
      </c>
      <c r="F18">
        <v>600</v>
      </c>
      <c r="G18">
        <v>645</v>
      </c>
      <c r="H18">
        <v>896</v>
      </c>
      <c r="I18">
        <v>1148</v>
      </c>
      <c r="J18">
        <v>1109</v>
      </c>
      <c r="K18">
        <v>1354</v>
      </c>
      <c r="L18">
        <v>1172</v>
      </c>
      <c r="M18">
        <v>1022</v>
      </c>
      <c r="N18">
        <v>1054.9000000000001</v>
      </c>
    </row>
    <row r="19" spans="1:14" x14ac:dyDescent="0.25">
      <c r="A19" t="s">
        <v>31</v>
      </c>
      <c r="B19">
        <v>651</v>
      </c>
      <c r="C19">
        <v>1013</v>
      </c>
      <c r="D19">
        <v>786</v>
      </c>
      <c r="E19">
        <v>816</v>
      </c>
      <c r="F19">
        <v>915</v>
      </c>
      <c r="G19">
        <v>872</v>
      </c>
      <c r="H19">
        <v>833</v>
      </c>
      <c r="I19">
        <v>923</v>
      </c>
      <c r="J19">
        <v>989</v>
      </c>
      <c r="K19">
        <v>685</v>
      </c>
      <c r="L19">
        <v>484</v>
      </c>
      <c r="M19">
        <v>465</v>
      </c>
      <c r="N19">
        <v>335</v>
      </c>
    </row>
    <row r="20" spans="1:14" x14ac:dyDescent="0.25">
      <c r="A20" t="s">
        <v>32</v>
      </c>
      <c r="B20">
        <v>515</v>
      </c>
      <c r="C20">
        <v>507</v>
      </c>
      <c r="D20">
        <v>465</v>
      </c>
      <c r="E20">
        <v>380</v>
      </c>
      <c r="F20">
        <v>252</v>
      </c>
      <c r="G20">
        <v>276</v>
      </c>
      <c r="H20">
        <v>167</v>
      </c>
      <c r="I20">
        <v>151</v>
      </c>
      <c r="J20">
        <v>261.5</v>
      </c>
      <c r="K20">
        <v>261.5</v>
      </c>
      <c r="L20">
        <v>148</v>
      </c>
      <c r="M20">
        <v>135</v>
      </c>
      <c r="N20">
        <v>175</v>
      </c>
    </row>
    <row r="21" spans="1:14" x14ac:dyDescent="0.25">
      <c r="A21" t="s">
        <v>33</v>
      </c>
      <c r="B21">
        <v>896</v>
      </c>
      <c r="C21">
        <v>1331</v>
      </c>
      <c r="D21">
        <v>1704</v>
      </c>
      <c r="E21">
        <v>1748</v>
      </c>
      <c r="F21">
        <v>1696</v>
      </c>
      <c r="G21">
        <v>1890</v>
      </c>
      <c r="H21">
        <v>1825</v>
      </c>
      <c r="I21">
        <v>1419</v>
      </c>
      <c r="J21">
        <v>1820</v>
      </c>
      <c r="K21">
        <v>1904</v>
      </c>
      <c r="L21">
        <v>2331</v>
      </c>
      <c r="M21">
        <v>2331</v>
      </c>
      <c r="N21">
        <v>2410</v>
      </c>
    </row>
    <row r="22" spans="1:14" x14ac:dyDescent="0.25">
      <c r="A22" t="s">
        <v>34</v>
      </c>
      <c r="B22">
        <v>378</v>
      </c>
      <c r="C22">
        <v>418</v>
      </c>
      <c r="D22">
        <v>440</v>
      </c>
      <c r="E22">
        <v>445</v>
      </c>
      <c r="F22">
        <v>495</v>
      </c>
      <c r="G22">
        <v>435</v>
      </c>
      <c r="H22">
        <v>472</v>
      </c>
      <c r="I22">
        <v>505</v>
      </c>
      <c r="J22">
        <v>475</v>
      </c>
      <c r="K22">
        <v>567</v>
      </c>
      <c r="L22">
        <v>576</v>
      </c>
      <c r="M22">
        <v>634</v>
      </c>
      <c r="N22">
        <v>589.4</v>
      </c>
    </row>
    <row r="23" spans="1:14" x14ac:dyDescent="0.25">
      <c r="A23" t="s">
        <v>35</v>
      </c>
      <c r="B23">
        <v>494</v>
      </c>
      <c r="C23">
        <v>508</v>
      </c>
      <c r="D23">
        <v>597</v>
      </c>
      <c r="E23">
        <v>645</v>
      </c>
      <c r="F23">
        <v>886</v>
      </c>
      <c r="G23">
        <v>800</v>
      </c>
      <c r="H23">
        <v>686</v>
      </c>
      <c r="I23">
        <v>701</v>
      </c>
      <c r="J23">
        <v>766</v>
      </c>
      <c r="K23">
        <v>709</v>
      </c>
      <c r="L23">
        <v>774</v>
      </c>
      <c r="M23">
        <v>646.79999999999995</v>
      </c>
      <c r="N23">
        <v>587</v>
      </c>
    </row>
    <row r="24" spans="1:14" x14ac:dyDescent="0.25">
      <c r="A24" t="s">
        <v>36</v>
      </c>
      <c r="B24">
        <v>705</v>
      </c>
      <c r="C24">
        <v>553</v>
      </c>
      <c r="D24">
        <v>590</v>
      </c>
      <c r="E24">
        <v>497</v>
      </c>
      <c r="F24">
        <v>495</v>
      </c>
      <c r="G24">
        <v>364</v>
      </c>
      <c r="H24">
        <v>290</v>
      </c>
      <c r="I24">
        <v>401</v>
      </c>
      <c r="J24">
        <v>430</v>
      </c>
      <c r="K24">
        <v>450</v>
      </c>
      <c r="L24">
        <v>457</v>
      </c>
      <c r="M24">
        <v>410</v>
      </c>
      <c r="N24">
        <v>401</v>
      </c>
    </row>
    <row r="25" spans="1:14" x14ac:dyDescent="0.25">
      <c r="A25" t="s">
        <v>37</v>
      </c>
      <c r="B25">
        <v>647</v>
      </c>
      <c r="C25">
        <v>503</v>
      </c>
      <c r="D25">
        <v>661</v>
      </c>
      <c r="E25">
        <v>890</v>
      </c>
      <c r="F25">
        <v>1091</v>
      </c>
      <c r="G25">
        <v>1059</v>
      </c>
      <c r="H25">
        <v>988</v>
      </c>
      <c r="I25">
        <v>845</v>
      </c>
      <c r="J25">
        <v>688</v>
      </c>
      <c r="K25">
        <v>666</v>
      </c>
      <c r="L25">
        <v>672</v>
      </c>
      <c r="M25">
        <v>550</v>
      </c>
      <c r="N25">
        <v>447</v>
      </c>
    </row>
    <row r="26" spans="1:14" x14ac:dyDescent="0.25">
      <c r="A26" t="s">
        <v>38</v>
      </c>
      <c r="B26">
        <v>615</v>
      </c>
      <c r="C26">
        <v>381</v>
      </c>
      <c r="D26">
        <v>523</v>
      </c>
      <c r="E26">
        <v>546</v>
      </c>
      <c r="F26">
        <v>666</v>
      </c>
      <c r="G26">
        <v>680</v>
      </c>
      <c r="H26">
        <v>492</v>
      </c>
      <c r="I26">
        <v>385</v>
      </c>
      <c r="J26">
        <v>347</v>
      </c>
      <c r="K26">
        <v>300</v>
      </c>
      <c r="L26">
        <v>306</v>
      </c>
      <c r="M26">
        <v>289</v>
      </c>
      <c r="N26">
        <v>327</v>
      </c>
    </row>
    <row r="27" spans="1:14" x14ac:dyDescent="0.25">
      <c r="A27" t="s">
        <v>39</v>
      </c>
      <c r="B27">
        <v>627</v>
      </c>
      <c r="C27">
        <v>566</v>
      </c>
      <c r="D27">
        <v>352</v>
      </c>
      <c r="E27">
        <v>663</v>
      </c>
      <c r="F27">
        <v>962</v>
      </c>
      <c r="G27">
        <v>992</v>
      </c>
      <c r="H27">
        <v>905</v>
      </c>
      <c r="I27">
        <v>915</v>
      </c>
      <c r="J27">
        <v>765</v>
      </c>
      <c r="K27">
        <v>925</v>
      </c>
      <c r="L27">
        <v>925</v>
      </c>
      <c r="M27">
        <v>925</v>
      </c>
      <c r="N27">
        <v>1141</v>
      </c>
    </row>
    <row r="28" spans="1:14" x14ac:dyDescent="0.25">
      <c r="A28" t="s">
        <v>40</v>
      </c>
      <c r="B28">
        <v>770</v>
      </c>
      <c r="C28">
        <v>955</v>
      </c>
      <c r="D28">
        <v>881</v>
      </c>
      <c r="E28">
        <v>557</v>
      </c>
      <c r="F28">
        <v>553</v>
      </c>
      <c r="G28">
        <v>655</v>
      </c>
      <c r="H28">
        <v>688</v>
      </c>
      <c r="I28">
        <v>813.6</v>
      </c>
      <c r="J28">
        <v>692</v>
      </c>
      <c r="K28">
        <v>690</v>
      </c>
      <c r="L28">
        <v>632</v>
      </c>
      <c r="M28">
        <v>704</v>
      </c>
      <c r="N28">
        <v>678</v>
      </c>
    </row>
    <row r="29" spans="1:14" x14ac:dyDescent="0.25">
      <c r="A29" t="s">
        <v>41</v>
      </c>
      <c r="B29">
        <v>1085.4000000000001</v>
      </c>
      <c r="C29">
        <v>1200</v>
      </c>
      <c r="D29">
        <v>1161</v>
      </c>
      <c r="E29">
        <v>1073</v>
      </c>
      <c r="F29">
        <v>1051</v>
      </c>
      <c r="G29">
        <v>1070</v>
      </c>
      <c r="H29">
        <v>950</v>
      </c>
      <c r="I29">
        <v>990</v>
      </c>
      <c r="J29">
        <v>987</v>
      </c>
      <c r="K29">
        <v>1035</v>
      </c>
      <c r="L29">
        <v>976</v>
      </c>
      <c r="M29">
        <v>1040</v>
      </c>
      <c r="N29">
        <v>1011</v>
      </c>
    </row>
    <row r="30" spans="1:14" x14ac:dyDescent="0.25">
      <c r="A30" t="s">
        <v>42</v>
      </c>
      <c r="B30">
        <v>550</v>
      </c>
      <c r="C30">
        <v>600</v>
      </c>
      <c r="D30">
        <v>550</v>
      </c>
      <c r="E30">
        <v>457</v>
      </c>
      <c r="F30">
        <v>553</v>
      </c>
      <c r="G30">
        <v>491</v>
      </c>
      <c r="H30">
        <v>456</v>
      </c>
      <c r="I30">
        <v>453</v>
      </c>
      <c r="J30">
        <v>405</v>
      </c>
      <c r="K30">
        <v>427</v>
      </c>
      <c r="L30">
        <v>423</v>
      </c>
      <c r="M30">
        <v>420.1</v>
      </c>
      <c r="N30">
        <v>433</v>
      </c>
    </row>
    <row r="31" spans="1:14" x14ac:dyDescent="0.25">
      <c r="A31" t="s">
        <v>43</v>
      </c>
      <c r="B31">
        <v>550</v>
      </c>
      <c r="C31">
        <v>519</v>
      </c>
      <c r="D31">
        <v>336</v>
      </c>
      <c r="E31">
        <v>298</v>
      </c>
      <c r="F31">
        <v>330</v>
      </c>
      <c r="G31">
        <v>187</v>
      </c>
      <c r="H31">
        <v>149</v>
      </c>
      <c r="I31">
        <v>134</v>
      </c>
      <c r="J31">
        <v>155</v>
      </c>
      <c r="K31">
        <v>126</v>
      </c>
      <c r="L31">
        <v>108</v>
      </c>
      <c r="M31">
        <v>72</v>
      </c>
      <c r="N31">
        <v>70</v>
      </c>
    </row>
    <row r="32" spans="1:14" x14ac:dyDescent="0.25">
      <c r="A32" t="s">
        <v>44</v>
      </c>
      <c r="B32">
        <v>580</v>
      </c>
      <c r="C32">
        <v>522</v>
      </c>
      <c r="D32">
        <v>454</v>
      </c>
      <c r="E32">
        <v>386</v>
      </c>
      <c r="F32">
        <v>354</v>
      </c>
      <c r="G32">
        <v>247</v>
      </c>
      <c r="H32">
        <v>301</v>
      </c>
      <c r="I32">
        <v>405</v>
      </c>
      <c r="J32">
        <v>331</v>
      </c>
      <c r="K32">
        <v>378</v>
      </c>
      <c r="L32">
        <v>379</v>
      </c>
      <c r="M32">
        <v>385</v>
      </c>
      <c r="N32">
        <v>480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BC3E-40A7-4A21-93F7-B4EB6CF1B283}">
  <dimension ref="A1:R31"/>
  <sheetViews>
    <sheetView tabSelected="1" workbookViewId="0">
      <selection activeCell="Q11" sqref="Q11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45</v>
      </c>
    </row>
    <row r="2" spans="1:18" x14ac:dyDescent="0.25">
      <c r="A2" s="3" t="s">
        <v>15</v>
      </c>
      <c r="B2" s="1">
        <f>SUM(Call!B3+Put!B3)</f>
        <v>955</v>
      </c>
      <c r="C2" s="1">
        <f>SUM(Call!C3+Put!C3)</f>
        <v>991</v>
      </c>
      <c r="D2" s="1">
        <f>SUM(Call!D3+Put!D3)</f>
        <v>970</v>
      </c>
      <c r="E2" s="1">
        <f>SUM(Call!E3+Put!E3)</f>
        <v>929</v>
      </c>
      <c r="F2" s="1">
        <f>SUM(Call!F3+Put!F3)</f>
        <v>886</v>
      </c>
      <c r="G2" s="1">
        <f>SUM(Call!G3+Put!G3)</f>
        <v>832</v>
      </c>
      <c r="H2" s="1">
        <f>SUM(Call!H3+Put!H3)</f>
        <v>929</v>
      </c>
      <c r="I2" s="1">
        <f>SUM(Call!I3+Put!I3)</f>
        <v>918</v>
      </c>
      <c r="J2" s="1">
        <f>SUM(Call!J3+Put!J3)</f>
        <v>894</v>
      </c>
      <c r="K2" s="1">
        <f>SUM(Call!K3+Put!K3)</f>
        <v>913</v>
      </c>
      <c r="L2" s="1">
        <f>SUM(Call!L3+Put!L3)</f>
        <v>904</v>
      </c>
      <c r="M2" s="1">
        <f>SUM(Call!M3+Put!M3)</f>
        <v>918</v>
      </c>
      <c r="N2" s="1">
        <f>SUM(Call!N3+Put!N3)</f>
        <v>900</v>
      </c>
      <c r="O2" s="1">
        <f t="shared" ref="O2:O31" si="0">((N2-B2)/B2)*100</f>
        <v>-5.7591623036649215</v>
      </c>
    </row>
    <row r="3" spans="1:18" x14ac:dyDescent="0.25">
      <c r="A3" s="3" t="s">
        <v>16</v>
      </c>
      <c r="B3" s="1">
        <f>SUM(Call!B4+Put!B4)</f>
        <v>864.1</v>
      </c>
      <c r="C3" s="1">
        <f>SUM(Call!C4+Put!C4)</f>
        <v>875</v>
      </c>
      <c r="D3" s="1">
        <f>SUM(Call!D4+Put!D4)</f>
        <v>900</v>
      </c>
      <c r="E3" s="1">
        <f>SUM(Call!E4+Put!E4)</f>
        <v>1041</v>
      </c>
      <c r="F3" s="1">
        <f>SUM(Call!F4+Put!F4)</f>
        <v>1191</v>
      </c>
      <c r="G3" s="1">
        <f>SUM(Call!G4+Put!G4)</f>
        <v>1178</v>
      </c>
      <c r="H3" s="1">
        <f>SUM(Call!H4+Put!H4)</f>
        <v>1039</v>
      </c>
      <c r="I3" s="1">
        <f>SUM(Call!I4+Put!I4)</f>
        <v>1002</v>
      </c>
      <c r="J3" s="1">
        <f>SUM(Call!J4+Put!J4)</f>
        <v>1030</v>
      </c>
      <c r="K3" s="1">
        <f>SUM(Call!K4+Put!K4)</f>
        <v>1049</v>
      </c>
      <c r="L3" s="1">
        <f>SUM(Call!L4+Put!L4)</f>
        <v>1167</v>
      </c>
      <c r="M3" s="1">
        <f>SUM(Call!M4+Put!M4)</f>
        <v>1155</v>
      </c>
      <c r="N3" s="1">
        <f>SUM(Call!N4+Put!N4)</f>
        <v>1011</v>
      </c>
      <c r="O3" s="1">
        <f t="shared" si="0"/>
        <v>17.000347182039114</v>
      </c>
    </row>
    <row r="4" spans="1:18" x14ac:dyDescent="0.25">
      <c r="A4" s="3" t="s">
        <v>17</v>
      </c>
      <c r="B4" s="1">
        <f>SUM(Call!B5+Put!B5)</f>
        <v>1006</v>
      </c>
      <c r="C4" s="1">
        <f>SUM(Call!C5+Put!C5)</f>
        <v>1043</v>
      </c>
      <c r="D4" s="1">
        <f>SUM(Call!D5+Put!D5)</f>
        <v>994</v>
      </c>
      <c r="E4" s="1">
        <f>SUM(Call!E5+Put!E5)</f>
        <v>1006</v>
      </c>
      <c r="F4" s="1">
        <f>SUM(Call!F5+Put!F5)</f>
        <v>935</v>
      </c>
      <c r="G4" s="1">
        <f>SUM(Call!G5+Put!G5)</f>
        <v>930</v>
      </c>
      <c r="H4" s="1">
        <f>SUM(Call!H5+Put!H5)</f>
        <v>929</v>
      </c>
      <c r="I4" s="1">
        <f>SUM(Call!I5+Put!I5)</f>
        <v>931</v>
      </c>
      <c r="J4" s="1">
        <f>SUM(Call!J5+Put!J5)</f>
        <v>874</v>
      </c>
      <c r="K4" s="1">
        <f>SUM(Call!K5+Put!K5)</f>
        <v>879</v>
      </c>
      <c r="L4" s="1">
        <f>SUM(Call!L5+Put!L5)</f>
        <v>877</v>
      </c>
      <c r="M4" s="1">
        <f>SUM(Call!M5+Put!M5)</f>
        <v>913</v>
      </c>
      <c r="N4" s="1">
        <f>SUM(Call!N5+Put!N5)</f>
        <v>848</v>
      </c>
      <c r="O4" s="1">
        <f t="shared" si="0"/>
        <v>-15.705765407554672</v>
      </c>
      <c r="Q4">
        <f>MAX(O2:O31)</f>
        <v>110.77519379844962</v>
      </c>
      <c r="R4" t="s">
        <v>46</v>
      </c>
    </row>
    <row r="5" spans="1:18" x14ac:dyDescent="0.25">
      <c r="A5" s="3" t="s">
        <v>18</v>
      </c>
      <c r="B5" s="1">
        <f>SUM(Call!B6+Put!B6)</f>
        <v>1470</v>
      </c>
      <c r="C5" s="1">
        <f>SUM(Call!C6+Put!C6)</f>
        <v>1564</v>
      </c>
      <c r="D5" s="1">
        <f>SUM(Call!D6+Put!D6)</f>
        <v>1506</v>
      </c>
      <c r="E5" s="1">
        <f>SUM(Call!E6+Put!E6)</f>
        <v>1447</v>
      </c>
      <c r="F5" s="1">
        <f>SUM(Call!F6+Put!F6)</f>
        <v>1282</v>
      </c>
      <c r="G5" s="1">
        <f>SUM(Call!G6+Put!G6)</f>
        <v>1268</v>
      </c>
      <c r="H5" s="1">
        <f>SUM(Call!H6+Put!H6)</f>
        <v>1209</v>
      </c>
      <c r="I5" s="1">
        <f>SUM(Call!I6+Put!I6)</f>
        <v>1316</v>
      </c>
      <c r="J5" s="1">
        <f>SUM(Call!J6+Put!J6)</f>
        <v>1443</v>
      </c>
      <c r="K5" s="1">
        <f>SUM(Call!K6+Put!K6)</f>
        <v>1542</v>
      </c>
      <c r="L5" s="1">
        <f>SUM(Call!L6+Put!L6)</f>
        <v>197</v>
      </c>
      <c r="M5" s="1">
        <f>SUM(Call!M6+Put!M6)</f>
        <v>197</v>
      </c>
      <c r="N5" s="1">
        <f>SUM(Call!N6+Put!N6)</f>
        <v>233</v>
      </c>
      <c r="O5" s="1"/>
      <c r="Q5">
        <f>MIN(O2:O31)</f>
        <v>-16.173752310536045</v>
      </c>
      <c r="R5" t="s">
        <v>47</v>
      </c>
    </row>
    <row r="6" spans="1:18" x14ac:dyDescent="0.25">
      <c r="A6" s="3" t="s">
        <v>19</v>
      </c>
      <c r="B6" s="1">
        <f>SUM(Call!B7+Put!B7)</f>
        <v>1399</v>
      </c>
      <c r="C6" s="1">
        <f>SUM(Call!C7+Put!C7)</f>
        <v>1295</v>
      </c>
      <c r="D6" s="1">
        <f>SUM(Call!D7+Put!D7)</f>
        <v>1243</v>
      </c>
      <c r="E6" s="1">
        <f>SUM(Call!E7+Put!E7)</f>
        <v>1167</v>
      </c>
      <c r="F6" s="1">
        <f>SUM(Call!F7+Put!F7)</f>
        <v>1121</v>
      </c>
      <c r="G6" s="1">
        <f>SUM(Call!G7+Put!G7)</f>
        <v>1180</v>
      </c>
      <c r="H6" s="1">
        <f>SUM(Call!H7+Put!H7)</f>
        <v>1313</v>
      </c>
      <c r="I6" s="1">
        <f>SUM(Call!I7+Put!I7)</f>
        <v>1391.8</v>
      </c>
      <c r="J6" s="1">
        <f>SUM(Call!J7+Put!J7)</f>
        <v>1377</v>
      </c>
      <c r="K6" s="1">
        <f>SUM(Call!K7+Put!K7)</f>
        <v>1548</v>
      </c>
      <c r="L6" s="1">
        <f>SUM(Call!L7+Put!L7)</f>
        <v>1410</v>
      </c>
      <c r="M6" s="1">
        <f>SUM(Call!M7+Put!M7)</f>
        <v>1656</v>
      </c>
      <c r="N6" s="1">
        <f>SUM(Call!N7+Put!N7)</f>
        <v>0</v>
      </c>
      <c r="O6" s="1"/>
    </row>
    <row r="7" spans="1:18" x14ac:dyDescent="0.25">
      <c r="A7" s="3" t="s">
        <v>20</v>
      </c>
      <c r="B7" s="1">
        <f>SUM(Call!B8+Put!B8)</f>
        <v>410</v>
      </c>
      <c r="C7" s="1">
        <f>SUM(Call!C8+Put!C8)</f>
        <v>722</v>
      </c>
      <c r="D7" s="1">
        <f>SUM(Call!D8+Put!D8)</f>
        <v>644</v>
      </c>
      <c r="E7" s="1">
        <f>SUM(Call!E8+Put!E8)</f>
        <v>693</v>
      </c>
      <c r="F7" s="1">
        <f>SUM(Call!F8+Put!F8)</f>
        <v>688</v>
      </c>
      <c r="G7" s="1">
        <f>SUM(Call!G8+Put!G8)</f>
        <v>742</v>
      </c>
      <c r="H7" s="1">
        <f>SUM(Call!H8+Put!H8)</f>
        <v>697</v>
      </c>
      <c r="I7" s="1">
        <f>SUM(Call!I8+Put!I8)</f>
        <v>820</v>
      </c>
      <c r="J7" s="1">
        <f>SUM(Call!J8+Put!J8)</f>
        <v>864</v>
      </c>
      <c r="K7" s="1">
        <f>SUM(Call!K8+Put!K8)</f>
        <v>913</v>
      </c>
      <c r="L7" s="1">
        <f>SUM(Call!L8+Put!L8)</f>
        <v>845</v>
      </c>
      <c r="M7" s="1">
        <f>SUM(Call!M8+Put!M8)</f>
        <v>1300</v>
      </c>
      <c r="N7" s="1">
        <f>SUM(Call!N8+Put!N8)</f>
        <v>1258</v>
      </c>
      <c r="O7" s="1"/>
    </row>
    <row r="8" spans="1:18" x14ac:dyDescent="0.25">
      <c r="A8" s="3" t="s">
        <v>21</v>
      </c>
      <c r="B8" s="1">
        <f>SUM(Call!B9+Put!B9)</f>
        <v>1044</v>
      </c>
      <c r="C8" s="1">
        <f>SUM(Call!C9+Put!C9)</f>
        <v>1117</v>
      </c>
      <c r="D8" s="1">
        <f>SUM(Call!D9+Put!D9)</f>
        <v>1051</v>
      </c>
      <c r="E8" s="1">
        <f>SUM(Call!E9+Put!E9)</f>
        <v>943</v>
      </c>
      <c r="F8" s="1">
        <f>SUM(Call!F9+Put!F9)</f>
        <v>953</v>
      </c>
      <c r="G8" s="1">
        <f>SUM(Call!G9+Put!G9)</f>
        <v>966</v>
      </c>
      <c r="H8" s="1">
        <f>SUM(Call!H9+Put!H9)</f>
        <v>946</v>
      </c>
      <c r="I8" s="1">
        <f>SUM(Call!I9+Put!I9)</f>
        <v>960</v>
      </c>
      <c r="J8" s="1">
        <f>SUM(Call!J9+Put!J9)</f>
        <v>1010</v>
      </c>
      <c r="K8" s="1">
        <f>SUM(Call!K9+Put!K9)</f>
        <v>949</v>
      </c>
      <c r="L8" s="1">
        <f>SUM(Call!L9+Put!L9)</f>
        <v>958</v>
      </c>
      <c r="M8" s="1">
        <f>SUM(Call!M9+Put!M9)</f>
        <v>1025</v>
      </c>
      <c r="N8" s="1">
        <f>SUM(Call!N9+Put!N9)</f>
        <v>1062</v>
      </c>
      <c r="O8" s="1">
        <f t="shared" si="0"/>
        <v>1.7241379310344827</v>
      </c>
    </row>
    <row r="9" spans="1:18" x14ac:dyDescent="0.25">
      <c r="A9" s="3" t="s">
        <v>22</v>
      </c>
      <c r="B9" s="1">
        <f>SUM(Call!B10+Put!B10)</f>
        <v>1302</v>
      </c>
      <c r="C9" s="1">
        <f>SUM(Call!C10+Put!C10)</f>
        <v>1291.2</v>
      </c>
      <c r="D9" s="1">
        <f>SUM(Call!D10+Put!D10)</f>
        <v>1322</v>
      </c>
      <c r="E9" s="1">
        <f>SUM(Call!E10+Put!E10)</f>
        <v>1718</v>
      </c>
      <c r="F9" s="1">
        <f>SUM(Call!F10+Put!F10)</f>
        <v>1503</v>
      </c>
      <c r="G9" s="1">
        <f>SUM(Call!G10+Put!G10)</f>
        <v>1413</v>
      </c>
      <c r="H9" s="1">
        <f>SUM(Call!H10+Put!H10)</f>
        <v>1312</v>
      </c>
      <c r="I9" s="1">
        <f>SUM(Call!I10+Put!I10)</f>
        <v>1400</v>
      </c>
      <c r="J9" s="1">
        <f>SUM(Call!J10+Put!J10)</f>
        <v>1443</v>
      </c>
      <c r="K9" s="1">
        <f>SUM(Call!K10+Put!K10)</f>
        <v>1599</v>
      </c>
      <c r="L9" s="1">
        <f>SUM(Call!L10+Put!L10)</f>
        <v>1481</v>
      </c>
      <c r="M9" s="1">
        <f>SUM(Call!M10+Put!M10)</f>
        <v>1607</v>
      </c>
      <c r="N9" s="1">
        <f>SUM(Call!N10+Put!N10)</f>
        <v>1573</v>
      </c>
      <c r="O9" s="1">
        <f t="shared" si="0"/>
        <v>20.814132104454686</v>
      </c>
    </row>
    <row r="10" spans="1:18" x14ac:dyDescent="0.25">
      <c r="A10" s="3" t="s">
        <v>23</v>
      </c>
      <c r="B10" s="1">
        <f>SUM(Call!B11+Put!B11)</f>
        <v>1349</v>
      </c>
      <c r="C10" s="1">
        <f>SUM(Call!C11+Put!C11)</f>
        <v>1356</v>
      </c>
      <c r="D10" s="1">
        <f>SUM(Call!D11+Put!D11)</f>
        <v>1444</v>
      </c>
      <c r="E10" s="1">
        <f>SUM(Call!E11+Put!E11)</f>
        <v>1363</v>
      </c>
      <c r="F10" s="1">
        <f>SUM(Call!F11+Put!F11)</f>
        <v>1411</v>
      </c>
      <c r="G10" s="1">
        <f>SUM(Call!G11+Put!G11)</f>
        <v>1322</v>
      </c>
      <c r="H10" s="1">
        <f>SUM(Call!H11+Put!H11)</f>
        <v>1307</v>
      </c>
      <c r="I10" s="1">
        <f>SUM(Call!I11+Put!I11)</f>
        <v>1252</v>
      </c>
      <c r="J10" s="1">
        <f>SUM(Call!J11+Put!J11)</f>
        <v>1192</v>
      </c>
      <c r="K10" s="1">
        <f>SUM(Call!K11+Put!K11)</f>
        <v>1220</v>
      </c>
      <c r="L10" s="1">
        <f>SUM(Call!L11+Put!L11)</f>
        <v>1222</v>
      </c>
      <c r="M10" s="1">
        <f>SUM(Call!M11+Put!M11)</f>
        <v>1269</v>
      </c>
      <c r="N10" s="1">
        <f>SUM(Call!N11+Put!N11)</f>
        <v>1207</v>
      </c>
      <c r="O10" s="1">
        <f t="shared" si="0"/>
        <v>-10.526315789473683</v>
      </c>
    </row>
    <row r="11" spans="1:18" x14ac:dyDescent="0.25">
      <c r="A11" s="3" t="s">
        <v>24</v>
      </c>
      <c r="B11" s="1">
        <f>SUM(Call!B12+Put!B12)</f>
        <v>1299</v>
      </c>
      <c r="C11" s="1">
        <f>SUM(Call!C12+Put!C12)</f>
        <v>1317</v>
      </c>
      <c r="D11" s="1">
        <f>SUM(Call!D12+Put!D12)</f>
        <v>1278</v>
      </c>
      <c r="E11" s="1">
        <f>SUM(Call!E12+Put!E12)</f>
        <v>1256</v>
      </c>
      <c r="F11" s="1">
        <f>SUM(Call!F12+Put!F12)</f>
        <v>1183</v>
      </c>
      <c r="G11" s="1">
        <f>SUM(Call!G12+Put!G12)</f>
        <v>1162</v>
      </c>
      <c r="H11" s="1">
        <f>SUM(Call!H12+Put!H12)</f>
        <v>1209</v>
      </c>
      <c r="I11" s="1">
        <f>SUM(Call!I12+Put!I12)</f>
        <v>1182</v>
      </c>
      <c r="J11" s="1">
        <f>SUM(Call!J12+Put!J12)</f>
        <v>1183</v>
      </c>
      <c r="K11" s="1">
        <f>SUM(Call!K12+Put!K12)</f>
        <v>1168</v>
      </c>
      <c r="L11" s="1">
        <f>SUM(Call!L12+Put!L12)</f>
        <v>1123</v>
      </c>
      <c r="M11" s="1">
        <f>SUM(Call!M12+Put!M12)</f>
        <v>1139</v>
      </c>
      <c r="N11" s="1">
        <f>SUM(Call!N12+Put!N12)</f>
        <v>1122</v>
      </c>
      <c r="O11" s="1">
        <f t="shared" si="0"/>
        <v>-13.625866050808314</v>
      </c>
    </row>
    <row r="12" spans="1:18" x14ac:dyDescent="0.25">
      <c r="A12" s="3" t="s">
        <v>25</v>
      </c>
      <c r="B12" s="1">
        <f>SUM(Call!B13+Put!B13)</f>
        <v>1473</v>
      </c>
      <c r="C12" s="1">
        <f>SUM(Call!C13+Put!C13)</f>
        <v>1409</v>
      </c>
      <c r="D12" s="1">
        <f>SUM(Call!D13+Put!D13)</f>
        <v>1372</v>
      </c>
      <c r="E12" s="1">
        <f>SUM(Call!E13+Put!E13)</f>
        <v>1659</v>
      </c>
      <c r="F12" s="1">
        <f>SUM(Call!F13+Put!F13)</f>
        <v>1501</v>
      </c>
      <c r="G12" s="1">
        <f>SUM(Call!G13+Put!G13)</f>
        <v>1481</v>
      </c>
      <c r="H12" s="1">
        <f>SUM(Call!H13+Put!H13)</f>
        <v>1477</v>
      </c>
      <c r="I12" s="1">
        <f>SUM(Call!I13+Put!I13)</f>
        <v>1528</v>
      </c>
      <c r="J12" s="1">
        <f>SUM(Call!J13+Put!J13)</f>
        <v>1429.6</v>
      </c>
      <c r="K12" s="1">
        <f>SUM(Call!K13+Put!K13)</f>
        <v>1665</v>
      </c>
      <c r="L12" s="1">
        <f>SUM(Call!L13+Put!L13)</f>
        <v>1824</v>
      </c>
      <c r="M12" s="1">
        <f>SUM(Call!M13+Put!M13)</f>
        <v>177</v>
      </c>
      <c r="N12" s="1">
        <f>SUM(Call!N13+Put!N13)</f>
        <v>164</v>
      </c>
      <c r="O12" s="1"/>
    </row>
    <row r="13" spans="1:18" x14ac:dyDescent="0.25">
      <c r="A13" s="3" t="s">
        <v>26</v>
      </c>
      <c r="B13" s="1">
        <f>SUM(Call!B14+Put!B14)</f>
        <v>1020</v>
      </c>
      <c r="C13" s="1">
        <f>SUM(Call!C14+Put!C14)</f>
        <v>1158</v>
      </c>
      <c r="D13" s="1">
        <f>SUM(Call!D14+Put!D14)</f>
        <v>1116</v>
      </c>
      <c r="E13" s="1">
        <f>SUM(Call!E14+Put!E14)</f>
        <v>1056</v>
      </c>
      <c r="F13" s="1">
        <f>SUM(Call!F14+Put!F14)</f>
        <v>1023</v>
      </c>
      <c r="G13" s="1">
        <f>SUM(Call!G14+Put!G14)</f>
        <v>1016</v>
      </c>
      <c r="H13" s="1">
        <f>SUM(Call!H14+Put!H14)</f>
        <v>984</v>
      </c>
      <c r="I13" s="1">
        <f>SUM(Call!I14+Put!I14)</f>
        <v>1058</v>
      </c>
      <c r="J13" s="1">
        <f>SUM(Call!J14+Put!J14)</f>
        <v>1036</v>
      </c>
      <c r="K13" s="1">
        <f>SUM(Call!K14+Put!K14)</f>
        <v>1032</v>
      </c>
      <c r="L13" s="1">
        <f>SUM(Call!L14+Put!L14)</f>
        <v>1005</v>
      </c>
      <c r="M13" s="1">
        <f>SUM(Call!M14+Put!M14)</f>
        <v>955</v>
      </c>
      <c r="N13" s="1">
        <f>SUM(Call!N14+Put!N14)</f>
        <v>1222</v>
      </c>
      <c r="O13" s="1">
        <f t="shared" si="0"/>
        <v>19.803921568627452</v>
      </c>
    </row>
    <row r="14" spans="1:18" x14ac:dyDescent="0.25">
      <c r="A14" s="3" t="s">
        <v>27</v>
      </c>
      <c r="B14" s="1">
        <f>SUM(Call!B15+Put!B15)</f>
        <v>555</v>
      </c>
      <c r="C14" s="1">
        <f>SUM(Call!C15+Put!C15)</f>
        <v>520</v>
      </c>
      <c r="D14" s="1">
        <f>SUM(Call!D15+Put!D15)</f>
        <v>545</v>
      </c>
      <c r="E14" s="1">
        <f>SUM(Call!E15+Put!E15)</f>
        <v>532</v>
      </c>
      <c r="F14" s="1">
        <f>SUM(Call!F15+Put!F15)</f>
        <v>530</v>
      </c>
      <c r="G14" s="1">
        <f>SUM(Call!G15+Put!G15)</f>
        <v>548</v>
      </c>
      <c r="H14" s="1">
        <f>SUM(Call!H15+Put!H15)</f>
        <v>547</v>
      </c>
      <c r="I14" s="1">
        <f>SUM(Call!I15+Put!I15)</f>
        <v>553</v>
      </c>
      <c r="J14" s="1">
        <f>SUM(Call!J15+Put!J15)</f>
        <v>545</v>
      </c>
      <c r="K14" s="1">
        <f>SUM(Call!K15+Put!K15)</f>
        <v>565</v>
      </c>
      <c r="L14" s="1">
        <f>SUM(Call!L15+Put!L15)</f>
        <v>562</v>
      </c>
      <c r="M14" s="1">
        <f>SUM(Call!M15+Put!M15)</f>
        <v>533</v>
      </c>
      <c r="N14" s="1">
        <f>SUM(Call!N15+Put!N15)</f>
        <v>526</v>
      </c>
      <c r="O14" s="1">
        <f t="shared" si="0"/>
        <v>-5.2252252252252251</v>
      </c>
    </row>
    <row r="15" spans="1:18" x14ac:dyDescent="0.25">
      <c r="A15" s="3" t="s">
        <v>28</v>
      </c>
      <c r="B15" s="1">
        <f>SUM(Call!B16+Put!B16)</f>
        <v>1070</v>
      </c>
      <c r="C15" s="1">
        <f>SUM(Call!C16+Put!C16)</f>
        <v>1054</v>
      </c>
      <c r="D15" s="1">
        <f>SUM(Call!D16+Put!D16)</f>
        <v>1050</v>
      </c>
      <c r="E15" s="1">
        <f>SUM(Call!E16+Put!E16)</f>
        <v>1009</v>
      </c>
      <c r="F15" s="1">
        <f>SUM(Call!F16+Put!F16)</f>
        <v>1041</v>
      </c>
      <c r="G15" s="1">
        <f>SUM(Call!G16+Put!G16)</f>
        <v>1075</v>
      </c>
      <c r="H15" s="1">
        <f>SUM(Call!H16+Put!H16)</f>
        <v>1001</v>
      </c>
      <c r="I15" s="1">
        <f>SUM(Call!I16+Put!I16)</f>
        <v>1076</v>
      </c>
      <c r="J15" s="1">
        <f>SUM(Call!J16+Put!J16)</f>
        <v>1112</v>
      </c>
      <c r="K15" s="1">
        <f>SUM(Call!K16+Put!K16)</f>
        <v>1054</v>
      </c>
      <c r="L15" s="1">
        <f>SUM(Call!L16+Put!L16)</f>
        <v>1073</v>
      </c>
      <c r="M15" s="1">
        <f>SUM(Call!M16+Put!M16)</f>
        <v>1015</v>
      </c>
      <c r="N15" s="1">
        <f>SUM(Call!N16+Put!N16)</f>
        <v>1072</v>
      </c>
      <c r="O15" s="1">
        <f t="shared" si="0"/>
        <v>0.18691588785046731</v>
      </c>
    </row>
    <row r="16" spans="1:18" x14ac:dyDescent="0.25">
      <c r="A16" s="3" t="s">
        <v>29</v>
      </c>
      <c r="B16" s="1">
        <f>SUM(Call!B17+Put!B17)</f>
        <v>1221</v>
      </c>
      <c r="C16" s="1">
        <f>SUM(Call!C17+Put!C17)</f>
        <v>1204</v>
      </c>
      <c r="D16" s="1">
        <f>SUM(Call!D17+Put!D17)</f>
        <v>1239</v>
      </c>
      <c r="E16" s="1">
        <f>SUM(Call!E17+Put!E17)</f>
        <v>1221</v>
      </c>
      <c r="F16" s="1">
        <f>SUM(Call!F17+Put!F17)</f>
        <v>1231</v>
      </c>
      <c r="G16" s="1">
        <f>SUM(Call!G17+Put!G17)</f>
        <v>1264</v>
      </c>
      <c r="H16" s="1">
        <f>SUM(Call!H17+Put!H17)</f>
        <v>1185</v>
      </c>
      <c r="I16" s="1">
        <f>SUM(Call!I17+Put!I17)</f>
        <v>1205</v>
      </c>
      <c r="J16" s="1">
        <f>SUM(Call!J17+Put!J17)</f>
        <v>1176</v>
      </c>
      <c r="K16" s="1">
        <f>SUM(Call!K17+Put!K17)</f>
        <v>1143</v>
      </c>
      <c r="L16" s="1">
        <f>SUM(Call!L17+Put!L17)</f>
        <v>1120</v>
      </c>
      <c r="M16" s="1">
        <f>SUM(Call!M17+Put!M17)</f>
        <v>1030</v>
      </c>
      <c r="N16" s="1">
        <f>SUM(Call!N17+Put!N17)</f>
        <v>1337</v>
      </c>
      <c r="O16" s="1">
        <f t="shared" si="0"/>
        <v>9.5004095004094999</v>
      </c>
    </row>
    <row r="17" spans="1:15" x14ac:dyDescent="0.25">
      <c r="A17" s="3" t="s">
        <v>30</v>
      </c>
      <c r="B17" s="1">
        <f>SUM(Call!B18+Put!B18)</f>
        <v>1351</v>
      </c>
      <c r="C17" s="1">
        <f>SUM(Call!C18+Put!C18)</f>
        <v>1386</v>
      </c>
      <c r="D17" s="1">
        <f>SUM(Call!D18+Put!D18)</f>
        <v>1369</v>
      </c>
      <c r="E17" s="1">
        <f>SUM(Call!E18+Put!E18)</f>
        <v>1261</v>
      </c>
      <c r="F17" s="1">
        <f>SUM(Call!F18+Put!F18)</f>
        <v>1281</v>
      </c>
      <c r="G17" s="1">
        <f>SUM(Call!G18+Put!G18)</f>
        <v>1278</v>
      </c>
      <c r="H17" s="1">
        <f>SUM(Call!H18+Put!H18)</f>
        <v>1341</v>
      </c>
      <c r="I17" s="1">
        <f>SUM(Call!I18+Put!I18)</f>
        <v>1482</v>
      </c>
      <c r="J17" s="1">
        <f>SUM(Call!J18+Put!J18)</f>
        <v>1433</v>
      </c>
      <c r="K17" s="1">
        <f>SUM(Call!K18+Put!K18)</f>
        <v>1606</v>
      </c>
      <c r="L17" s="1">
        <f>SUM(Call!L18+Put!L18)</f>
        <v>1533</v>
      </c>
      <c r="M17" s="1">
        <f>SUM(Call!M18+Put!M18)</f>
        <v>1371</v>
      </c>
      <c r="N17" s="1">
        <f>SUM(Call!N18+Put!N18)</f>
        <v>1454.9</v>
      </c>
      <c r="O17" s="1">
        <f t="shared" si="0"/>
        <v>7.6905995558845364</v>
      </c>
    </row>
    <row r="18" spans="1:15" x14ac:dyDescent="0.25">
      <c r="A18" s="3" t="s">
        <v>31</v>
      </c>
      <c r="B18" s="1">
        <f>SUM(Call!B19+Put!B19)</f>
        <v>1260</v>
      </c>
      <c r="C18" s="1">
        <f>SUM(Call!C19+Put!C19)</f>
        <v>1414</v>
      </c>
      <c r="D18" s="1">
        <f>SUM(Call!D19+Put!D19)</f>
        <v>1359</v>
      </c>
      <c r="E18" s="1">
        <f>SUM(Call!E19+Put!E19)</f>
        <v>1282</v>
      </c>
      <c r="F18" s="1">
        <f>SUM(Call!F19+Put!F19)</f>
        <v>1350</v>
      </c>
      <c r="G18" s="1">
        <f>SUM(Call!G19+Put!G19)</f>
        <v>1284</v>
      </c>
      <c r="H18" s="1">
        <f>SUM(Call!H19+Put!H19)</f>
        <v>1223</v>
      </c>
      <c r="I18" s="1">
        <f>SUM(Call!I19+Put!I19)</f>
        <v>1303</v>
      </c>
      <c r="J18" s="1">
        <f>SUM(Call!J19+Put!J19)</f>
        <v>1348</v>
      </c>
      <c r="K18" s="1">
        <f>SUM(Call!K19+Put!K19)</f>
        <v>1186</v>
      </c>
      <c r="L18" s="1">
        <f>SUM(Call!L19+Put!L19)</f>
        <v>1161</v>
      </c>
      <c r="M18" s="1">
        <f>SUM(Call!M19+Put!M19)</f>
        <v>1177</v>
      </c>
      <c r="N18" s="1">
        <f>SUM(Call!N19+Put!N19)</f>
        <v>1238</v>
      </c>
      <c r="O18" s="1">
        <f t="shared" si="0"/>
        <v>-1.746031746031746</v>
      </c>
    </row>
    <row r="19" spans="1:15" x14ac:dyDescent="0.25">
      <c r="A19" s="3" t="s">
        <v>32</v>
      </c>
      <c r="B19" s="1">
        <f>SUM(Call!B20+Put!B20)</f>
        <v>1215</v>
      </c>
      <c r="C19" s="1">
        <f>SUM(Call!C20+Put!C20)</f>
        <v>1189</v>
      </c>
      <c r="D19" s="1">
        <f>SUM(Call!D20+Put!D20)</f>
        <v>1154</v>
      </c>
      <c r="E19" s="1">
        <f>SUM(Call!E20+Put!E20)</f>
        <v>1161</v>
      </c>
      <c r="F19" s="1">
        <f>SUM(Call!F20+Put!F20)</f>
        <v>1202</v>
      </c>
      <c r="G19" s="1">
        <f>SUM(Call!G20+Put!G20)</f>
        <v>1283</v>
      </c>
      <c r="H19" s="1">
        <f>SUM(Call!H20+Put!H20)</f>
        <v>1432</v>
      </c>
      <c r="I19" s="1">
        <f>SUM(Call!I20+Put!I20)</f>
        <v>1326</v>
      </c>
      <c r="J19" s="1">
        <f>SUM(Call!J20+Put!J20)</f>
        <v>1371.1</v>
      </c>
      <c r="K19" s="1">
        <f>SUM(Call!K20+Put!K20)</f>
        <v>1674.5</v>
      </c>
      <c r="L19" s="1">
        <f>SUM(Call!L20+Put!L20)</f>
        <v>1459.9</v>
      </c>
      <c r="M19" s="1">
        <f>SUM(Call!M20+Put!M20)</f>
        <v>1446.9</v>
      </c>
      <c r="N19" s="1">
        <f>SUM(Call!N20+Put!N20)</f>
        <v>1298</v>
      </c>
      <c r="O19" s="1">
        <f t="shared" si="0"/>
        <v>6.8312757201646086</v>
      </c>
    </row>
    <row r="20" spans="1:15" x14ac:dyDescent="0.25">
      <c r="A20" s="3" t="s">
        <v>33</v>
      </c>
      <c r="B20" s="1">
        <f>SUM(Call!B21+Put!B21)</f>
        <v>1185</v>
      </c>
      <c r="C20" s="1">
        <f>SUM(Call!C21+Put!C21)</f>
        <v>1489</v>
      </c>
      <c r="D20" s="1">
        <f>SUM(Call!D21+Put!D21)</f>
        <v>1804</v>
      </c>
      <c r="E20" s="1">
        <f>SUM(Call!E21+Put!E21)</f>
        <v>1874</v>
      </c>
      <c r="F20" s="1">
        <f>SUM(Call!F21+Put!F21)</f>
        <v>1808</v>
      </c>
      <c r="G20" s="1">
        <f>SUM(Call!G21+Put!G21)</f>
        <v>1981</v>
      </c>
      <c r="H20" s="1">
        <f>SUM(Call!H21+Put!H21)</f>
        <v>1936</v>
      </c>
      <c r="I20" s="1">
        <f>SUM(Call!I21+Put!I21)</f>
        <v>1531</v>
      </c>
      <c r="J20" s="1">
        <f>SUM(Call!J21+Put!J21)</f>
        <v>1891</v>
      </c>
      <c r="K20" s="1">
        <f>SUM(Call!K21+Put!K21)</f>
        <v>1963</v>
      </c>
      <c r="L20" s="1">
        <f>SUM(Call!L21+Put!L21)</f>
        <v>2381</v>
      </c>
      <c r="M20" s="1">
        <f>SUM(Call!M21+Put!M21)</f>
        <v>2374</v>
      </c>
      <c r="N20" s="1">
        <f>SUM(Call!N21+Put!N21)</f>
        <v>2449</v>
      </c>
      <c r="O20" s="1">
        <f t="shared" si="0"/>
        <v>106.66666666666667</v>
      </c>
    </row>
    <row r="21" spans="1:15" x14ac:dyDescent="0.25">
      <c r="A21" s="3" t="s">
        <v>34</v>
      </c>
      <c r="B21" s="1">
        <f>SUM(Call!B22+Put!B22)</f>
        <v>683</v>
      </c>
      <c r="C21" s="1">
        <f>SUM(Call!C22+Put!C22)</f>
        <v>666</v>
      </c>
      <c r="D21" s="1">
        <f>SUM(Call!D22+Put!D22)</f>
        <v>691</v>
      </c>
      <c r="E21" s="1">
        <f>SUM(Call!E22+Put!E22)</f>
        <v>673</v>
      </c>
      <c r="F21" s="1">
        <f>SUM(Call!F22+Put!F22)</f>
        <v>695</v>
      </c>
      <c r="G21" s="1">
        <f>SUM(Call!G22+Put!G22)</f>
        <v>669</v>
      </c>
      <c r="H21" s="1">
        <f>SUM(Call!H22+Put!H22)</f>
        <v>688</v>
      </c>
      <c r="I21" s="1">
        <f>SUM(Call!I22+Put!I22)</f>
        <v>684</v>
      </c>
      <c r="J21" s="1">
        <f>SUM(Call!J22+Put!J22)</f>
        <v>667</v>
      </c>
      <c r="K21" s="1">
        <f>SUM(Call!K22+Put!K22)</f>
        <v>722</v>
      </c>
      <c r="L21" s="1">
        <f>SUM(Call!L22+Put!L22)</f>
        <v>728</v>
      </c>
      <c r="M21" s="1">
        <f>SUM(Call!M22+Put!M22)</f>
        <v>773</v>
      </c>
      <c r="N21" s="1">
        <f>SUM(Call!N22+Put!N22)</f>
        <v>744.4</v>
      </c>
      <c r="O21" s="1">
        <f t="shared" si="0"/>
        <v>8.9897510980966295</v>
      </c>
    </row>
    <row r="22" spans="1:15" x14ac:dyDescent="0.25">
      <c r="A22" s="3" t="s">
        <v>35</v>
      </c>
      <c r="B22" s="1">
        <f>SUM(Call!B23+Put!B23)</f>
        <v>1072</v>
      </c>
      <c r="C22" s="1">
        <f>SUM(Call!C23+Put!C23)</f>
        <v>1039</v>
      </c>
      <c r="D22" s="1">
        <f>SUM(Call!D23+Put!D23)</f>
        <v>1017</v>
      </c>
      <c r="E22" s="1">
        <f>SUM(Call!E23+Put!E23)</f>
        <v>1003</v>
      </c>
      <c r="F22" s="1">
        <f>SUM(Call!F23+Put!F23)</f>
        <v>1171</v>
      </c>
      <c r="G22" s="1">
        <f>SUM(Call!G23+Put!G23)</f>
        <v>1096</v>
      </c>
      <c r="H22" s="1">
        <f>SUM(Call!H23+Put!H23)</f>
        <v>996</v>
      </c>
      <c r="I22" s="1">
        <f>SUM(Call!I23+Put!I23)</f>
        <v>1030</v>
      </c>
      <c r="J22" s="1">
        <f>SUM(Call!J23+Put!J23)</f>
        <v>1028</v>
      </c>
      <c r="K22" s="1">
        <f>SUM(Call!K23+Put!K23)</f>
        <v>1060</v>
      </c>
      <c r="L22" s="1">
        <f>SUM(Call!L23+Put!L23)</f>
        <v>1097</v>
      </c>
      <c r="M22" s="1">
        <f>SUM(Call!M23+Put!M23)</f>
        <v>1018.8</v>
      </c>
      <c r="N22" s="1">
        <f>SUM(Call!N23+Put!N23)</f>
        <v>932</v>
      </c>
      <c r="O22" s="1">
        <f t="shared" si="0"/>
        <v>-13.059701492537313</v>
      </c>
    </row>
    <row r="23" spans="1:15" x14ac:dyDescent="0.25">
      <c r="A23" s="3" t="s">
        <v>36</v>
      </c>
      <c r="B23" s="1">
        <f>SUM(Call!B24+Put!B24)</f>
        <v>1355</v>
      </c>
      <c r="C23" s="1">
        <f>SUM(Call!C24+Put!C24)</f>
        <v>1323.6</v>
      </c>
      <c r="D23" s="1">
        <f>SUM(Call!D24+Put!D24)</f>
        <v>1276</v>
      </c>
      <c r="E23" s="1">
        <f>SUM(Call!E24+Put!E24)</f>
        <v>1348</v>
      </c>
      <c r="F23" s="1">
        <f>SUM(Call!F24+Put!F24)</f>
        <v>1304</v>
      </c>
      <c r="G23" s="1">
        <f>SUM(Call!G24+Put!G24)</f>
        <v>1474</v>
      </c>
      <c r="H23" s="1">
        <f>SUM(Call!H24+Put!H24)</f>
        <v>1220</v>
      </c>
      <c r="I23" s="1">
        <f>SUM(Call!I24+Put!I24)</f>
        <v>1388</v>
      </c>
      <c r="J23" s="1">
        <f>SUM(Call!J24+Put!J24)</f>
        <v>1245</v>
      </c>
      <c r="K23" s="1">
        <f>SUM(Call!K24+Put!K24)</f>
        <v>1200</v>
      </c>
      <c r="L23" s="1">
        <f>SUM(Call!L24+Put!L24)</f>
        <v>1166</v>
      </c>
      <c r="M23" s="1">
        <f>SUM(Call!M24+Put!M24)</f>
        <v>1276</v>
      </c>
      <c r="N23" s="1">
        <f>SUM(Call!N24+Put!N24)</f>
        <v>401</v>
      </c>
      <c r="O23" s="1"/>
    </row>
    <row r="24" spans="1:15" x14ac:dyDescent="0.25">
      <c r="A24" s="3" t="s">
        <v>37</v>
      </c>
      <c r="B24" s="1">
        <f>SUM(Call!B25+Put!B25)</f>
        <v>1267</v>
      </c>
      <c r="C24" s="1">
        <f>SUM(Call!C25+Put!C25)</f>
        <v>1292</v>
      </c>
      <c r="D24" s="1">
        <f>SUM(Call!D25+Put!D25)</f>
        <v>1350</v>
      </c>
      <c r="E24" s="1">
        <f>SUM(Call!E25+Put!E25)</f>
        <v>1272</v>
      </c>
      <c r="F24" s="1">
        <f>SUM(Call!F25+Put!F25)</f>
        <v>1391</v>
      </c>
      <c r="G24" s="1">
        <f>SUM(Call!G25+Put!G25)</f>
        <v>1344</v>
      </c>
      <c r="H24" s="1">
        <f>SUM(Call!H25+Put!H25)</f>
        <v>1283</v>
      </c>
      <c r="I24" s="1">
        <f>SUM(Call!I25+Put!I25)</f>
        <v>1404</v>
      </c>
      <c r="J24" s="1">
        <f>SUM(Call!J25+Put!J25)</f>
        <v>1188</v>
      </c>
      <c r="K24" s="1">
        <f>SUM(Call!K25+Put!K25)</f>
        <v>1166</v>
      </c>
      <c r="L24" s="1">
        <f>SUM(Call!L25+Put!L25)</f>
        <v>1184</v>
      </c>
      <c r="M24" s="1">
        <f>SUM(Call!M25+Put!M25)</f>
        <v>1118</v>
      </c>
      <c r="N24" s="1">
        <f>SUM(Call!N25+Put!N25)</f>
        <v>1145</v>
      </c>
      <c r="O24" s="1">
        <f t="shared" si="0"/>
        <v>-9.6290449881610112</v>
      </c>
    </row>
    <row r="25" spans="1:15" x14ac:dyDescent="0.25">
      <c r="A25" s="3" t="s">
        <v>38</v>
      </c>
      <c r="B25" s="1">
        <f>SUM(Call!B26+Put!B26)</f>
        <v>1082</v>
      </c>
      <c r="C25" s="1">
        <f>SUM(Call!C26+Put!C26)</f>
        <v>997</v>
      </c>
      <c r="D25" s="1">
        <f>SUM(Call!D26+Put!D26)</f>
        <v>979</v>
      </c>
      <c r="E25" s="1">
        <f>SUM(Call!E26+Put!E26)</f>
        <v>937</v>
      </c>
      <c r="F25" s="1">
        <f>SUM(Call!F26+Put!F26)</f>
        <v>986</v>
      </c>
      <c r="G25" s="1">
        <f>SUM(Call!G26+Put!G26)</f>
        <v>1022</v>
      </c>
      <c r="H25" s="1">
        <f>SUM(Call!H26+Put!H26)</f>
        <v>943</v>
      </c>
      <c r="I25" s="1">
        <f>SUM(Call!I26+Put!I26)</f>
        <v>991</v>
      </c>
      <c r="J25" s="1">
        <f>SUM(Call!J26+Put!J26)</f>
        <v>1034</v>
      </c>
      <c r="K25" s="1">
        <f>SUM(Call!K26+Put!K26)</f>
        <v>924</v>
      </c>
      <c r="L25" s="1">
        <f>SUM(Call!L26+Put!L26)</f>
        <v>1025</v>
      </c>
      <c r="M25" s="1">
        <f>SUM(Call!M26+Put!M26)</f>
        <v>906</v>
      </c>
      <c r="N25" s="1">
        <f>SUM(Call!N26+Put!N26)</f>
        <v>907</v>
      </c>
      <c r="O25" s="1">
        <f t="shared" si="0"/>
        <v>-16.173752310536045</v>
      </c>
    </row>
    <row r="26" spans="1:15" x14ac:dyDescent="0.25">
      <c r="A26" s="3" t="s">
        <v>39</v>
      </c>
      <c r="B26" s="1">
        <f>SUM(Call!B27+Put!B27)</f>
        <v>1233</v>
      </c>
      <c r="C26" s="1">
        <f>SUM(Call!C27+Put!C27)</f>
        <v>1329</v>
      </c>
      <c r="D26" s="1">
        <f>SUM(Call!D27+Put!D27)</f>
        <v>1352</v>
      </c>
      <c r="E26" s="1">
        <f>SUM(Call!E27+Put!E27)</f>
        <v>1274</v>
      </c>
      <c r="F26" s="1">
        <f>SUM(Call!F27+Put!F27)</f>
        <v>1362</v>
      </c>
      <c r="G26" s="1">
        <f>SUM(Call!G27+Put!G27)</f>
        <v>1397</v>
      </c>
      <c r="H26" s="1">
        <f>SUM(Call!H27+Put!H27)</f>
        <v>1280</v>
      </c>
      <c r="I26" s="1">
        <f>SUM(Call!I27+Put!I27)</f>
        <v>1305</v>
      </c>
      <c r="J26" s="1">
        <f>SUM(Call!J27+Put!J27)</f>
        <v>1134</v>
      </c>
      <c r="K26" s="1">
        <f>SUM(Call!K27+Put!K27)</f>
        <v>1289</v>
      </c>
      <c r="L26" s="1">
        <f>SUM(Call!L27+Put!L27)</f>
        <v>1212</v>
      </c>
      <c r="M26" s="1">
        <f>SUM(Call!M27+Put!M27)</f>
        <v>1175</v>
      </c>
      <c r="N26" s="1">
        <f>SUM(Call!N27+Put!N27)</f>
        <v>1411</v>
      </c>
      <c r="O26" s="1">
        <f t="shared" si="0"/>
        <v>14.436334144363341</v>
      </c>
    </row>
    <row r="27" spans="1:15" x14ac:dyDescent="0.25">
      <c r="A27" s="3" t="s">
        <v>40</v>
      </c>
      <c r="B27" s="1">
        <f>SUM(Call!B28+Put!B28)</f>
        <v>1345</v>
      </c>
      <c r="C27" s="1">
        <f>SUM(Call!C28+Put!C28)</f>
        <v>1427</v>
      </c>
      <c r="D27" s="1">
        <f>SUM(Call!D28+Put!D28)</f>
        <v>1422</v>
      </c>
      <c r="E27" s="1">
        <f>SUM(Call!E28+Put!E28)</f>
        <v>1267</v>
      </c>
      <c r="F27" s="1">
        <f>SUM(Call!F28+Put!F28)</f>
        <v>1310</v>
      </c>
      <c r="G27" s="1">
        <f>SUM(Call!G28+Put!G28)</f>
        <v>1297</v>
      </c>
      <c r="H27" s="1">
        <f>SUM(Call!H28+Put!H28)</f>
        <v>1271</v>
      </c>
      <c r="I27" s="1">
        <f>SUM(Call!I28+Put!I28)</f>
        <v>1396.6</v>
      </c>
      <c r="J27" s="1">
        <f>SUM(Call!J28+Put!J28)</f>
        <v>1229</v>
      </c>
      <c r="K27" s="1">
        <f>SUM(Call!K28+Put!K28)</f>
        <v>1203</v>
      </c>
      <c r="L27" s="1">
        <f>SUM(Call!L28+Put!L28)</f>
        <v>1134</v>
      </c>
      <c r="M27" s="1">
        <f>SUM(Call!M28+Put!M28)</f>
        <v>1133</v>
      </c>
      <c r="N27" s="1">
        <f>SUM(Call!N28+Put!N28)</f>
        <v>1136</v>
      </c>
      <c r="O27" s="1">
        <f t="shared" si="0"/>
        <v>-15.53903345724907</v>
      </c>
    </row>
    <row r="28" spans="1:15" x14ac:dyDescent="0.25">
      <c r="A28" s="3" t="s">
        <v>41</v>
      </c>
      <c r="B28" s="1">
        <f>SUM(Call!B29+Put!B29)</f>
        <v>1986.4</v>
      </c>
      <c r="C28" s="1">
        <f>SUM(Call!C29+Put!C29)</f>
        <v>1925</v>
      </c>
      <c r="D28" s="1">
        <f>SUM(Call!D29+Put!D29)</f>
        <v>1943</v>
      </c>
      <c r="E28" s="1">
        <f>SUM(Call!E29+Put!E29)</f>
        <v>2043</v>
      </c>
      <c r="F28" s="1">
        <f>SUM(Call!F29+Put!F29)</f>
        <v>1851</v>
      </c>
      <c r="G28" s="1">
        <f>SUM(Call!G29+Put!G29)</f>
        <v>1961</v>
      </c>
      <c r="H28" s="1">
        <f>SUM(Call!H29+Put!H29)</f>
        <v>1895</v>
      </c>
      <c r="I28" s="1">
        <f>SUM(Call!I29+Put!I29)</f>
        <v>1913</v>
      </c>
      <c r="J28" s="1">
        <f>SUM(Call!J29+Put!J29)</f>
        <v>1966</v>
      </c>
      <c r="K28" s="1">
        <f>SUM(Call!K29+Put!K29)</f>
        <v>2009</v>
      </c>
      <c r="L28" s="1">
        <f>SUM(Call!L29+Put!L29)</f>
        <v>1941</v>
      </c>
      <c r="M28" s="1">
        <f>SUM(Call!M29+Put!M29)</f>
        <v>2009</v>
      </c>
      <c r="N28" s="1">
        <f>SUM(Call!N29+Put!N29)</f>
        <v>1911</v>
      </c>
      <c r="O28" s="1">
        <f t="shared" si="0"/>
        <v>-3.7958115183246122</v>
      </c>
    </row>
    <row r="29" spans="1:15" x14ac:dyDescent="0.25">
      <c r="A29" s="3" t="s">
        <v>42</v>
      </c>
      <c r="B29" s="1">
        <f>SUM(Call!B30+Put!B30)</f>
        <v>999</v>
      </c>
      <c r="C29" s="1">
        <f>SUM(Call!C30+Put!C30)</f>
        <v>1018</v>
      </c>
      <c r="D29" s="1">
        <f>SUM(Call!D30+Put!D30)</f>
        <v>1009</v>
      </c>
      <c r="E29" s="1">
        <f>SUM(Call!E30+Put!E30)</f>
        <v>947</v>
      </c>
      <c r="F29" s="1">
        <f>SUM(Call!F30+Put!F30)</f>
        <v>1015</v>
      </c>
      <c r="G29" s="1">
        <f>SUM(Call!G30+Put!G30)</f>
        <v>1026</v>
      </c>
      <c r="H29" s="1">
        <f>SUM(Call!H30+Put!H30)</f>
        <v>1003</v>
      </c>
      <c r="I29" s="1">
        <f>SUM(Call!I30+Put!I30)</f>
        <v>990</v>
      </c>
      <c r="J29" s="1">
        <f>SUM(Call!J30+Put!J30)</f>
        <v>892</v>
      </c>
      <c r="K29" s="1">
        <f>SUM(Call!K30+Put!K30)</f>
        <v>987</v>
      </c>
      <c r="L29" s="1">
        <f>SUM(Call!L30+Put!L30)</f>
        <v>978.8</v>
      </c>
      <c r="M29" s="1">
        <f>SUM(Call!M30+Put!M30)</f>
        <v>952.1</v>
      </c>
      <c r="N29" s="1">
        <f>SUM(Call!N30+Put!N30)</f>
        <v>964</v>
      </c>
      <c r="O29" s="1">
        <f t="shared" si="0"/>
        <v>-3.5035035035035036</v>
      </c>
    </row>
    <row r="30" spans="1:15" x14ac:dyDescent="0.25">
      <c r="A30" s="3" t="s">
        <v>43</v>
      </c>
      <c r="B30" s="1">
        <f>SUM(Call!B31+Put!B31)</f>
        <v>1290</v>
      </c>
      <c r="C30" s="1">
        <f>SUM(Call!C31+Put!C31)</f>
        <v>1344</v>
      </c>
      <c r="D30" s="1">
        <f>SUM(Call!D31+Put!D31)</f>
        <v>1473</v>
      </c>
      <c r="E30" s="1">
        <f>SUM(Call!E31+Put!E31)</f>
        <v>1420</v>
      </c>
      <c r="F30" s="1">
        <f>SUM(Call!F31+Put!F31)</f>
        <v>1493</v>
      </c>
      <c r="G30" s="1">
        <f>SUM(Call!G31+Put!G31)</f>
        <v>1859</v>
      </c>
      <c r="H30" s="1">
        <f>SUM(Call!H31+Put!H31)</f>
        <v>1746</v>
      </c>
      <c r="I30" s="1">
        <f>SUM(Call!I31+Put!I31)</f>
        <v>2189</v>
      </c>
      <c r="J30" s="1">
        <f>SUM(Call!J31+Put!J31)</f>
        <v>2189</v>
      </c>
      <c r="K30" s="1">
        <f>SUM(Call!K31+Put!K31)</f>
        <v>2160</v>
      </c>
      <c r="L30" s="1">
        <f>SUM(Call!L31+Put!L31)</f>
        <v>2142</v>
      </c>
      <c r="M30" s="1">
        <f>SUM(Call!M31+Put!M31)</f>
        <v>2293</v>
      </c>
      <c r="N30" s="1">
        <f>SUM(Call!N31+Put!N31)</f>
        <v>2719</v>
      </c>
      <c r="O30" s="1">
        <f t="shared" si="0"/>
        <v>110.77519379844962</v>
      </c>
    </row>
    <row r="31" spans="1:15" x14ac:dyDescent="0.25">
      <c r="A31" s="3" t="s">
        <v>44</v>
      </c>
      <c r="B31" s="1">
        <f>SUM(Call!B32+Put!B32)</f>
        <v>1207</v>
      </c>
      <c r="C31" s="1">
        <f>SUM(Call!C32+Put!C32)</f>
        <v>1213</v>
      </c>
      <c r="D31" s="1">
        <f>SUM(Call!D32+Put!D32)</f>
        <v>1184</v>
      </c>
      <c r="E31" s="1">
        <f>SUM(Call!E32+Put!E32)</f>
        <v>1186</v>
      </c>
      <c r="F31" s="1">
        <f>SUM(Call!F32+Put!F32)</f>
        <v>1175</v>
      </c>
      <c r="G31" s="1">
        <f>SUM(Call!G32+Put!G32)</f>
        <v>1297</v>
      </c>
      <c r="H31" s="1">
        <f>SUM(Call!H32+Put!H32)</f>
        <v>1227</v>
      </c>
      <c r="I31" s="1">
        <f>SUM(Call!I32+Put!I32)</f>
        <v>1232</v>
      </c>
      <c r="J31" s="1">
        <f>SUM(Call!J32+Put!J32)</f>
        <v>1125</v>
      </c>
      <c r="K31" s="1">
        <f>SUM(Call!K32+Put!K32)</f>
        <v>1078</v>
      </c>
      <c r="L31" s="1">
        <f>SUM(Call!L32+Put!L32)</f>
        <v>1106</v>
      </c>
      <c r="M31" s="1">
        <f>SUM(Call!M32+Put!M32)</f>
        <v>1065</v>
      </c>
      <c r="N31" s="1">
        <f>SUM(Call!N32+Put!N32)</f>
        <v>1018</v>
      </c>
      <c r="O31" s="1">
        <f t="shared" si="0"/>
        <v>-15.658657829328915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</vt:lpstr>
      <vt:lpstr>Call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Prabhat Dubey</cp:lastModifiedBy>
  <dcterms:created xsi:type="dcterms:W3CDTF">2024-08-03T15:42:40Z</dcterms:created>
  <dcterms:modified xsi:type="dcterms:W3CDTF">2024-08-03T17:39:36Z</dcterms:modified>
</cp:coreProperties>
</file>