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ak/Desktop/"/>
    </mc:Choice>
  </mc:AlternateContent>
  <xr:revisionPtr revIDLastSave="0" documentId="13_ncr:1_{AE66E176-70C1-B845-8A5F-2B91F920AD17}" xr6:coauthVersionLast="47" xr6:coauthVersionMax="47" xr10:uidLastSave="{00000000-0000-0000-0000-000000000000}"/>
  <bookViews>
    <workbookView xWindow="0" yWindow="500" windowWidth="28800" windowHeight="14620" activeTab="1" xr2:uid="{E39F1B53-3127-4D6C-88BD-079CCE5E8692}"/>
  </bookViews>
  <sheets>
    <sheet name="tip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N2" i="2" s="1" a="1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G2" i="3"/>
  <c r="H242" i="3"/>
  <c r="H243" i="3"/>
  <c r="H244" i="3"/>
  <c r="H245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K245" i="3" a="1"/>
  <c r="K245" i="3" s="1"/>
  <c r="F245" i="3" a="1"/>
  <c r="F245" i="3" s="1"/>
  <c r="E245" i="3" a="1"/>
  <c r="E245" i="3" s="1"/>
  <c r="K244" i="3" a="1"/>
  <c r="K244" i="3" s="1"/>
  <c r="F244" i="3" a="1"/>
  <c r="F244" i="3" s="1"/>
  <c r="E244" i="3" a="1"/>
  <c r="E244" i="3" s="1"/>
  <c r="K243" i="3" a="1"/>
  <c r="K243" i="3" s="1"/>
  <c r="F243" i="3" a="1"/>
  <c r="F243" i="3" s="1"/>
  <c r="E243" i="3" a="1"/>
  <c r="E243" i="3" s="1"/>
  <c r="K242" i="3" a="1"/>
  <c r="K242" i="3" s="1"/>
  <c r="F242" i="3" a="1"/>
  <c r="F242" i="3" s="1"/>
  <c r="E242" i="3" a="1"/>
  <c r="E242" i="3" s="1"/>
  <c r="K241" i="3" a="1"/>
  <c r="K241" i="3" s="1"/>
  <c r="F241" i="3" a="1"/>
  <c r="F241" i="3" s="1"/>
  <c r="E241" i="3" a="1"/>
  <c r="E241" i="3" s="1"/>
  <c r="K240" i="3" a="1"/>
  <c r="K240" i="3" s="1"/>
  <c r="F240" i="3" a="1"/>
  <c r="F240" i="3" s="1"/>
  <c r="E240" i="3" a="1"/>
  <c r="E240" i="3" s="1"/>
  <c r="K239" i="3" a="1"/>
  <c r="K239" i="3" s="1"/>
  <c r="F239" i="3" a="1"/>
  <c r="F239" i="3" s="1"/>
  <c r="E239" i="3" a="1"/>
  <c r="E239" i="3" s="1"/>
  <c r="K238" i="3" a="1"/>
  <c r="K238" i="3" s="1"/>
  <c r="F238" i="3" a="1"/>
  <c r="F238" i="3" s="1"/>
  <c r="E238" i="3" a="1"/>
  <c r="E238" i="3" s="1"/>
  <c r="K237" i="3" a="1"/>
  <c r="K237" i="3" s="1"/>
  <c r="F237" i="3" a="1"/>
  <c r="F237" i="3" s="1"/>
  <c r="E237" i="3" a="1"/>
  <c r="E237" i="3" s="1"/>
  <c r="K236" i="3" a="1"/>
  <c r="K236" i="3" s="1"/>
  <c r="F236" i="3" a="1"/>
  <c r="F236" i="3" s="1"/>
  <c r="E236" i="3" a="1"/>
  <c r="E236" i="3" s="1"/>
  <c r="K235" i="3" a="1"/>
  <c r="K235" i="3" s="1"/>
  <c r="F235" i="3" a="1"/>
  <c r="F235" i="3" s="1"/>
  <c r="E235" i="3" a="1"/>
  <c r="E235" i="3" s="1"/>
  <c r="K234" i="3" a="1"/>
  <c r="K234" i="3" s="1"/>
  <c r="F234" i="3" a="1"/>
  <c r="F234" i="3" s="1"/>
  <c r="E234" i="3" a="1"/>
  <c r="E234" i="3" s="1"/>
  <c r="K233" i="3" a="1"/>
  <c r="K233" i="3" s="1"/>
  <c r="F233" i="3" a="1"/>
  <c r="F233" i="3" s="1"/>
  <c r="E233" i="3" a="1"/>
  <c r="E233" i="3" s="1"/>
  <c r="K232" i="3" a="1"/>
  <c r="K232" i="3" s="1"/>
  <c r="F232" i="3" a="1"/>
  <c r="F232" i="3" s="1"/>
  <c r="E232" i="3" a="1"/>
  <c r="E232" i="3" s="1"/>
  <c r="K231" i="3" a="1"/>
  <c r="K231" i="3" s="1"/>
  <c r="F231" i="3" a="1"/>
  <c r="F231" i="3" s="1"/>
  <c r="E231" i="3" a="1"/>
  <c r="E231" i="3" s="1"/>
  <c r="K230" i="3" a="1"/>
  <c r="K230" i="3" s="1"/>
  <c r="F230" i="3" a="1"/>
  <c r="F230" i="3" s="1"/>
  <c r="E230" i="3" a="1"/>
  <c r="E230" i="3" s="1"/>
  <c r="K229" i="3" a="1"/>
  <c r="K229" i="3" s="1"/>
  <c r="F229" i="3" a="1"/>
  <c r="F229" i="3" s="1"/>
  <c r="E229" i="3" a="1"/>
  <c r="E229" i="3" s="1"/>
  <c r="K228" i="3" a="1"/>
  <c r="K228" i="3" s="1"/>
  <c r="F228" i="3" a="1"/>
  <c r="F228" i="3" s="1"/>
  <c r="E228" i="3" a="1"/>
  <c r="E228" i="3" s="1"/>
  <c r="K227" i="3" a="1"/>
  <c r="K227" i="3" s="1"/>
  <c r="F227" i="3" a="1"/>
  <c r="F227" i="3" s="1"/>
  <c r="E227" i="3" a="1"/>
  <c r="E227" i="3" s="1"/>
  <c r="K226" i="3" a="1"/>
  <c r="K226" i="3" s="1"/>
  <c r="F226" i="3" a="1"/>
  <c r="F226" i="3" s="1"/>
  <c r="E226" i="3" a="1"/>
  <c r="E226" i="3" s="1"/>
  <c r="K225" i="3" a="1"/>
  <c r="K225" i="3" s="1"/>
  <c r="F225" i="3" a="1"/>
  <c r="F225" i="3" s="1"/>
  <c r="E225" i="3" a="1"/>
  <c r="E225" i="3" s="1"/>
  <c r="K224" i="3" a="1"/>
  <c r="K224" i="3" s="1"/>
  <c r="F224" i="3" a="1"/>
  <c r="F224" i="3" s="1"/>
  <c r="E224" i="3" a="1"/>
  <c r="E224" i="3" s="1"/>
  <c r="K223" i="3" a="1"/>
  <c r="K223" i="3" s="1"/>
  <c r="F223" i="3" a="1"/>
  <c r="F223" i="3" s="1"/>
  <c r="E223" i="3" a="1"/>
  <c r="E223" i="3" s="1"/>
  <c r="K222" i="3" a="1"/>
  <c r="K222" i="3" s="1"/>
  <c r="F222" i="3" a="1"/>
  <c r="F222" i="3" s="1"/>
  <c r="E222" i="3" a="1"/>
  <c r="E222" i="3" s="1"/>
  <c r="K221" i="3" a="1"/>
  <c r="K221" i="3" s="1"/>
  <c r="F221" i="3" a="1"/>
  <c r="F221" i="3" s="1"/>
  <c r="E221" i="3" a="1"/>
  <c r="E221" i="3" s="1"/>
  <c r="K220" i="3" a="1"/>
  <c r="K220" i="3" s="1"/>
  <c r="F220" i="3" a="1"/>
  <c r="F220" i="3" s="1"/>
  <c r="E220" i="3" a="1"/>
  <c r="E220" i="3" s="1"/>
  <c r="K219" i="3" a="1"/>
  <c r="K219" i="3" s="1"/>
  <c r="F219" i="3" a="1"/>
  <c r="F219" i="3" s="1"/>
  <c r="E219" i="3" a="1"/>
  <c r="E219" i="3" s="1"/>
  <c r="K218" i="3" a="1"/>
  <c r="K218" i="3" s="1"/>
  <c r="F218" i="3" a="1"/>
  <c r="F218" i="3" s="1"/>
  <c r="E218" i="3" a="1"/>
  <c r="E218" i="3" s="1"/>
  <c r="K217" i="3" a="1"/>
  <c r="K217" i="3" s="1"/>
  <c r="F217" i="3" a="1"/>
  <c r="F217" i="3" s="1"/>
  <c r="E217" i="3" a="1"/>
  <c r="E217" i="3" s="1"/>
  <c r="K216" i="3" a="1"/>
  <c r="K216" i="3" s="1"/>
  <c r="F216" i="3" a="1"/>
  <c r="F216" i="3" s="1"/>
  <c r="E216" i="3" a="1"/>
  <c r="E216" i="3" s="1"/>
  <c r="K215" i="3" a="1"/>
  <c r="K215" i="3" s="1"/>
  <c r="F215" i="3" a="1"/>
  <c r="F215" i="3" s="1"/>
  <c r="E215" i="3" a="1"/>
  <c r="E215" i="3" s="1"/>
  <c r="K214" i="3" a="1"/>
  <c r="K214" i="3" s="1"/>
  <c r="F214" i="3" a="1"/>
  <c r="F214" i="3" s="1"/>
  <c r="E214" i="3" a="1"/>
  <c r="E214" i="3" s="1"/>
  <c r="K213" i="3" a="1"/>
  <c r="K213" i="3" s="1"/>
  <c r="F213" i="3" a="1"/>
  <c r="F213" i="3" s="1"/>
  <c r="E213" i="3" a="1"/>
  <c r="E213" i="3" s="1"/>
  <c r="K212" i="3" a="1"/>
  <c r="K212" i="3" s="1"/>
  <c r="F212" i="3" a="1"/>
  <c r="F212" i="3" s="1"/>
  <c r="E212" i="3" a="1"/>
  <c r="E212" i="3" s="1"/>
  <c r="K211" i="3" a="1"/>
  <c r="K211" i="3" s="1"/>
  <c r="F211" i="3" a="1"/>
  <c r="F211" i="3" s="1"/>
  <c r="E211" i="3" a="1"/>
  <c r="E211" i="3" s="1"/>
  <c r="K210" i="3" a="1"/>
  <c r="K210" i="3" s="1"/>
  <c r="F210" i="3" a="1"/>
  <c r="F210" i="3" s="1"/>
  <c r="E210" i="3" a="1"/>
  <c r="E210" i="3" s="1"/>
  <c r="K209" i="3" a="1"/>
  <c r="K209" i="3" s="1"/>
  <c r="F209" i="3" a="1"/>
  <c r="F209" i="3" s="1"/>
  <c r="E209" i="3" a="1"/>
  <c r="E209" i="3" s="1"/>
  <c r="K208" i="3" a="1"/>
  <c r="K208" i="3" s="1"/>
  <c r="F208" i="3" a="1"/>
  <c r="F208" i="3" s="1"/>
  <c r="E208" i="3" a="1"/>
  <c r="E208" i="3" s="1"/>
  <c r="K207" i="3" a="1"/>
  <c r="K207" i="3" s="1"/>
  <c r="F207" i="3" a="1"/>
  <c r="F207" i="3" s="1"/>
  <c r="E207" i="3" a="1"/>
  <c r="E207" i="3" s="1"/>
  <c r="K206" i="3" a="1"/>
  <c r="K206" i="3" s="1"/>
  <c r="F206" i="3" a="1"/>
  <c r="F206" i="3" s="1"/>
  <c r="E206" i="3" a="1"/>
  <c r="E206" i="3" s="1"/>
  <c r="K205" i="3" a="1"/>
  <c r="K205" i="3" s="1"/>
  <c r="F205" i="3" a="1"/>
  <c r="F205" i="3" s="1"/>
  <c r="E205" i="3" a="1"/>
  <c r="E205" i="3" s="1"/>
  <c r="K204" i="3" a="1"/>
  <c r="K204" i="3" s="1"/>
  <c r="F204" i="3" a="1"/>
  <c r="F204" i="3" s="1"/>
  <c r="E204" i="3" a="1"/>
  <c r="E204" i="3" s="1"/>
  <c r="K203" i="3" a="1"/>
  <c r="K203" i="3" s="1"/>
  <c r="F203" i="3" a="1"/>
  <c r="F203" i="3" s="1"/>
  <c r="E203" i="3" a="1"/>
  <c r="E203" i="3" s="1"/>
  <c r="K202" i="3" a="1"/>
  <c r="K202" i="3" s="1"/>
  <c r="F202" i="3" a="1"/>
  <c r="F202" i="3" s="1"/>
  <c r="E202" i="3" a="1"/>
  <c r="E202" i="3" s="1"/>
  <c r="K201" i="3" a="1"/>
  <c r="K201" i="3" s="1"/>
  <c r="F201" i="3" a="1"/>
  <c r="F201" i="3" s="1"/>
  <c r="E201" i="3" a="1"/>
  <c r="E201" i="3" s="1"/>
  <c r="K200" i="3" a="1"/>
  <c r="K200" i="3" s="1"/>
  <c r="F200" i="3" a="1"/>
  <c r="F200" i="3" s="1"/>
  <c r="E200" i="3" a="1"/>
  <c r="E200" i="3" s="1"/>
  <c r="K199" i="3" a="1"/>
  <c r="K199" i="3" s="1"/>
  <c r="F199" i="3" a="1"/>
  <c r="F199" i="3" s="1"/>
  <c r="E199" i="3" a="1"/>
  <c r="E199" i="3" s="1"/>
  <c r="K198" i="3" a="1"/>
  <c r="K198" i="3" s="1"/>
  <c r="F198" i="3" a="1"/>
  <c r="F198" i="3" s="1"/>
  <c r="E198" i="3" a="1"/>
  <c r="E198" i="3" s="1"/>
  <c r="K197" i="3" a="1"/>
  <c r="K197" i="3" s="1"/>
  <c r="F197" i="3" a="1"/>
  <c r="F197" i="3" s="1"/>
  <c r="E197" i="3" a="1"/>
  <c r="E197" i="3" s="1"/>
  <c r="K196" i="3" a="1"/>
  <c r="K196" i="3" s="1"/>
  <c r="F196" i="3" a="1"/>
  <c r="F196" i="3" s="1"/>
  <c r="E196" i="3" a="1"/>
  <c r="E196" i="3" s="1"/>
  <c r="K195" i="3" a="1"/>
  <c r="K195" i="3" s="1"/>
  <c r="F195" i="3" a="1"/>
  <c r="F195" i="3" s="1"/>
  <c r="E195" i="3" a="1"/>
  <c r="E195" i="3" s="1"/>
  <c r="K194" i="3" a="1"/>
  <c r="K194" i="3" s="1"/>
  <c r="F194" i="3" a="1"/>
  <c r="F194" i="3" s="1"/>
  <c r="E194" i="3" a="1"/>
  <c r="E194" i="3" s="1"/>
  <c r="K193" i="3" a="1"/>
  <c r="K193" i="3" s="1"/>
  <c r="F193" i="3" a="1"/>
  <c r="F193" i="3" s="1"/>
  <c r="E193" i="3" a="1"/>
  <c r="E193" i="3" s="1"/>
  <c r="K192" i="3" a="1"/>
  <c r="K192" i="3" s="1"/>
  <c r="F192" i="3" a="1"/>
  <c r="F192" i="3" s="1"/>
  <c r="E192" i="3" a="1"/>
  <c r="E192" i="3" s="1"/>
  <c r="K191" i="3" a="1"/>
  <c r="K191" i="3" s="1"/>
  <c r="F191" i="3" a="1"/>
  <c r="F191" i="3" s="1"/>
  <c r="E191" i="3" a="1"/>
  <c r="E191" i="3" s="1"/>
  <c r="K190" i="3" a="1"/>
  <c r="K190" i="3" s="1"/>
  <c r="F190" i="3" a="1"/>
  <c r="F190" i="3" s="1"/>
  <c r="E190" i="3" a="1"/>
  <c r="E190" i="3" s="1"/>
  <c r="K189" i="3" a="1"/>
  <c r="K189" i="3" s="1"/>
  <c r="F189" i="3" a="1"/>
  <c r="F189" i="3" s="1"/>
  <c r="E189" i="3" a="1"/>
  <c r="E189" i="3" s="1"/>
  <c r="K188" i="3" a="1"/>
  <c r="K188" i="3" s="1"/>
  <c r="F188" i="3" a="1"/>
  <c r="F188" i="3" s="1"/>
  <c r="E188" i="3" a="1"/>
  <c r="E188" i="3" s="1"/>
  <c r="K187" i="3" a="1"/>
  <c r="K187" i="3" s="1"/>
  <c r="F187" i="3" a="1"/>
  <c r="F187" i="3" s="1"/>
  <c r="E187" i="3" a="1"/>
  <c r="E187" i="3" s="1"/>
  <c r="K186" i="3" a="1"/>
  <c r="K186" i="3" s="1"/>
  <c r="F186" i="3" a="1"/>
  <c r="F186" i="3" s="1"/>
  <c r="E186" i="3" a="1"/>
  <c r="E186" i="3" s="1"/>
  <c r="K185" i="3" a="1"/>
  <c r="K185" i="3" s="1"/>
  <c r="F185" i="3" a="1"/>
  <c r="F185" i="3" s="1"/>
  <c r="E185" i="3" a="1"/>
  <c r="E185" i="3" s="1"/>
  <c r="K184" i="3" a="1"/>
  <c r="K184" i="3" s="1"/>
  <c r="F184" i="3" a="1"/>
  <c r="F184" i="3" s="1"/>
  <c r="E184" i="3" a="1"/>
  <c r="E184" i="3" s="1"/>
  <c r="K183" i="3" a="1"/>
  <c r="K183" i="3" s="1"/>
  <c r="F183" i="3" a="1"/>
  <c r="F183" i="3" s="1"/>
  <c r="E183" i="3" a="1"/>
  <c r="E183" i="3" s="1"/>
  <c r="K182" i="3" a="1"/>
  <c r="K182" i="3" s="1"/>
  <c r="F182" i="3" a="1"/>
  <c r="F182" i="3" s="1"/>
  <c r="E182" i="3" a="1"/>
  <c r="E182" i="3" s="1"/>
  <c r="K181" i="3" a="1"/>
  <c r="K181" i="3" s="1"/>
  <c r="F181" i="3" a="1"/>
  <c r="F181" i="3" s="1"/>
  <c r="E181" i="3" a="1"/>
  <c r="E181" i="3" s="1"/>
  <c r="K180" i="3" a="1"/>
  <c r="K180" i="3" s="1"/>
  <c r="F180" i="3" a="1"/>
  <c r="F180" i="3" s="1"/>
  <c r="E180" i="3" a="1"/>
  <c r="E180" i="3" s="1"/>
  <c r="K179" i="3" a="1"/>
  <c r="K179" i="3" s="1"/>
  <c r="F179" i="3" a="1"/>
  <c r="F179" i="3" s="1"/>
  <c r="E179" i="3" a="1"/>
  <c r="E179" i="3" s="1"/>
  <c r="K178" i="3" a="1"/>
  <c r="K178" i="3" s="1"/>
  <c r="F178" i="3" a="1"/>
  <c r="F178" i="3" s="1"/>
  <c r="E178" i="3" a="1"/>
  <c r="E178" i="3" s="1"/>
  <c r="K177" i="3" a="1"/>
  <c r="K177" i="3" s="1"/>
  <c r="F177" i="3" a="1"/>
  <c r="F177" i="3" s="1"/>
  <c r="E177" i="3" a="1"/>
  <c r="E177" i="3" s="1"/>
  <c r="K176" i="3" a="1"/>
  <c r="K176" i="3" s="1"/>
  <c r="F176" i="3" a="1"/>
  <c r="F176" i="3" s="1"/>
  <c r="E176" i="3" a="1"/>
  <c r="E176" i="3" s="1"/>
  <c r="K175" i="3" a="1"/>
  <c r="K175" i="3" s="1"/>
  <c r="F175" i="3" a="1"/>
  <c r="F175" i="3" s="1"/>
  <c r="E175" i="3" a="1"/>
  <c r="E175" i="3" s="1"/>
  <c r="K174" i="3" a="1"/>
  <c r="K174" i="3" s="1"/>
  <c r="F174" i="3" a="1"/>
  <c r="F174" i="3" s="1"/>
  <c r="E174" i="3" a="1"/>
  <c r="E174" i="3" s="1"/>
  <c r="K173" i="3" a="1"/>
  <c r="K173" i="3" s="1"/>
  <c r="F173" i="3" a="1"/>
  <c r="F173" i="3" s="1"/>
  <c r="E173" i="3" a="1"/>
  <c r="E173" i="3" s="1"/>
  <c r="K172" i="3" a="1"/>
  <c r="K172" i="3" s="1"/>
  <c r="F172" i="3" a="1"/>
  <c r="F172" i="3" s="1"/>
  <c r="E172" i="3" a="1"/>
  <c r="E172" i="3" s="1"/>
  <c r="K171" i="3" a="1"/>
  <c r="K171" i="3" s="1"/>
  <c r="F171" i="3" a="1"/>
  <c r="F171" i="3" s="1"/>
  <c r="E171" i="3" a="1"/>
  <c r="E171" i="3" s="1"/>
  <c r="K170" i="3" a="1"/>
  <c r="K170" i="3" s="1"/>
  <c r="F170" i="3" a="1"/>
  <c r="F170" i="3" s="1"/>
  <c r="E170" i="3" a="1"/>
  <c r="E170" i="3" s="1"/>
  <c r="K169" i="3" a="1"/>
  <c r="K169" i="3" s="1"/>
  <c r="F169" i="3" a="1"/>
  <c r="F169" i="3" s="1"/>
  <c r="E169" i="3" a="1"/>
  <c r="E169" i="3" s="1"/>
  <c r="K168" i="3" a="1"/>
  <c r="K168" i="3" s="1"/>
  <c r="F168" i="3" a="1"/>
  <c r="F168" i="3" s="1"/>
  <c r="E168" i="3" a="1"/>
  <c r="E168" i="3" s="1"/>
  <c r="K167" i="3" a="1"/>
  <c r="K167" i="3" s="1"/>
  <c r="F167" i="3" a="1"/>
  <c r="F167" i="3" s="1"/>
  <c r="E167" i="3" a="1"/>
  <c r="E167" i="3" s="1"/>
  <c r="K166" i="3" a="1"/>
  <c r="K166" i="3" s="1"/>
  <c r="F166" i="3" a="1"/>
  <c r="F166" i="3" s="1"/>
  <c r="E166" i="3" a="1"/>
  <c r="E166" i="3" s="1"/>
  <c r="K165" i="3" a="1"/>
  <c r="K165" i="3" s="1"/>
  <c r="F165" i="3" a="1"/>
  <c r="F165" i="3" s="1"/>
  <c r="E165" i="3" a="1"/>
  <c r="E165" i="3" s="1"/>
  <c r="K164" i="3" a="1"/>
  <c r="K164" i="3" s="1"/>
  <c r="F164" i="3" a="1"/>
  <c r="F164" i="3" s="1"/>
  <c r="E164" i="3" a="1"/>
  <c r="E164" i="3" s="1"/>
  <c r="K163" i="3" a="1"/>
  <c r="K163" i="3" s="1"/>
  <c r="F163" i="3" a="1"/>
  <c r="F163" i="3" s="1"/>
  <c r="E163" i="3" a="1"/>
  <c r="E163" i="3" s="1"/>
  <c r="K162" i="3" a="1"/>
  <c r="K162" i="3" s="1"/>
  <c r="F162" i="3" a="1"/>
  <c r="F162" i="3" s="1"/>
  <c r="E162" i="3" a="1"/>
  <c r="E162" i="3" s="1"/>
  <c r="K161" i="3" a="1"/>
  <c r="K161" i="3" s="1"/>
  <c r="F161" i="3" a="1"/>
  <c r="F161" i="3" s="1"/>
  <c r="E161" i="3" a="1"/>
  <c r="E161" i="3" s="1"/>
  <c r="K160" i="3" a="1"/>
  <c r="K160" i="3" s="1"/>
  <c r="F160" i="3" a="1"/>
  <c r="F160" i="3" s="1"/>
  <c r="E160" i="3" a="1"/>
  <c r="E160" i="3" s="1"/>
  <c r="K159" i="3" a="1"/>
  <c r="K159" i="3" s="1"/>
  <c r="F159" i="3" a="1"/>
  <c r="F159" i="3" s="1"/>
  <c r="E159" i="3" a="1"/>
  <c r="E159" i="3" s="1"/>
  <c r="K158" i="3" a="1"/>
  <c r="K158" i="3" s="1"/>
  <c r="F158" i="3" a="1"/>
  <c r="F158" i="3" s="1"/>
  <c r="E158" i="3" a="1"/>
  <c r="E158" i="3" s="1"/>
  <c r="K157" i="3" a="1"/>
  <c r="K157" i="3" s="1"/>
  <c r="F157" i="3" a="1"/>
  <c r="F157" i="3" s="1"/>
  <c r="E157" i="3" a="1"/>
  <c r="E157" i="3" s="1"/>
  <c r="K156" i="3" a="1"/>
  <c r="K156" i="3" s="1"/>
  <c r="F156" i="3" a="1"/>
  <c r="F156" i="3" s="1"/>
  <c r="E156" i="3" a="1"/>
  <c r="E156" i="3" s="1"/>
  <c r="K155" i="3" a="1"/>
  <c r="K155" i="3" s="1"/>
  <c r="F155" i="3" a="1"/>
  <c r="F155" i="3" s="1"/>
  <c r="E155" i="3" a="1"/>
  <c r="E155" i="3" s="1"/>
  <c r="K154" i="3" a="1"/>
  <c r="K154" i="3" s="1"/>
  <c r="F154" i="3" a="1"/>
  <c r="F154" i="3" s="1"/>
  <c r="E154" i="3" a="1"/>
  <c r="E154" i="3" s="1"/>
  <c r="K153" i="3" a="1"/>
  <c r="K153" i="3" s="1"/>
  <c r="F153" i="3" a="1"/>
  <c r="F153" i="3" s="1"/>
  <c r="E153" i="3" a="1"/>
  <c r="E153" i="3" s="1"/>
  <c r="K152" i="3" a="1"/>
  <c r="K152" i="3" s="1"/>
  <c r="F152" i="3" a="1"/>
  <c r="F152" i="3" s="1"/>
  <c r="E152" i="3" a="1"/>
  <c r="E152" i="3" s="1"/>
  <c r="K151" i="3" a="1"/>
  <c r="K151" i="3" s="1"/>
  <c r="F151" i="3" a="1"/>
  <c r="F151" i="3" s="1"/>
  <c r="E151" i="3" a="1"/>
  <c r="E151" i="3" s="1"/>
  <c r="K150" i="3" a="1"/>
  <c r="K150" i="3" s="1"/>
  <c r="F150" i="3" a="1"/>
  <c r="F150" i="3" s="1"/>
  <c r="E150" i="3" a="1"/>
  <c r="E150" i="3" s="1"/>
  <c r="K149" i="3" a="1"/>
  <c r="K149" i="3" s="1"/>
  <c r="F149" i="3" a="1"/>
  <c r="F149" i="3" s="1"/>
  <c r="E149" i="3" a="1"/>
  <c r="E149" i="3" s="1"/>
  <c r="K148" i="3" a="1"/>
  <c r="K148" i="3" s="1"/>
  <c r="F148" i="3" a="1"/>
  <c r="F148" i="3" s="1"/>
  <c r="E148" i="3" a="1"/>
  <c r="E148" i="3" s="1"/>
  <c r="K147" i="3" a="1"/>
  <c r="K147" i="3" s="1"/>
  <c r="F147" i="3" a="1"/>
  <c r="F147" i="3" s="1"/>
  <c r="E147" i="3" a="1"/>
  <c r="E147" i="3" s="1"/>
  <c r="K146" i="3" a="1"/>
  <c r="K146" i="3" s="1"/>
  <c r="F146" i="3" a="1"/>
  <c r="F146" i="3" s="1"/>
  <c r="E146" i="3" a="1"/>
  <c r="E146" i="3" s="1"/>
  <c r="K145" i="3" a="1"/>
  <c r="K145" i="3" s="1"/>
  <c r="F145" i="3" a="1"/>
  <c r="F145" i="3" s="1"/>
  <c r="E145" i="3" a="1"/>
  <c r="E145" i="3" s="1"/>
  <c r="K144" i="3" a="1"/>
  <c r="K144" i="3" s="1"/>
  <c r="F144" i="3" a="1"/>
  <c r="F144" i="3" s="1"/>
  <c r="E144" i="3" a="1"/>
  <c r="E144" i="3" s="1"/>
  <c r="K143" i="3" a="1"/>
  <c r="K143" i="3" s="1"/>
  <c r="F143" i="3" a="1"/>
  <c r="F143" i="3" s="1"/>
  <c r="E143" i="3" a="1"/>
  <c r="E143" i="3" s="1"/>
  <c r="K142" i="3" a="1"/>
  <c r="K142" i="3" s="1"/>
  <c r="F142" i="3" a="1"/>
  <c r="F142" i="3" s="1"/>
  <c r="E142" i="3" a="1"/>
  <c r="E142" i="3" s="1"/>
  <c r="K141" i="3" a="1"/>
  <c r="K141" i="3" s="1"/>
  <c r="F141" i="3" a="1"/>
  <c r="F141" i="3" s="1"/>
  <c r="E141" i="3" a="1"/>
  <c r="E141" i="3" s="1"/>
  <c r="K140" i="3" a="1"/>
  <c r="K140" i="3" s="1"/>
  <c r="F140" i="3" a="1"/>
  <c r="F140" i="3" s="1"/>
  <c r="E140" i="3" a="1"/>
  <c r="E140" i="3" s="1"/>
  <c r="K139" i="3" a="1"/>
  <c r="K139" i="3" s="1"/>
  <c r="F139" i="3" a="1"/>
  <c r="F139" i="3" s="1"/>
  <c r="E139" i="3" a="1"/>
  <c r="E139" i="3" s="1"/>
  <c r="K138" i="3" a="1"/>
  <c r="K138" i="3" s="1"/>
  <c r="F138" i="3" a="1"/>
  <c r="F138" i="3" s="1"/>
  <c r="E138" i="3" a="1"/>
  <c r="E138" i="3" s="1"/>
  <c r="K137" i="3" a="1"/>
  <c r="K137" i="3" s="1"/>
  <c r="F137" i="3" a="1"/>
  <c r="F137" i="3" s="1"/>
  <c r="E137" i="3" a="1"/>
  <c r="E137" i="3" s="1"/>
  <c r="K136" i="3" a="1"/>
  <c r="K136" i="3" s="1"/>
  <c r="F136" i="3" a="1"/>
  <c r="F136" i="3" s="1"/>
  <c r="E136" i="3" a="1"/>
  <c r="E136" i="3" s="1"/>
  <c r="K135" i="3" a="1"/>
  <c r="K135" i="3" s="1"/>
  <c r="F135" i="3" a="1"/>
  <c r="F135" i="3" s="1"/>
  <c r="E135" i="3" a="1"/>
  <c r="E135" i="3" s="1"/>
  <c r="K134" i="3" a="1"/>
  <c r="K134" i="3" s="1"/>
  <c r="F134" i="3" a="1"/>
  <c r="F134" i="3" s="1"/>
  <c r="E134" i="3" a="1"/>
  <c r="E134" i="3" s="1"/>
  <c r="K133" i="3" a="1"/>
  <c r="K133" i="3" s="1"/>
  <c r="F133" i="3" a="1"/>
  <c r="F133" i="3" s="1"/>
  <c r="E133" i="3" a="1"/>
  <c r="E133" i="3" s="1"/>
  <c r="K132" i="3" a="1"/>
  <c r="K132" i="3" s="1"/>
  <c r="F132" i="3" a="1"/>
  <c r="F132" i="3" s="1"/>
  <c r="E132" i="3" a="1"/>
  <c r="E132" i="3" s="1"/>
  <c r="K131" i="3" a="1"/>
  <c r="K131" i="3" s="1"/>
  <c r="F131" i="3" a="1"/>
  <c r="F131" i="3" s="1"/>
  <c r="E131" i="3" a="1"/>
  <c r="E131" i="3" s="1"/>
  <c r="K130" i="3" a="1"/>
  <c r="K130" i="3" s="1"/>
  <c r="F130" i="3" a="1"/>
  <c r="F130" i="3" s="1"/>
  <c r="E130" i="3" a="1"/>
  <c r="E130" i="3" s="1"/>
  <c r="K129" i="3" a="1"/>
  <c r="K129" i="3" s="1"/>
  <c r="F129" i="3" a="1"/>
  <c r="F129" i="3" s="1"/>
  <c r="E129" i="3" a="1"/>
  <c r="E129" i="3" s="1"/>
  <c r="K128" i="3" a="1"/>
  <c r="K128" i="3" s="1"/>
  <c r="F128" i="3" a="1"/>
  <c r="F128" i="3" s="1"/>
  <c r="E128" i="3" a="1"/>
  <c r="E128" i="3" s="1"/>
  <c r="K127" i="3" a="1"/>
  <c r="K127" i="3" s="1"/>
  <c r="F127" i="3" a="1"/>
  <c r="F127" i="3" s="1"/>
  <c r="E127" i="3" a="1"/>
  <c r="E127" i="3" s="1"/>
  <c r="K126" i="3" a="1"/>
  <c r="K126" i="3" s="1"/>
  <c r="F126" i="3" a="1"/>
  <c r="F126" i="3" s="1"/>
  <c r="E126" i="3" a="1"/>
  <c r="E126" i="3" s="1"/>
  <c r="K125" i="3" a="1"/>
  <c r="K125" i="3" s="1"/>
  <c r="F125" i="3" a="1"/>
  <c r="F125" i="3" s="1"/>
  <c r="E125" i="3" a="1"/>
  <c r="E125" i="3" s="1"/>
  <c r="K124" i="3" a="1"/>
  <c r="K124" i="3" s="1"/>
  <c r="F124" i="3" a="1"/>
  <c r="F124" i="3" s="1"/>
  <c r="E124" i="3" a="1"/>
  <c r="E124" i="3" s="1"/>
  <c r="K123" i="3" a="1"/>
  <c r="K123" i="3" s="1"/>
  <c r="F123" i="3" a="1"/>
  <c r="F123" i="3" s="1"/>
  <c r="E123" i="3" a="1"/>
  <c r="E123" i="3" s="1"/>
  <c r="K122" i="3" a="1"/>
  <c r="K122" i="3" s="1"/>
  <c r="F122" i="3" a="1"/>
  <c r="F122" i="3" s="1"/>
  <c r="E122" i="3" a="1"/>
  <c r="E122" i="3" s="1"/>
  <c r="K121" i="3" a="1"/>
  <c r="K121" i="3" s="1"/>
  <c r="F121" i="3" a="1"/>
  <c r="F121" i="3" s="1"/>
  <c r="E121" i="3" a="1"/>
  <c r="E121" i="3" s="1"/>
  <c r="K120" i="3" a="1"/>
  <c r="K120" i="3" s="1"/>
  <c r="F120" i="3" a="1"/>
  <c r="F120" i="3" s="1"/>
  <c r="E120" i="3" a="1"/>
  <c r="E120" i="3" s="1"/>
  <c r="K119" i="3" a="1"/>
  <c r="K119" i="3" s="1"/>
  <c r="F119" i="3" a="1"/>
  <c r="F119" i="3" s="1"/>
  <c r="E119" i="3" a="1"/>
  <c r="E119" i="3" s="1"/>
  <c r="K118" i="3" a="1"/>
  <c r="K118" i="3" s="1"/>
  <c r="F118" i="3" a="1"/>
  <c r="F118" i="3" s="1"/>
  <c r="E118" i="3" a="1"/>
  <c r="E118" i="3" s="1"/>
  <c r="K117" i="3" a="1"/>
  <c r="K117" i="3" s="1"/>
  <c r="F117" i="3" a="1"/>
  <c r="F117" i="3" s="1"/>
  <c r="E117" i="3" a="1"/>
  <c r="E117" i="3" s="1"/>
  <c r="K116" i="3" a="1"/>
  <c r="K116" i="3" s="1"/>
  <c r="F116" i="3" a="1"/>
  <c r="F116" i="3" s="1"/>
  <c r="E116" i="3" a="1"/>
  <c r="E116" i="3" s="1"/>
  <c r="K115" i="3" a="1"/>
  <c r="K115" i="3" s="1"/>
  <c r="F115" i="3" a="1"/>
  <c r="F115" i="3" s="1"/>
  <c r="E115" i="3" a="1"/>
  <c r="E115" i="3" s="1"/>
  <c r="K114" i="3" a="1"/>
  <c r="K114" i="3" s="1"/>
  <c r="F114" i="3" a="1"/>
  <c r="F114" i="3" s="1"/>
  <c r="E114" i="3" a="1"/>
  <c r="E114" i="3" s="1"/>
  <c r="K113" i="3" a="1"/>
  <c r="K113" i="3" s="1"/>
  <c r="F113" i="3" a="1"/>
  <c r="F113" i="3" s="1"/>
  <c r="E113" i="3" a="1"/>
  <c r="E113" i="3" s="1"/>
  <c r="K112" i="3" a="1"/>
  <c r="K112" i="3" s="1"/>
  <c r="F112" i="3" a="1"/>
  <c r="F112" i="3" s="1"/>
  <c r="E112" i="3" a="1"/>
  <c r="E112" i="3" s="1"/>
  <c r="K111" i="3" a="1"/>
  <c r="K111" i="3" s="1"/>
  <c r="F111" i="3" a="1"/>
  <c r="F111" i="3" s="1"/>
  <c r="E111" i="3" a="1"/>
  <c r="E111" i="3" s="1"/>
  <c r="K110" i="3" a="1"/>
  <c r="K110" i="3" s="1"/>
  <c r="F110" i="3" a="1"/>
  <c r="F110" i="3" s="1"/>
  <c r="E110" i="3" a="1"/>
  <c r="E110" i="3" s="1"/>
  <c r="K109" i="3" a="1"/>
  <c r="K109" i="3" s="1"/>
  <c r="F109" i="3" a="1"/>
  <c r="F109" i="3" s="1"/>
  <c r="E109" i="3" a="1"/>
  <c r="E109" i="3" s="1"/>
  <c r="K108" i="3" a="1"/>
  <c r="K108" i="3" s="1"/>
  <c r="F108" i="3" a="1"/>
  <c r="F108" i="3" s="1"/>
  <c r="E108" i="3" a="1"/>
  <c r="E108" i="3" s="1"/>
  <c r="K107" i="3" a="1"/>
  <c r="K107" i="3" s="1"/>
  <c r="F107" i="3" a="1"/>
  <c r="F107" i="3" s="1"/>
  <c r="E107" i="3" a="1"/>
  <c r="E107" i="3" s="1"/>
  <c r="K106" i="3" a="1"/>
  <c r="K106" i="3" s="1"/>
  <c r="F106" i="3" a="1"/>
  <c r="F106" i="3" s="1"/>
  <c r="E106" i="3" a="1"/>
  <c r="E106" i="3" s="1"/>
  <c r="K105" i="3" a="1"/>
  <c r="K105" i="3" s="1"/>
  <c r="F105" i="3" a="1"/>
  <c r="F105" i="3" s="1"/>
  <c r="E105" i="3" a="1"/>
  <c r="E105" i="3" s="1"/>
  <c r="K104" i="3" a="1"/>
  <c r="K104" i="3" s="1"/>
  <c r="F104" i="3" a="1"/>
  <c r="F104" i="3" s="1"/>
  <c r="E104" i="3" a="1"/>
  <c r="E104" i="3" s="1"/>
  <c r="K103" i="3" a="1"/>
  <c r="K103" i="3" s="1"/>
  <c r="F103" i="3" a="1"/>
  <c r="F103" i="3" s="1"/>
  <c r="E103" i="3" a="1"/>
  <c r="E103" i="3" s="1"/>
  <c r="K102" i="3" a="1"/>
  <c r="K102" i="3" s="1"/>
  <c r="F102" i="3" a="1"/>
  <c r="F102" i="3" s="1"/>
  <c r="E102" i="3" a="1"/>
  <c r="E102" i="3" s="1"/>
  <c r="K101" i="3" a="1"/>
  <c r="K101" i="3" s="1"/>
  <c r="F101" i="3" a="1"/>
  <c r="F101" i="3" s="1"/>
  <c r="E101" i="3" a="1"/>
  <c r="E101" i="3" s="1"/>
  <c r="K100" i="3" a="1"/>
  <c r="K100" i="3" s="1"/>
  <c r="F100" i="3" a="1"/>
  <c r="F100" i="3" s="1"/>
  <c r="E100" i="3" a="1"/>
  <c r="E100" i="3" s="1"/>
  <c r="K99" i="3" a="1"/>
  <c r="K99" i="3" s="1"/>
  <c r="F99" i="3" a="1"/>
  <c r="F99" i="3" s="1"/>
  <c r="E99" i="3" a="1"/>
  <c r="E99" i="3" s="1"/>
  <c r="K98" i="3" a="1"/>
  <c r="K98" i="3" s="1"/>
  <c r="F98" i="3" a="1"/>
  <c r="F98" i="3" s="1"/>
  <c r="E98" i="3" a="1"/>
  <c r="E98" i="3" s="1"/>
  <c r="K97" i="3" a="1"/>
  <c r="K97" i="3" s="1"/>
  <c r="F97" i="3" a="1"/>
  <c r="F97" i="3" s="1"/>
  <c r="E97" i="3" a="1"/>
  <c r="E97" i="3" s="1"/>
  <c r="K96" i="3" a="1"/>
  <c r="K96" i="3" s="1"/>
  <c r="F96" i="3" a="1"/>
  <c r="F96" i="3" s="1"/>
  <c r="E96" i="3" a="1"/>
  <c r="E96" i="3" s="1"/>
  <c r="K95" i="3" a="1"/>
  <c r="K95" i="3" s="1"/>
  <c r="F95" i="3" a="1"/>
  <c r="F95" i="3" s="1"/>
  <c r="E95" i="3" a="1"/>
  <c r="E95" i="3" s="1"/>
  <c r="K94" i="3" a="1"/>
  <c r="K94" i="3" s="1"/>
  <c r="F94" i="3" a="1"/>
  <c r="F94" i="3" s="1"/>
  <c r="E94" i="3" a="1"/>
  <c r="E94" i="3" s="1"/>
  <c r="K93" i="3" a="1"/>
  <c r="K93" i="3" s="1"/>
  <c r="F93" i="3" a="1"/>
  <c r="F93" i="3" s="1"/>
  <c r="E93" i="3" a="1"/>
  <c r="E93" i="3" s="1"/>
  <c r="K92" i="3" a="1"/>
  <c r="K92" i="3" s="1"/>
  <c r="F92" i="3" a="1"/>
  <c r="F92" i="3" s="1"/>
  <c r="E92" i="3" a="1"/>
  <c r="E92" i="3" s="1"/>
  <c r="K91" i="3" a="1"/>
  <c r="K91" i="3" s="1"/>
  <c r="F91" i="3" a="1"/>
  <c r="F91" i="3" s="1"/>
  <c r="E91" i="3" a="1"/>
  <c r="E91" i="3" s="1"/>
  <c r="K90" i="3" a="1"/>
  <c r="K90" i="3" s="1"/>
  <c r="F90" i="3" a="1"/>
  <c r="F90" i="3" s="1"/>
  <c r="E90" i="3" a="1"/>
  <c r="E90" i="3" s="1"/>
  <c r="K89" i="3" a="1"/>
  <c r="K89" i="3" s="1"/>
  <c r="F89" i="3" a="1"/>
  <c r="F89" i="3" s="1"/>
  <c r="E89" i="3" a="1"/>
  <c r="E89" i="3" s="1"/>
  <c r="K88" i="3" a="1"/>
  <c r="K88" i="3" s="1"/>
  <c r="F88" i="3" a="1"/>
  <c r="F88" i="3" s="1"/>
  <c r="E88" i="3" a="1"/>
  <c r="E88" i="3" s="1"/>
  <c r="K87" i="3" a="1"/>
  <c r="K87" i="3" s="1"/>
  <c r="F87" i="3" a="1"/>
  <c r="F87" i="3" s="1"/>
  <c r="E87" i="3" a="1"/>
  <c r="E87" i="3" s="1"/>
  <c r="K86" i="3" a="1"/>
  <c r="K86" i="3" s="1"/>
  <c r="F86" i="3" a="1"/>
  <c r="F86" i="3" s="1"/>
  <c r="E86" i="3" a="1"/>
  <c r="E86" i="3" s="1"/>
  <c r="K85" i="3" a="1"/>
  <c r="K85" i="3" s="1"/>
  <c r="F85" i="3" a="1"/>
  <c r="F85" i="3" s="1"/>
  <c r="E85" i="3" a="1"/>
  <c r="E85" i="3" s="1"/>
  <c r="K84" i="3" a="1"/>
  <c r="K84" i="3" s="1"/>
  <c r="F84" i="3" a="1"/>
  <c r="F84" i="3" s="1"/>
  <c r="E84" i="3" a="1"/>
  <c r="E84" i="3" s="1"/>
  <c r="K83" i="3" a="1"/>
  <c r="K83" i="3" s="1"/>
  <c r="F83" i="3" a="1"/>
  <c r="F83" i="3" s="1"/>
  <c r="E83" i="3" a="1"/>
  <c r="E83" i="3" s="1"/>
  <c r="K82" i="3" a="1"/>
  <c r="K82" i="3" s="1"/>
  <c r="F82" i="3" a="1"/>
  <c r="F82" i="3" s="1"/>
  <c r="E82" i="3" a="1"/>
  <c r="E82" i="3" s="1"/>
  <c r="K81" i="3" a="1"/>
  <c r="K81" i="3" s="1"/>
  <c r="F81" i="3" a="1"/>
  <c r="F81" i="3" s="1"/>
  <c r="E81" i="3" a="1"/>
  <c r="E81" i="3" s="1"/>
  <c r="K80" i="3" a="1"/>
  <c r="K80" i="3" s="1"/>
  <c r="F80" i="3" a="1"/>
  <c r="F80" i="3" s="1"/>
  <c r="E80" i="3" a="1"/>
  <c r="E80" i="3" s="1"/>
  <c r="K79" i="3" a="1"/>
  <c r="K79" i="3" s="1"/>
  <c r="F79" i="3" a="1"/>
  <c r="F79" i="3" s="1"/>
  <c r="E79" i="3" a="1"/>
  <c r="E79" i="3" s="1"/>
  <c r="K78" i="3" a="1"/>
  <c r="K78" i="3" s="1"/>
  <c r="F78" i="3" a="1"/>
  <c r="F78" i="3" s="1"/>
  <c r="E78" i="3" a="1"/>
  <c r="E78" i="3" s="1"/>
  <c r="K77" i="3" a="1"/>
  <c r="K77" i="3" s="1"/>
  <c r="F77" i="3" a="1"/>
  <c r="F77" i="3" s="1"/>
  <c r="E77" i="3" a="1"/>
  <c r="E77" i="3" s="1"/>
  <c r="K76" i="3" a="1"/>
  <c r="K76" i="3" s="1"/>
  <c r="F76" i="3" a="1"/>
  <c r="F76" i="3" s="1"/>
  <c r="E76" i="3" a="1"/>
  <c r="E76" i="3" s="1"/>
  <c r="K75" i="3" a="1"/>
  <c r="K75" i="3" s="1"/>
  <c r="F75" i="3" a="1"/>
  <c r="F75" i="3" s="1"/>
  <c r="E75" i="3" a="1"/>
  <c r="E75" i="3" s="1"/>
  <c r="K74" i="3" a="1"/>
  <c r="K74" i="3" s="1"/>
  <c r="F74" i="3" a="1"/>
  <c r="F74" i="3" s="1"/>
  <c r="E74" i="3" a="1"/>
  <c r="E74" i="3" s="1"/>
  <c r="K73" i="3" a="1"/>
  <c r="K73" i="3" s="1"/>
  <c r="F73" i="3" a="1"/>
  <c r="F73" i="3" s="1"/>
  <c r="E73" i="3" a="1"/>
  <c r="E73" i="3" s="1"/>
  <c r="K72" i="3" a="1"/>
  <c r="K72" i="3" s="1"/>
  <c r="F72" i="3" a="1"/>
  <c r="F72" i="3" s="1"/>
  <c r="E72" i="3" a="1"/>
  <c r="E72" i="3" s="1"/>
  <c r="K71" i="3" a="1"/>
  <c r="K71" i="3" s="1"/>
  <c r="F71" i="3" a="1"/>
  <c r="F71" i="3" s="1"/>
  <c r="E71" i="3" a="1"/>
  <c r="E71" i="3" s="1"/>
  <c r="K70" i="3" a="1"/>
  <c r="K70" i="3" s="1"/>
  <c r="F70" i="3" a="1"/>
  <c r="F70" i="3" s="1"/>
  <c r="E70" i="3" a="1"/>
  <c r="E70" i="3" s="1"/>
  <c r="K69" i="3" a="1"/>
  <c r="K69" i="3" s="1"/>
  <c r="F69" i="3" a="1"/>
  <c r="F69" i="3" s="1"/>
  <c r="E69" i="3" a="1"/>
  <c r="E69" i="3" s="1"/>
  <c r="K68" i="3" a="1"/>
  <c r="K68" i="3" s="1"/>
  <c r="F68" i="3" a="1"/>
  <c r="F68" i="3" s="1"/>
  <c r="E68" i="3" a="1"/>
  <c r="E68" i="3" s="1"/>
  <c r="K67" i="3" a="1"/>
  <c r="K67" i="3" s="1"/>
  <c r="F67" i="3" a="1"/>
  <c r="F67" i="3" s="1"/>
  <c r="E67" i="3" a="1"/>
  <c r="E67" i="3" s="1"/>
  <c r="K66" i="3" a="1"/>
  <c r="K66" i="3" s="1"/>
  <c r="F66" i="3" a="1"/>
  <c r="F66" i="3" s="1"/>
  <c r="E66" i="3" a="1"/>
  <c r="E66" i="3" s="1"/>
  <c r="K65" i="3" a="1"/>
  <c r="K65" i="3" s="1"/>
  <c r="F65" i="3" a="1"/>
  <c r="F65" i="3" s="1"/>
  <c r="E65" i="3" a="1"/>
  <c r="E65" i="3" s="1"/>
  <c r="K64" i="3" a="1"/>
  <c r="K64" i="3" s="1"/>
  <c r="F64" i="3" a="1"/>
  <c r="F64" i="3" s="1"/>
  <c r="E64" i="3" a="1"/>
  <c r="E64" i="3" s="1"/>
  <c r="K63" i="3" a="1"/>
  <c r="K63" i="3" s="1"/>
  <c r="F63" i="3" a="1"/>
  <c r="F63" i="3" s="1"/>
  <c r="E63" i="3" a="1"/>
  <c r="E63" i="3" s="1"/>
  <c r="K62" i="3" a="1"/>
  <c r="K62" i="3" s="1"/>
  <c r="F62" i="3" a="1"/>
  <c r="F62" i="3" s="1"/>
  <c r="E62" i="3" a="1"/>
  <c r="E62" i="3" s="1"/>
  <c r="K61" i="3" a="1"/>
  <c r="K61" i="3" s="1"/>
  <c r="F61" i="3" a="1"/>
  <c r="F61" i="3" s="1"/>
  <c r="E61" i="3" a="1"/>
  <c r="E61" i="3" s="1"/>
  <c r="K60" i="3" a="1"/>
  <c r="K60" i="3" s="1"/>
  <c r="F60" i="3" a="1"/>
  <c r="F60" i="3" s="1"/>
  <c r="E60" i="3" a="1"/>
  <c r="E60" i="3" s="1"/>
  <c r="K59" i="3" a="1"/>
  <c r="K59" i="3" s="1"/>
  <c r="F59" i="3" a="1"/>
  <c r="F59" i="3" s="1"/>
  <c r="E59" i="3" a="1"/>
  <c r="E59" i="3" s="1"/>
  <c r="K58" i="3" a="1"/>
  <c r="K58" i="3" s="1"/>
  <c r="F58" i="3" a="1"/>
  <c r="F58" i="3" s="1"/>
  <c r="E58" i="3" a="1"/>
  <c r="E58" i="3" s="1"/>
  <c r="K57" i="3" a="1"/>
  <c r="K57" i="3" s="1"/>
  <c r="F57" i="3" a="1"/>
  <c r="F57" i="3" s="1"/>
  <c r="E57" i="3" a="1"/>
  <c r="E57" i="3" s="1"/>
  <c r="K56" i="3" a="1"/>
  <c r="K56" i="3" s="1"/>
  <c r="F56" i="3" a="1"/>
  <c r="F56" i="3" s="1"/>
  <c r="E56" i="3" a="1"/>
  <c r="E56" i="3" s="1"/>
  <c r="K55" i="3" a="1"/>
  <c r="K55" i="3" s="1"/>
  <c r="F55" i="3" a="1"/>
  <c r="F55" i="3" s="1"/>
  <c r="E55" i="3" a="1"/>
  <c r="E55" i="3" s="1"/>
  <c r="K54" i="3" a="1"/>
  <c r="K54" i="3" s="1"/>
  <c r="F54" i="3" a="1"/>
  <c r="F54" i="3" s="1"/>
  <c r="E54" i="3" a="1"/>
  <c r="E54" i="3" s="1"/>
  <c r="K53" i="3" a="1"/>
  <c r="K53" i="3" s="1"/>
  <c r="F53" i="3" a="1"/>
  <c r="F53" i="3" s="1"/>
  <c r="E53" i="3" a="1"/>
  <c r="E53" i="3" s="1"/>
  <c r="K52" i="3" a="1"/>
  <c r="K52" i="3" s="1"/>
  <c r="F52" i="3" a="1"/>
  <c r="F52" i="3" s="1"/>
  <c r="E52" i="3" a="1"/>
  <c r="E52" i="3" s="1"/>
  <c r="K51" i="3" a="1"/>
  <c r="K51" i="3" s="1"/>
  <c r="F51" i="3" a="1"/>
  <c r="F51" i="3" s="1"/>
  <c r="E51" i="3" a="1"/>
  <c r="E51" i="3" s="1"/>
  <c r="K50" i="3" a="1"/>
  <c r="K50" i="3" s="1"/>
  <c r="F50" i="3" a="1"/>
  <c r="F50" i="3" s="1"/>
  <c r="E50" i="3" a="1"/>
  <c r="E50" i="3" s="1"/>
  <c r="K49" i="3" a="1"/>
  <c r="K49" i="3" s="1"/>
  <c r="F49" i="3" a="1"/>
  <c r="F49" i="3" s="1"/>
  <c r="E49" i="3" a="1"/>
  <c r="E49" i="3" s="1"/>
  <c r="K48" i="3" a="1"/>
  <c r="K48" i="3" s="1"/>
  <c r="F48" i="3" a="1"/>
  <c r="F48" i="3" s="1"/>
  <c r="E48" i="3" a="1"/>
  <c r="E48" i="3" s="1"/>
  <c r="K47" i="3" a="1"/>
  <c r="K47" i="3" s="1"/>
  <c r="F47" i="3" a="1"/>
  <c r="F47" i="3" s="1"/>
  <c r="E47" i="3" a="1"/>
  <c r="E47" i="3" s="1"/>
  <c r="K46" i="3" a="1"/>
  <c r="K46" i="3" s="1"/>
  <c r="F46" i="3" a="1"/>
  <c r="F46" i="3" s="1"/>
  <c r="E46" i="3" a="1"/>
  <c r="E46" i="3" s="1"/>
  <c r="K45" i="3" a="1"/>
  <c r="K45" i="3" s="1"/>
  <c r="F45" i="3" a="1"/>
  <c r="F45" i="3" s="1"/>
  <c r="E45" i="3" a="1"/>
  <c r="E45" i="3" s="1"/>
  <c r="K44" i="3" a="1"/>
  <c r="K44" i="3" s="1"/>
  <c r="F44" i="3" a="1"/>
  <c r="F44" i="3" s="1"/>
  <c r="E44" i="3" a="1"/>
  <c r="E44" i="3" s="1"/>
  <c r="K43" i="3" a="1"/>
  <c r="K43" i="3" s="1"/>
  <c r="F43" i="3" a="1"/>
  <c r="F43" i="3" s="1"/>
  <c r="E43" i="3" a="1"/>
  <c r="E43" i="3" s="1"/>
  <c r="K42" i="3" a="1"/>
  <c r="K42" i="3" s="1"/>
  <c r="F42" i="3" a="1"/>
  <c r="F42" i="3" s="1"/>
  <c r="E42" i="3" a="1"/>
  <c r="E42" i="3" s="1"/>
  <c r="K41" i="3" a="1"/>
  <c r="K41" i="3" s="1"/>
  <c r="F41" i="3" a="1"/>
  <c r="F41" i="3" s="1"/>
  <c r="E41" i="3" a="1"/>
  <c r="E41" i="3" s="1"/>
  <c r="K40" i="3" a="1"/>
  <c r="K40" i="3" s="1"/>
  <c r="F40" i="3" a="1"/>
  <c r="F40" i="3" s="1"/>
  <c r="E40" i="3" a="1"/>
  <c r="E40" i="3" s="1"/>
  <c r="K39" i="3" a="1"/>
  <c r="K39" i="3" s="1"/>
  <c r="F39" i="3" a="1"/>
  <c r="F39" i="3" s="1"/>
  <c r="E39" i="3" a="1"/>
  <c r="E39" i="3" s="1"/>
  <c r="K38" i="3" a="1"/>
  <c r="K38" i="3" s="1"/>
  <c r="F38" i="3" a="1"/>
  <c r="F38" i="3" s="1"/>
  <c r="E38" i="3" a="1"/>
  <c r="E38" i="3" s="1"/>
  <c r="K37" i="3" a="1"/>
  <c r="K37" i="3" s="1"/>
  <c r="F37" i="3" a="1"/>
  <c r="F37" i="3" s="1"/>
  <c r="E37" i="3" a="1"/>
  <c r="E37" i="3" s="1"/>
  <c r="K36" i="3" a="1"/>
  <c r="K36" i="3" s="1"/>
  <c r="F36" i="3" a="1"/>
  <c r="F36" i="3" s="1"/>
  <c r="E36" i="3" a="1"/>
  <c r="E36" i="3" s="1"/>
  <c r="K35" i="3" a="1"/>
  <c r="K35" i="3" s="1"/>
  <c r="F35" i="3" a="1"/>
  <c r="F35" i="3" s="1"/>
  <c r="E35" i="3" a="1"/>
  <c r="E35" i="3" s="1"/>
  <c r="K34" i="3" a="1"/>
  <c r="K34" i="3" s="1"/>
  <c r="F34" i="3" a="1"/>
  <c r="F34" i="3" s="1"/>
  <c r="E34" i="3" a="1"/>
  <c r="E34" i="3" s="1"/>
  <c r="K33" i="3" a="1"/>
  <c r="K33" i="3" s="1"/>
  <c r="F33" i="3" a="1"/>
  <c r="F33" i="3" s="1"/>
  <c r="E33" i="3" a="1"/>
  <c r="E33" i="3" s="1"/>
  <c r="K32" i="3" a="1"/>
  <c r="K32" i="3" s="1"/>
  <c r="F32" i="3" a="1"/>
  <c r="F32" i="3" s="1"/>
  <c r="E32" i="3" a="1"/>
  <c r="E32" i="3" s="1"/>
  <c r="K31" i="3" a="1"/>
  <c r="K31" i="3" s="1"/>
  <c r="F31" i="3" a="1"/>
  <c r="F31" i="3" s="1"/>
  <c r="E31" i="3" a="1"/>
  <c r="E31" i="3" s="1"/>
  <c r="K30" i="3" a="1"/>
  <c r="K30" i="3" s="1"/>
  <c r="F30" i="3" a="1"/>
  <c r="F30" i="3" s="1"/>
  <c r="E30" i="3" a="1"/>
  <c r="E30" i="3" s="1"/>
  <c r="K29" i="3" a="1"/>
  <c r="K29" i="3" s="1"/>
  <c r="F29" i="3" a="1"/>
  <c r="F29" i="3" s="1"/>
  <c r="E29" i="3" a="1"/>
  <c r="E29" i="3" s="1"/>
  <c r="K28" i="3" a="1"/>
  <c r="K28" i="3" s="1"/>
  <c r="F28" i="3" a="1"/>
  <c r="F28" i="3" s="1"/>
  <c r="E28" i="3" a="1"/>
  <c r="E28" i="3" s="1"/>
  <c r="K27" i="3" a="1"/>
  <c r="K27" i="3" s="1"/>
  <c r="F27" i="3" a="1"/>
  <c r="F27" i="3" s="1"/>
  <c r="E27" i="3" a="1"/>
  <c r="E27" i="3" s="1"/>
  <c r="K26" i="3" a="1"/>
  <c r="K26" i="3" s="1"/>
  <c r="F26" i="3" a="1"/>
  <c r="F26" i="3" s="1"/>
  <c r="E26" i="3" a="1"/>
  <c r="E26" i="3" s="1"/>
  <c r="K25" i="3" a="1"/>
  <c r="K25" i="3" s="1"/>
  <c r="F25" i="3" a="1"/>
  <c r="F25" i="3" s="1"/>
  <c r="E25" i="3" a="1"/>
  <c r="E25" i="3" s="1"/>
  <c r="K24" i="3" a="1"/>
  <c r="K24" i="3" s="1"/>
  <c r="F24" i="3" a="1"/>
  <c r="F24" i="3" s="1"/>
  <c r="E24" i="3" a="1"/>
  <c r="E24" i="3" s="1"/>
  <c r="K23" i="3" a="1"/>
  <c r="K23" i="3" s="1"/>
  <c r="F23" i="3" a="1"/>
  <c r="F23" i="3" s="1"/>
  <c r="E23" i="3" a="1"/>
  <c r="E23" i="3" s="1"/>
  <c r="K22" i="3" a="1"/>
  <c r="K22" i="3" s="1"/>
  <c r="F22" i="3" a="1"/>
  <c r="F22" i="3" s="1"/>
  <c r="E22" i="3" a="1"/>
  <c r="E22" i="3" s="1"/>
  <c r="K21" i="3" a="1"/>
  <c r="K21" i="3" s="1"/>
  <c r="F21" i="3" a="1"/>
  <c r="F21" i="3" s="1"/>
  <c r="E21" i="3" a="1"/>
  <c r="E21" i="3" s="1"/>
  <c r="K20" i="3" a="1"/>
  <c r="K20" i="3" s="1"/>
  <c r="F20" i="3" a="1"/>
  <c r="F20" i="3" s="1"/>
  <c r="E20" i="3" a="1"/>
  <c r="E20" i="3" s="1"/>
  <c r="K19" i="3" a="1"/>
  <c r="K19" i="3" s="1"/>
  <c r="F19" i="3" a="1"/>
  <c r="F19" i="3" s="1"/>
  <c r="E19" i="3" a="1"/>
  <c r="E19" i="3" s="1"/>
  <c r="K18" i="3" a="1"/>
  <c r="K18" i="3" s="1"/>
  <c r="F18" i="3" a="1"/>
  <c r="F18" i="3" s="1"/>
  <c r="E18" i="3" a="1"/>
  <c r="E18" i="3" s="1"/>
  <c r="K17" i="3" a="1"/>
  <c r="K17" i="3" s="1"/>
  <c r="F17" i="3" a="1"/>
  <c r="F17" i="3" s="1"/>
  <c r="E17" i="3" a="1"/>
  <c r="E17" i="3" s="1"/>
  <c r="K16" i="3" a="1"/>
  <c r="K16" i="3" s="1"/>
  <c r="F16" i="3" a="1"/>
  <c r="F16" i="3" s="1"/>
  <c r="E16" i="3" a="1"/>
  <c r="E16" i="3" s="1"/>
  <c r="K15" i="3" a="1"/>
  <c r="K15" i="3" s="1"/>
  <c r="F15" i="3" a="1"/>
  <c r="F15" i="3" s="1"/>
  <c r="E15" i="3" a="1"/>
  <c r="E15" i="3" s="1"/>
  <c r="K14" i="3" a="1"/>
  <c r="K14" i="3" s="1"/>
  <c r="F14" i="3" a="1"/>
  <c r="F14" i="3" s="1"/>
  <c r="E14" i="3" a="1"/>
  <c r="E14" i="3" s="1"/>
  <c r="K13" i="3" a="1"/>
  <c r="K13" i="3" s="1"/>
  <c r="F13" i="3" a="1"/>
  <c r="F13" i="3" s="1"/>
  <c r="E13" i="3" a="1"/>
  <c r="E13" i="3" s="1"/>
  <c r="K12" i="3" a="1"/>
  <c r="K12" i="3" s="1"/>
  <c r="F12" i="3" a="1"/>
  <c r="F12" i="3" s="1"/>
  <c r="E12" i="3" a="1"/>
  <c r="E12" i="3" s="1"/>
  <c r="K11" i="3" a="1"/>
  <c r="K11" i="3" s="1"/>
  <c r="F11" i="3" a="1"/>
  <c r="F11" i="3" s="1"/>
  <c r="E11" i="3" a="1"/>
  <c r="E11" i="3" s="1"/>
  <c r="K10" i="3" a="1"/>
  <c r="K10" i="3" s="1"/>
  <c r="F10" i="3" a="1"/>
  <c r="F10" i="3" s="1"/>
  <c r="E10" i="3" a="1"/>
  <c r="E10" i="3" s="1"/>
  <c r="K9" i="3" a="1"/>
  <c r="K9" i="3" s="1"/>
  <c r="F9" i="3" a="1"/>
  <c r="F9" i="3" s="1"/>
  <c r="E9" i="3" a="1"/>
  <c r="E9" i="3" s="1"/>
  <c r="K8" i="3" a="1"/>
  <c r="K8" i="3" s="1"/>
  <c r="F8" i="3" a="1"/>
  <c r="F8" i="3" s="1"/>
  <c r="E8" i="3" a="1"/>
  <c r="E8" i="3" s="1"/>
  <c r="K7" i="3" a="1"/>
  <c r="K7" i="3" s="1"/>
  <c r="F7" i="3" a="1"/>
  <c r="F7" i="3" s="1"/>
  <c r="E7" i="3" a="1"/>
  <c r="E7" i="3" s="1"/>
  <c r="K6" i="3" a="1"/>
  <c r="K6" i="3" s="1"/>
  <c r="F6" i="3" a="1"/>
  <c r="F6" i="3" s="1"/>
  <c r="E6" i="3" a="1"/>
  <c r="E6" i="3" s="1"/>
  <c r="K5" i="3" a="1"/>
  <c r="K5" i="3" s="1"/>
  <c r="F5" i="3" a="1"/>
  <c r="F5" i="3" s="1"/>
  <c r="E5" i="3" a="1"/>
  <c r="E5" i="3" s="1"/>
  <c r="K4" i="3" a="1"/>
  <c r="K4" i="3" s="1"/>
  <c r="F4" i="3" a="1"/>
  <c r="F4" i="3" s="1"/>
  <c r="E4" i="3" a="1"/>
  <c r="E4" i="3" s="1"/>
  <c r="K3" i="3" a="1"/>
  <c r="K3" i="3" s="1"/>
  <c r="F3" i="3" a="1"/>
  <c r="F3" i="3" s="1"/>
  <c r="E3" i="3" a="1"/>
  <c r="E3" i="3" s="1"/>
  <c r="K2" i="3" a="1"/>
  <c r="K2" i="3" s="1"/>
  <c r="F2" i="3" a="1"/>
  <c r="F2" i="3" s="1"/>
  <c r="E2" i="3" a="1"/>
  <c r="E2" i="3" s="1"/>
  <c r="X61" i="2"/>
  <c r="U58" i="2"/>
  <c r="V58" i="2"/>
  <c r="W58" i="2"/>
  <c r="U59" i="2"/>
  <c r="V59" i="2"/>
  <c r="W59" i="2"/>
  <c r="U60" i="2"/>
  <c r="V60" i="2"/>
  <c r="W60" i="2"/>
  <c r="E2" i="2" a="1"/>
  <c r="E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 s="1"/>
  <c r="G137" i="2" a="1"/>
  <c r="G137" i="2" s="1"/>
  <c r="G138" i="2" a="1"/>
  <c r="G138" i="2" s="1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 s="1"/>
  <c r="G201" i="2" a="1"/>
  <c r="G201" i="2" s="1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 s="1"/>
  <c r="G242" i="2" a="1"/>
  <c r="G242" i="2" s="1"/>
  <c r="G243" i="2" a="1"/>
  <c r="G243" i="2" s="1"/>
  <c r="G244" i="2" a="1"/>
  <c r="G244" i="2" s="1"/>
  <c r="G245" i="2" a="1"/>
  <c r="G245" i="2" s="1"/>
  <c r="G2" i="2" a="1"/>
  <c r="G2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" i="2" a="1"/>
  <c r="H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P4" i="1" a="1"/>
  <c r="P4" i="1" s="1"/>
  <c r="N2" i="2" l="1"/>
  <c r="L5" i="2" s="1"/>
  <c r="M5" i="2" s="1"/>
  <c r="L9" i="2"/>
  <c r="M9" i="2" s="1"/>
  <c r="L13" i="2"/>
  <c r="M13" i="2" s="1"/>
  <c r="L17" i="2"/>
  <c r="M17" i="2" s="1"/>
  <c r="L21" i="2"/>
  <c r="M21" i="2" s="1"/>
  <c r="L25" i="2"/>
  <c r="M25" i="2" s="1"/>
  <c r="L29" i="2"/>
  <c r="M29" i="2" s="1"/>
  <c r="L33" i="2"/>
  <c r="M33" i="2" s="1"/>
  <c r="L37" i="2"/>
  <c r="M37" i="2" s="1"/>
  <c r="L41" i="2"/>
  <c r="M41" i="2" s="1"/>
  <c r="L45" i="2"/>
  <c r="M45" i="2" s="1"/>
  <c r="L49" i="2"/>
  <c r="M49" i="2" s="1"/>
  <c r="L53" i="2"/>
  <c r="M53" i="2" s="1"/>
  <c r="L57" i="2"/>
  <c r="M57" i="2" s="1"/>
  <c r="L61" i="2"/>
  <c r="M61" i="2" s="1"/>
  <c r="L65" i="2"/>
  <c r="M65" i="2" s="1"/>
  <c r="L69" i="2"/>
  <c r="M69" i="2" s="1"/>
  <c r="L73" i="2"/>
  <c r="M73" i="2" s="1"/>
  <c r="L77" i="2"/>
  <c r="M77" i="2" s="1"/>
  <c r="L81" i="2"/>
  <c r="M81" i="2" s="1"/>
  <c r="L85" i="2"/>
  <c r="M85" i="2" s="1"/>
  <c r="L89" i="2"/>
  <c r="M89" i="2" s="1"/>
  <c r="L6" i="2"/>
  <c r="M6" i="2" s="1"/>
  <c r="L10" i="2"/>
  <c r="M10" i="2" s="1"/>
  <c r="L14" i="2"/>
  <c r="M14" i="2" s="1"/>
  <c r="L18" i="2"/>
  <c r="M18" i="2" s="1"/>
  <c r="L22" i="2"/>
  <c r="M22" i="2" s="1"/>
  <c r="L26" i="2"/>
  <c r="M26" i="2" s="1"/>
  <c r="L30" i="2"/>
  <c r="M30" i="2" s="1"/>
  <c r="L34" i="2"/>
  <c r="M34" i="2" s="1"/>
  <c r="L38" i="2"/>
  <c r="M38" i="2" s="1"/>
  <c r="L42" i="2"/>
  <c r="M42" i="2" s="1"/>
  <c r="L46" i="2"/>
  <c r="M46" i="2" s="1"/>
  <c r="L50" i="2"/>
  <c r="M50" i="2" s="1"/>
  <c r="L54" i="2"/>
  <c r="M54" i="2" s="1"/>
  <c r="L58" i="2"/>
  <c r="M58" i="2" s="1"/>
  <c r="L62" i="2"/>
  <c r="M62" i="2" s="1"/>
  <c r="L66" i="2"/>
  <c r="M66" i="2" s="1"/>
  <c r="L70" i="2"/>
  <c r="M70" i="2" s="1"/>
  <c r="L74" i="2"/>
  <c r="M74" i="2" s="1"/>
  <c r="L78" i="2"/>
  <c r="M78" i="2" s="1"/>
  <c r="L82" i="2"/>
  <c r="M82" i="2" s="1"/>
  <c r="L86" i="2"/>
  <c r="M86" i="2" s="1"/>
  <c r="L90" i="2"/>
  <c r="M90" i="2" s="1"/>
  <c r="L94" i="2"/>
  <c r="M94" i="2" s="1"/>
  <c r="L7" i="2"/>
  <c r="M7" i="2" s="1"/>
  <c r="L15" i="2"/>
  <c r="M15" i="2" s="1"/>
  <c r="L23" i="2"/>
  <c r="M23" i="2" s="1"/>
  <c r="L31" i="2"/>
  <c r="M31" i="2" s="1"/>
  <c r="L39" i="2"/>
  <c r="M39" i="2" s="1"/>
  <c r="L47" i="2"/>
  <c r="M47" i="2" s="1"/>
  <c r="L55" i="2"/>
  <c r="M55" i="2" s="1"/>
  <c r="L63" i="2"/>
  <c r="M63" i="2" s="1"/>
  <c r="L71" i="2"/>
  <c r="M71" i="2" s="1"/>
  <c r="L79" i="2"/>
  <c r="M79" i="2" s="1"/>
  <c r="L87" i="2"/>
  <c r="M87" i="2" s="1"/>
  <c r="L93" i="2"/>
  <c r="M93" i="2" s="1"/>
  <c r="L98" i="2"/>
  <c r="M98" i="2" s="1"/>
  <c r="L102" i="2"/>
  <c r="M102" i="2" s="1"/>
  <c r="L106" i="2"/>
  <c r="M106" i="2" s="1"/>
  <c r="L110" i="2"/>
  <c r="M110" i="2" s="1"/>
  <c r="L114" i="2"/>
  <c r="M114" i="2" s="1"/>
  <c r="L118" i="2"/>
  <c r="M118" i="2" s="1"/>
  <c r="L122" i="2"/>
  <c r="M122" i="2" s="1"/>
  <c r="L126" i="2"/>
  <c r="M126" i="2" s="1"/>
  <c r="L130" i="2"/>
  <c r="M130" i="2" s="1"/>
  <c r="L134" i="2"/>
  <c r="M134" i="2" s="1"/>
  <c r="L138" i="2"/>
  <c r="M138" i="2" s="1"/>
  <c r="L142" i="2"/>
  <c r="M142" i="2" s="1"/>
  <c r="L146" i="2"/>
  <c r="M146" i="2" s="1"/>
  <c r="L150" i="2"/>
  <c r="M150" i="2" s="1"/>
  <c r="L154" i="2"/>
  <c r="M154" i="2" s="1"/>
  <c r="L158" i="2"/>
  <c r="M158" i="2" s="1"/>
  <c r="L162" i="2"/>
  <c r="M162" i="2" s="1"/>
  <c r="L166" i="2"/>
  <c r="M166" i="2" s="1"/>
  <c r="L170" i="2"/>
  <c r="M170" i="2" s="1"/>
  <c r="L174" i="2"/>
  <c r="M174" i="2" s="1"/>
  <c r="L178" i="2"/>
  <c r="M178" i="2" s="1"/>
  <c r="L182" i="2"/>
  <c r="M182" i="2" s="1"/>
  <c r="L186" i="2"/>
  <c r="M186" i="2" s="1"/>
  <c r="L190" i="2"/>
  <c r="M190" i="2" s="1"/>
  <c r="L194" i="2"/>
  <c r="M194" i="2" s="1"/>
  <c r="L198" i="2"/>
  <c r="M198" i="2" s="1"/>
  <c r="L202" i="2"/>
  <c r="M202" i="2" s="1"/>
  <c r="L206" i="2"/>
  <c r="M206" i="2" s="1"/>
  <c r="L210" i="2"/>
  <c r="M210" i="2" s="1"/>
  <c r="L214" i="2"/>
  <c r="M214" i="2" s="1"/>
  <c r="L218" i="2"/>
  <c r="M218" i="2" s="1"/>
  <c r="L222" i="2"/>
  <c r="M222" i="2" s="1"/>
  <c r="L226" i="2"/>
  <c r="M226" i="2" s="1"/>
  <c r="L230" i="2"/>
  <c r="M230" i="2" s="1"/>
  <c r="L234" i="2"/>
  <c r="M234" i="2" s="1"/>
  <c r="L238" i="2"/>
  <c r="M238" i="2" s="1"/>
  <c r="L242" i="2"/>
  <c r="M242" i="2" s="1"/>
  <c r="L3" i="2"/>
  <c r="M3" i="2" s="1"/>
  <c r="L8" i="2"/>
  <c r="M8" i="2" s="1"/>
  <c r="L16" i="2"/>
  <c r="M16" i="2" s="1"/>
  <c r="L24" i="2"/>
  <c r="M24" i="2" s="1"/>
  <c r="L32" i="2"/>
  <c r="M32" i="2" s="1"/>
  <c r="L40" i="2"/>
  <c r="M40" i="2" s="1"/>
  <c r="L48" i="2"/>
  <c r="M48" i="2" s="1"/>
  <c r="L56" i="2"/>
  <c r="M56" i="2" s="1"/>
  <c r="L64" i="2"/>
  <c r="M64" i="2" s="1"/>
  <c r="L72" i="2"/>
  <c r="M72" i="2" s="1"/>
  <c r="L80" i="2"/>
  <c r="M80" i="2" s="1"/>
  <c r="L88" i="2"/>
  <c r="M88" i="2" s="1"/>
  <c r="L95" i="2"/>
  <c r="M95" i="2" s="1"/>
  <c r="L99" i="2"/>
  <c r="M99" i="2" s="1"/>
  <c r="L103" i="2"/>
  <c r="M103" i="2" s="1"/>
  <c r="L107" i="2"/>
  <c r="M107" i="2" s="1"/>
  <c r="L111" i="2"/>
  <c r="M111" i="2" s="1"/>
  <c r="L115" i="2"/>
  <c r="M115" i="2" s="1"/>
  <c r="L119" i="2"/>
  <c r="M119" i="2" s="1"/>
  <c r="L123" i="2"/>
  <c r="M123" i="2" s="1"/>
  <c r="L127" i="2"/>
  <c r="M127" i="2" s="1"/>
  <c r="L131" i="2"/>
  <c r="M131" i="2" s="1"/>
  <c r="L135" i="2"/>
  <c r="M135" i="2" s="1"/>
  <c r="L139" i="2"/>
  <c r="M139" i="2" s="1"/>
  <c r="L143" i="2"/>
  <c r="M143" i="2" s="1"/>
  <c r="L147" i="2"/>
  <c r="M147" i="2" s="1"/>
  <c r="L151" i="2"/>
  <c r="M151" i="2" s="1"/>
  <c r="L155" i="2"/>
  <c r="M155" i="2" s="1"/>
  <c r="L159" i="2"/>
  <c r="M159" i="2" s="1"/>
  <c r="L163" i="2"/>
  <c r="M163" i="2" s="1"/>
  <c r="L167" i="2"/>
  <c r="M167" i="2" s="1"/>
  <c r="L171" i="2"/>
  <c r="M171" i="2" s="1"/>
  <c r="L175" i="2"/>
  <c r="M175" i="2" s="1"/>
  <c r="L179" i="2"/>
  <c r="M179" i="2" s="1"/>
  <c r="L183" i="2"/>
  <c r="M183" i="2" s="1"/>
  <c r="L187" i="2"/>
  <c r="M187" i="2" s="1"/>
  <c r="L191" i="2"/>
  <c r="M191" i="2" s="1"/>
  <c r="L195" i="2"/>
  <c r="M195" i="2" s="1"/>
  <c r="L199" i="2"/>
  <c r="M199" i="2" s="1"/>
  <c r="L203" i="2"/>
  <c r="M203" i="2" s="1"/>
  <c r="L207" i="2"/>
  <c r="M207" i="2" s="1"/>
  <c r="L211" i="2"/>
  <c r="M211" i="2" s="1"/>
  <c r="L215" i="2"/>
  <c r="M215" i="2" s="1"/>
  <c r="L219" i="2"/>
  <c r="M219" i="2" s="1"/>
  <c r="L223" i="2"/>
  <c r="M223" i="2" s="1"/>
  <c r="L227" i="2"/>
  <c r="M227" i="2" s="1"/>
  <c r="L231" i="2"/>
  <c r="M231" i="2" s="1"/>
  <c r="L235" i="2"/>
  <c r="M235" i="2" s="1"/>
  <c r="L239" i="2"/>
  <c r="M239" i="2" s="1"/>
  <c r="L243" i="2"/>
  <c r="M243" i="2" s="1"/>
  <c r="L2" i="2"/>
  <c r="L232" i="2"/>
  <c r="M232" i="2" s="1"/>
  <c r="L216" i="2"/>
  <c r="M216" i="2" s="1"/>
  <c r="L200" i="2"/>
  <c r="M200" i="2" s="1"/>
  <c r="L184" i="2"/>
  <c r="M184" i="2" s="1"/>
  <c r="L168" i="2"/>
  <c r="M168" i="2" s="1"/>
  <c r="L152" i="2"/>
  <c r="M152" i="2" s="1"/>
  <c r="L136" i="2"/>
  <c r="M136" i="2" s="1"/>
  <c r="L120" i="2"/>
  <c r="M120" i="2" s="1"/>
  <c r="L104" i="2"/>
  <c r="M104" i="2" s="1"/>
  <c r="L83" i="2"/>
  <c r="M83" i="2" s="1"/>
  <c r="L51" i="2"/>
  <c r="M51" i="2" s="1"/>
  <c r="L19" i="2"/>
  <c r="M19" i="2" s="1"/>
  <c r="L245" i="2"/>
  <c r="M245" i="2" s="1"/>
  <c r="L237" i="2"/>
  <c r="M237" i="2" s="1"/>
  <c r="L229" i="2"/>
  <c r="M229" i="2" s="1"/>
  <c r="L221" i="2"/>
  <c r="M221" i="2" s="1"/>
  <c r="L213" i="2"/>
  <c r="M213" i="2" s="1"/>
  <c r="L205" i="2"/>
  <c r="M205" i="2" s="1"/>
  <c r="L197" i="2"/>
  <c r="M197" i="2" s="1"/>
  <c r="L189" i="2"/>
  <c r="M189" i="2" s="1"/>
  <c r="L181" i="2"/>
  <c r="M181" i="2" s="1"/>
  <c r="L173" i="2"/>
  <c r="M173" i="2" s="1"/>
  <c r="L165" i="2"/>
  <c r="M165" i="2" s="1"/>
  <c r="L157" i="2"/>
  <c r="M157" i="2" s="1"/>
  <c r="L149" i="2"/>
  <c r="M149" i="2" s="1"/>
  <c r="L141" i="2"/>
  <c r="M141" i="2" s="1"/>
  <c r="L133" i="2"/>
  <c r="M133" i="2" s="1"/>
  <c r="L125" i="2"/>
  <c r="M125" i="2" s="1"/>
  <c r="L117" i="2"/>
  <c r="M117" i="2" s="1"/>
  <c r="L109" i="2"/>
  <c r="M109" i="2" s="1"/>
  <c r="L101" i="2"/>
  <c r="M101" i="2" s="1"/>
  <c r="L92" i="2"/>
  <c r="M92" i="2" s="1"/>
  <c r="L76" i="2"/>
  <c r="M76" i="2" s="1"/>
  <c r="L60" i="2"/>
  <c r="M60" i="2" s="1"/>
  <c r="L44" i="2"/>
  <c r="M44" i="2" s="1"/>
  <c r="L28" i="2"/>
  <c r="M28" i="2" s="1"/>
  <c r="L12" i="2"/>
  <c r="M12" i="2" s="1"/>
  <c r="L244" i="2"/>
  <c r="M244" i="2" s="1"/>
  <c r="L236" i="2"/>
  <c r="M236" i="2" s="1"/>
  <c r="L228" i="2"/>
  <c r="M228" i="2" s="1"/>
  <c r="L220" i="2"/>
  <c r="M220" i="2" s="1"/>
  <c r="L212" i="2"/>
  <c r="M212" i="2" s="1"/>
  <c r="L204" i="2"/>
  <c r="M204" i="2" s="1"/>
  <c r="L196" i="2"/>
  <c r="M196" i="2" s="1"/>
  <c r="L188" i="2"/>
  <c r="M188" i="2" s="1"/>
  <c r="L180" i="2"/>
  <c r="M180" i="2" s="1"/>
  <c r="L172" i="2"/>
  <c r="M172" i="2" s="1"/>
  <c r="L164" i="2"/>
  <c r="M164" i="2" s="1"/>
  <c r="L156" i="2"/>
  <c r="M156" i="2" s="1"/>
  <c r="L148" i="2"/>
  <c r="M148" i="2" s="1"/>
  <c r="L140" i="2"/>
  <c r="M140" i="2" s="1"/>
  <c r="L132" i="2"/>
  <c r="M132" i="2" s="1"/>
  <c r="L124" i="2"/>
  <c r="M124" i="2" s="1"/>
  <c r="L116" i="2"/>
  <c r="M116" i="2" s="1"/>
  <c r="L108" i="2"/>
  <c r="M108" i="2" s="1"/>
  <c r="L100" i="2"/>
  <c r="M100" i="2" s="1"/>
  <c r="L91" i="2"/>
  <c r="M91" i="2" s="1"/>
  <c r="L75" i="2"/>
  <c r="M75" i="2" s="1"/>
  <c r="L59" i="2"/>
  <c r="M59" i="2" s="1"/>
  <c r="L43" i="2"/>
  <c r="M43" i="2" s="1"/>
  <c r="L27" i="2"/>
  <c r="M27" i="2" s="1"/>
  <c r="L11" i="2"/>
  <c r="M11" i="2" s="1"/>
  <c r="L240" i="2"/>
  <c r="M240" i="2" s="1"/>
  <c r="L224" i="2"/>
  <c r="M224" i="2" s="1"/>
  <c r="L208" i="2"/>
  <c r="M208" i="2" s="1"/>
  <c r="L192" i="2"/>
  <c r="M192" i="2" s="1"/>
  <c r="L176" i="2"/>
  <c r="M176" i="2" s="1"/>
  <c r="L160" i="2"/>
  <c r="M160" i="2" s="1"/>
  <c r="L144" i="2"/>
  <c r="M144" i="2" s="1"/>
  <c r="L128" i="2"/>
  <c r="M128" i="2" s="1"/>
  <c r="L112" i="2"/>
  <c r="M112" i="2" s="1"/>
  <c r="L96" i="2"/>
  <c r="M96" i="2" s="1"/>
  <c r="L67" i="2"/>
  <c r="M67" i="2" s="1"/>
  <c r="L35" i="2"/>
  <c r="M35" i="2" s="1"/>
  <c r="L241" i="2"/>
  <c r="M241" i="2" s="1"/>
  <c r="L233" i="2"/>
  <c r="M233" i="2" s="1"/>
  <c r="L225" i="2"/>
  <c r="M225" i="2" s="1"/>
  <c r="L217" i="2"/>
  <c r="M217" i="2" s="1"/>
  <c r="L209" i="2"/>
  <c r="M209" i="2" s="1"/>
  <c r="L201" i="2"/>
  <c r="M201" i="2" s="1"/>
  <c r="L193" i="2"/>
  <c r="M193" i="2" s="1"/>
  <c r="L185" i="2"/>
  <c r="M185" i="2" s="1"/>
  <c r="L177" i="2"/>
  <c r="M177" i="2" s="1"/>
  <c r="L169" i="2"/>
  <c r="M169" i="2" s="1"/>
  <c r="L161" i="2"/>
  <c r="M161" i="2" s="1"/>
  <c r="L153" i="2"/>
  <c r="M153" i="2" s="1"/>
  <c r="L145" i="2"/>
  <c r="M145" i="2" s="1"/>
  <c r="L137" i="2"/>
  <c r="M137" i="2" s="1"/>
  <c r="L129" i="2"/>
  <c r="M129" i="2" s="1"/>
  <c r="L121" i="2"/>
  <c r="M121" i="2" s="1"/>
  <c r="L113" i="2"/>
  <c r="M113" i="2" s="1"/>
  <c r="L105" i="2"/>
  <c r="M105" i="2" s="1"/>
  <c r="L97" i="2"/>
  <c r="M97" i="2" s="1"/>
  <c r="L84" i="2"/>
  <c r="M84" i="2" s="1"/>
  <c r="L68" i="2"/>
  <c r="M68" i="2" s="1"/>
  <c r="L52" i="2"/>
  <c r="M52" i="2" s="1"/>
  <c r="L36" i="2"/>
  <c r="M36" i="2" s="1"/>
  <c r="L20" i="2"/>
  <c r="M20" i="2" s="1"/>
  <c r="L4" i="2"/>
  <c r="M4" i="2" s="1"/>
  <c r="Q55" i="2"/>
  <c r="Q57" i="2"/>
  <c r="Q56" i="2"/>
  <c r="Q54" i="2"/>
  <c r="Q60" i="2"/>
  <c r="Q59" i="2"/>
  <c r="Q58" i="2"/>
  <c r="T57" i="2"/>
  <c r="S56" i="2"/>
  <c r="R55" i="2"/>
  <c r="R60" i="2"/>
  <c r="T58" i="2"/>
  <c r="W57" i="2"/>
  <c r="S57" i="2"/>
  <c r="V56" i="2"/>
  <c r="R56" i="2"/>
  <c r="U55" i="2"/>
  <c r="T54" i="2"/>
  <c r="T59" i="2"/>
  <c r="S58" i="2"/>
  <c r="V57" i="2"/>
  <c r="R57" i="2"/>
  <c r="U56" i="2"/>
  <c r="T55" i="2"/>
  <c r="W54" i="2"/>
  <c r="S54" i="2"/>
  <c r="T60" i="2"/>
  <c r="S59" i="2"/>
  <c r="R58" i="2"/>
  <c r="U57" i="2"/>
  <c r="T56" i="2"/>
  <c r="W55" i="2"/>
  <c r="S55" i="2"/>
  <c r="V54" i="2"/>
  <c r="R54" i="2"/>
  <c r="S60" i="2"/>
  <c r="R59" i="2"/>
  <c r="W56" i="2"/>
  <c r="V55" i="2"/>
  <c r="U54" i="2"/>
  <c r="M2" i="2" l="1"/>
  <c r="Q40" i="2" a="1"/>
  <c r="Q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<sst xmlns="http://schemas.openxmlformats.org/spreadsheetml/2006/main" count="3089" uniqueCount="86">
  <si>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</si>
  <si>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</si>
  <si>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</si>
  <si>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</si>
  <si>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</si>
  <si>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</si>
  <si>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</si>
  <si>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</si>
  <si>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</si>
  <si>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</si>
  <si>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</si>
  <si>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</si>
  <si>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</si>
  <si>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</si>
  <si>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</si>
  <si>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</si>
  <si>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</si>
  <si>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</si>
  <si>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</si>
  <si>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</si>
  <si>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</si>
  <si>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</si>
  <si>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</si>
  <si>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</si>
  <si>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</si>
  <si>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</si>
  <si>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Checking for missing values using ISNA function in the dataset</t>
  </si>
  <si>
    <t>Dependent variable is G1</t>
  </si>
  <si>
    <t>Indepndent variables are A1: F1</t>
  </si>
  <si>
    <t>As the dependent variable has continous numeric data we can use linear regression to predict the dependent variable.</t>
  </si>
  <si>
    <t>smoker numeric</t>
  </si>
  <si>
    <t>day numeric</t>
  </si>
  <si>
    <t xml:space="preserve">time numeric </t>
  </si>
  <si>
    <t>tips</t>
  </si>
  <si>
    <t>sex numeric</t>
  </si>
  <si>
    <t>time numeric</t>
  </si>
  <si>
    <t>CORRELATION MATRIX</t>
  </si>
  <si>
    <t>a linear relationship between them and we can use linear regression model for prediction of y variable of the y-dependent variable.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</si>
  <si>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</si>
  <si>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</si>
  <si>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</si>
  <si>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</si>
  <si>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</si>
  <si>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</si>
  <si>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</si>
  <si>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</si>
  <si>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</si>
  <si>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</si>
  <si>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</si>
  <si>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</si>
  <si>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</si>
  <si>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</si>
  <si>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</si>
  <si>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</si>
  <si>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</si>
  <si>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</si>
  <si>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</si>
  <si>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</si>
  <si>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</si>
  <si>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</si>
  <si>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</si>
  <si>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</si>
  <si>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</si>
  <si>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</si>
  <si>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</si>
  <si>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</si>
  <si>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</si>
  <si>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</si>
  <si>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</si>
  <si>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</si>
  <si>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</si>
  <si>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The below scatter plot shows that the independent variable X and the dependent variable Y have </t>
  </si>
  <si>
    <t>tips predicted</t>
  </si>
  <si>
    <t>Coeff sex num</t>
  </si>
  <si>
    <t>Coeff smoker num</t>
  </si>
  <si>
    <t>Coeff day num</t>
  </si>
  <si>
    <t>Coeff time numeric</t>
  </si>
  <si>
    <t>Coeff size num</t>
  </si>
  <si>
    <t>Coeff total bill num</t>
  </si>
  <si>
    <t>Constant</t>
  </si>
  <si>
    <t>RMSE</t>
  </si>
  <si>
    <t>predicted-observed tips value</t>
  </si>
  <si>
    <t>Independent variables are E1: J1</t>
  </si>
  <si>
    <t>Dependent variable is K1</t>
  </si>
  <si>
    <t>As the RMSE value is very high the model does not do a good job in predicting the tip values.Feature selection must be done to improve the model's function.</t>
  </si>
  <si>
    <t>The correlation between day and time is hugh positive value as more people go to restaurants during the weekend and for dinner.Also there is a high positive coorelation between total bill amount and tips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</si>
</sst>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 style="double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medium">
        <color theme="7"/>
      </top>
      <bottom/>
      <diagonal/>
    </border>
    <border>
      <left style="thin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/>
      <top style="double">
        <color theme="7"/>
      </top>
      <bottom style="thin">
        <color theme="7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0" xfId="0" applyFont="1" applyFill="1" applyBorder="1"/>
    <xf numFmtId="0" fontId="0" fillId="0" borderId="0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4" borderId="4" xfId="0" applyFont="1" applyFill="1" applyBorder="1"/>
    <xf numFmtId="0" fontId="3" fillId="0" borderId="7" xfId="0" applyFont="1" applyBorder="1"/>
    <xf numFmtId="0" fontId="0" fillId="0" borderId="0" xfId="0" applyFill="1" applyBorder="1" applyAlignment="1"/>
    <xf numFmtId="0" fontId="0" fillId="0" borderId="8" xfId="0" applyFill="1" applyBorder="1" applyAlignment="1"/>
    <xf numFmtId="0" fontId="5" fillId="0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Continuous"/>
    </xf>
    <xf numFmtId="0" fontId="3" fillId="0" borderId="10" xfId="0" applyFont="1" applyBorder="1"/>
    <xf numFmtId="0" fontId="3" fillId="0" borderId="11" xfId="0" applyFont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0" borderId="10" xfId="0" applyFont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0" borderId="14" xfId="0" applyFont="1" applyBorder="1"/>
    <xf numFmtId="0" fontId="3" fillId="0" borderId="15" xfId="0" applyFont="1" applyFill="1" applyBorder="1"/>
    <xf numFmtId="0" fontId="3" fillId="0" borderId="16" xfId="0" applyFont="1" applyFill="1" applyBorder="1"/>
    <xf numFmtId="0" fontId="6" fillId="5" borderId="17" xfId="0" applyFont="1" applyFill="1" applyBorder="1"/>
    <xf numFmtId="0" fontId="6" fillId="5" borderId="18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tips versus total bill</a:t>
            </a:r>
          </a:p>
        </c:rich>
      </c:tx>
      <c:layout>
        <c:manualLayout>
          <c:xMode val="edge"/>
          <c:yMode val="edge"/>
          <c:x val="0.36889099855794932"/>
          <c:y val="8.938599822005354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049110701107487E-2"/>
          <c:y val="0.12549253322782553"/>
          <c:w val="0.8704662098580046"/>
          <c:h val="0.68228376857738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tips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Sheet1!$J$2:$J$245</c:f>
              <c:numCache>
                <c:formatCode>General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Sheet1!$K$2:$K$245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0-BC43-84AE-2D0CF6615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270751"/>
        <c:axId val="2070131023"/>
      </c:scatterChart>
      <c:valAx>
        <c:axId val="199627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bill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31023"/>
        <c:crosses val="autoZero"/>
        <c:crossBetween val="midCat"/>
      </c:valAx>
      <c:valAx>
        <c:axId val="20701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7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469900</xdr:colOff>
      <xdr:row>2</xdr:row>
      <xdr:rowOff>139700</xdr:rowOff>
    </xdr:from>
    <xdr:to>
      <xdr:col>29</xdr:col>
      <xdr:colOff>517676</xdr:colOff>
      <xdr:row>18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81CFEC-A827-22F2-E035-C1D57B36F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444500</xdr:colOff>
      <xdr:row>12</xdr:row>
      <xdr:rowOff>165100</xdr:rowOff>
    </xdr:from>
    <xdr:ext cx="4102099" cy="60862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AA6F1F-07C5-F5A4-D062-80939F4AA086}"/>
            </a:ext>
          </a:extLst>
        </xdr:cNvPr>
        <xdr:cNvSpPr txBox="1"/>
      </xdr:nvSpPr>
      <xdr:spPr>
        <a:xfrm flipH="1">
          <a:off x="18326100" y="2705100"/>
          <a:ext cx="4102099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Only 46% of the variation in y values(tips)is explained by the predictor variables(X values).The model performabnce</a:t>
          </a:r>
          <a:r>
            <a:rPr lang="en-IN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not good and has to be improved.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V248"/>
  <sheetViews>
    <sheetView topLeftCell="B1" zoomScale="75" workbookViewId="0">
      <selection activeCell="K15" sqref="K15:K16"/>
    </sheetView>
  </sheetViews>
  <sheetFormatPr baseColWidth="10" defaultColWidth="13.5" defaultRowHeight="15" x14ac:dyDescent="0.2"/>
  <cols>
    <col min="11" max="11" width="46" bestFit="1" customWidth="1"/>
  </cols>
  <sheetData>
    <row r="1" spans="1:22" x14ac:dyDescent="0.2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16</v>
      </c>
      <c r="G1" t="s">
        <v>15</v>
      </c>
    </row>
    <row r="2" spans="1:22" ht="16" x14ac:dyDescent="0.2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  <c r="P2" s="2" t="s">
        <v>26</v>
      </c>
      <c r="Q2" s="2"/>
      <c r="R2" s="2"/>
      <c r="S2" s="2"/>
    </row>
    <row r="3" spans="1:22" x14ac:dyDescent="0.2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J3" s="1" t="s">
        <v>17</v>
      </c>
      <c r="K3" s="1" t="s">
        <v>18</v>
      </c>
    </row>
    <row r="4" spans="1:22" x14ac:dyDescent="0.2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J4" s="1" t="s">
        <v>13</v>
      </c>
      <c r="K4" s="1" t="s">
        <v>24</v>
      </c>
      <c r="P4" t="b" cm="1">
        <f t="array" ref="P4:V248">ISNA(A244:G488)</f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 spans="1:22" x14ac:dyDescent="0.2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J5" s="1" t="s">
        <v>12</v>
      </c>
      <c r="K5" s="1" t="s">
        <v>19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</row>
    <row r="6" spans="1:22" x14ac:dyDescent="0.2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J6" s="1" t="s">
        <v>11</v>
      </c>
      <c r="K6" s="1" t="s">
        <v>25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</row>
    <row r="7" spans="1:22" x14ac:dyDescent="0.2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J7" s="1" t="s">
        <v>10</v>
      </c>
      <c r="K7" s="1" t="s">
        <v>20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</row>
    <row r="8" spans="1:22" x14ac:dyDescent="0.2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J8" s="1" t="s">
        <v>21</v>
      </c>
      <c r="K8" s="1" t="s">
        <v>22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</row>
    <row r="9" spans="1:22" x14ac:dyDescent="0.2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J9" s="1" t="s">
        <v>15</v>
      </c>
      <c r="K9" s="1" t="s">
        <v>23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</row>
    <row r="10" spans="1:22" x14ac:dyDescent="0.2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</row>
    <row r="11" spans="1:22" x14ac:dyDescent="0.2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</row>
    <row r="12" spans="1:22" x14ac:dyDescent="0.2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</row>
    <row r="13" spans="1:22" x14ac:dyDescent="0.2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</row>
    <row r="14" spans="1:22" x14ac:dyDescent="0.2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</row>
    <row r="15" spans="1:22" x14ac:dyDescent="0.2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  <c r="K15" t="s">
        <v>28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</row>
    <row r="16" spans="1:22" x14ac:dyDescent="0.2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  <c r="K16" t="s">
        <v>27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</row>
    <row r="17" spans="1:22" x14ac:dyDescent="0.2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</row>
    <row r="18" spans="1:22" x14ac:dyDescent="0.2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</row>
    <row r="19" spans="1:22" x14ac:dyDescent="0.2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</row>
    <row r="20" spans="1:22" x14ac:dyDescent="0.2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</row>
    <row r="21" spans="1:22" x14ac:dyDescent="0.2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</row>
    <row r="22" spans="1:22" x14ac:dyDescent="0.2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  <c r="K22" s="3" t="s">
        <v>29</v>
      </c>
      <c r="L22" s="3"/>
      <c r="M22" s="3"/>
      <c r="N22" s="3"/>
      <c r="O22" s="3"/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</row>
    <row r="23" spans="1:22" x14ac:dyDescent="0.2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</row>
    <row r="24" spans="1:22" x14ac:dyDescent="0.2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</row>
    <row r="25" spans="1:22" x14ac:dyDescent="0.2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</row>
    <row r="26" spans="1:22" x14ac:dyDescent="0.2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</row>
    <row r="27" spans="1:22" x14ac:dyDescent="0.2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</row>
    <row r="28" spans="1:22" x14ac:dyDescent="0.2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</row>
    <row r="29" spans="1:22" x14ac:dyDescent="0.2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</row>
    <row r="30" spans="1:22" x14ac:dyDescent="0.2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</row>
    <row r="31" spans="1:22" x14ac:dyDescent="0.2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</row>
    <row r="32" spans="1:22" x14ac:dyDescent="0.2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</row>
    <row r="33" spans="1:22" x14ac:dyDescent="0.2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</row>
    <row r="34" spans="1:22" x14ac:dyDescent="0.2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</row>
    <row r="35" spans="1:22" x14ac:dyDescent="0.2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</row>
    <row r="36" spans="1:22" x14ac:dyDescent="0.2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</row>
    <row r="37" spans="1:22" x14ac:dyDescent="0.2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</row>
    <row r="38" spans="1:22" x14ac:dyDescent="0.2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</row>
    <row r="39" spans="1:22" x14ac:dyDescent="0.2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</row>
    <row r="40" spans="1:22" x14ac:dyDescent="0.2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</row>
    <row r="41" spans="1:22" x14ac:dyDescent="0.2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</row>
    <row r="42" spans="1:22" x14ac:dyDescent="0.2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</row>
    <row r="43" spans="1:22" x14ac:dyDescent="0.2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</row>
    <row r="44" spans="1:22" x14ac:dyDescent="0.2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</row>
    <row r="45" spans="1:22" x14ac:dyDescent="0.2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</row>
    <row r="46" spans="1:22" x14ac:dyDescent="0.2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</row>
    <row r="47" spans="1:22" x14ac:dyDescent="0.2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</row>
    <row r="48" spans="1:22" x14ac:dyDescent="0.2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</row>
    <row r="49" spans="1:22" x14ac:dyDescent="0.2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</row>
    <row r="50" spans="1:22" x14ac:dyDescent="0.2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</row>
    <row r="51" spans="1:22" x14ac:dyDescent="0.2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</row>
    <row r="52" spans="1:22" x14ac:dyDescent="0.2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</row>
    <row r="53" spans="1:22" x14ac:dyDescent="0.2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</row>
    <row r="54" spans="1:22" x14ac:dyDescent="0.2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</row>
    <row r="55" spans="1:22" x14ac:dyDescent="0.2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</row>
    <row r="56" spans="1:22" x14ac:dyDescent="0.2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</row>
    <row r="57" spans="1:22" x14ac:dyDescent="0.2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</row>
    <row r="58" spans="1:22" x14ac:dyDescent="0.2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</row>
    <row r="59" spans="1:22" x14ac:dyDescent="0.2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</row>
    <row r="60" spans="1:22" x14ac:dyDescent="0.2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</row>
    <row r="61" spans="1:22" x14ac:dyDescent="0.2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</row>
    <row r="62" spans="1:22" x14ac:dyDescent="0.2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</row>
    <row r="63" spans="1:22" x14ac:dyDescent="0.2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</row>
    <row r="64" spans="1:22" x14ac:dyDescent="0.2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</row>
    <row r="65" spans="1:22" x14ac:dyDescent="0.2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</row>
    <row r="66" spans="1:22" x14ac:dyDescent="0.2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</row>
    <row r="67" spans="1:22" x14ac:dyDescent="0.2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</row>
    <row r="68" spans="1:22" x14ac:dyDescent="0.2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</row>
    <row r="69" spans="1:22" x14ac:dyDescent="0.2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</row>
    <row r="70" spans="1:22" x14ac:dyDescent="0.2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</row>
    <row r="71" spans="1:22" x14ac:dyDescent="0.2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</row>
    <row r="72" spans="1:22" x14ac:dyDescent="0.2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</row>
    <row r="73" spans="1:22" x14ac:dyDescent="0.2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</row>
    <row r="74" spans="1:22" x14ac:dyDescent="0.2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</row>
    <row r="75" spans="1:22" x14ac:dyDescent="0.2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</row>
    <row r="76" spans="1:22" x14ac:dyDescent="0.2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</row>
    <row r="77" spans="1:22" x14ac:dyDescent="0.2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</row>
    <row r="78" spans="1:22" x14ac:dyDescent="0.2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</row>
    <row r="79" spans="1:22" x14ac:dyDescent="0.2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</row>
    <row r="80" spans="1:22" x14ac:dyDescent="0.2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</row>
    <row r="81" spans="1:22" x14ac:dyDescent="0.2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</row>
    <row r="82" spans="1:22" x14ac:dyDescent="0.2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</row>
    <row r="83" spans="1:22" x14ac:dyDescent="0.2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</row>
    <row r="84" spans="1:22" x14ac:dyDescent="0.2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</row>
    <row r="85" spans="1:22" x14ac:dyDescent="0.2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</row>
    <row r="86" spans="1:22" x14ac:dyDescent="0.2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</row>
    <row r="87" spans="1:22" x14ac:dyDescent="0.2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</row>
    <row r="88" spans="1:22" x14ac:dyDescent="0.2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</row>
    <row r="89" spans="1:22" x14ac:dyDescent="0.2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</row>
    <row r="90" spans="1:22" x14ac:dyDescent="0.2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</row>
    <row r="91" spans="1:22" x14ac:dyDescent="0.2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</row>
    <row r="92" spans="1:22" x14ac:dyDescent="0.2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</row>
    <row r="93" spans="1:22" x14ac:dyDescent="0.2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</row>
    <row r="94" spans="1:22" x14ac:dyDescent="0.2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</row>
    <row r="95" spans="1:22" x14ac:dyDescent="0.2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</row>
    <row r="96" spans="1:22" x14ac:dyDescent="0.2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</row>
    <row r="97" spans="1:22" x14ac:dyDescent="0.2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</row>
    <row r="98" spans="1:22" x14ac:dyDescent="0.2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</row>
    <row r="99" spans="1:22" x14ac:dyDescent="0.2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</row>
    <row r="100" spans="1:22" x14ac:dyDescent="0.2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</row>
    <row r="101" spans="1:22" x14ac:dyDescent="0.2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</row>
    <row r="102" spans="1:22" x14ac:dyDescent="0.2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</row>
    <row r="103" spans="1:22" x14ac:dyDescent="0.2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</row>
    <row r="104" spans="1:22" x14ac:dyDescent="0.2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</row>
    <row r="105" spans="1:22" x14ac:dyDescent="0.2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</row>
    <row r="106" spans="1:22" x14ac:dyDescent="0.2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</row>
    <row r="107" spans="1:22" x14ac:dyDescent="0.2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</row>
    <row r="108" spans="1:22" x14ac:dyDescent="0.2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</row>
    <row r="109" spans="1:22" x14ac:dyDescent="0.2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</row>
    <row r="110" spans="1:22" x14ac:dyDescent="0.2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</row>
    <row r="111" spans="1:22" x14ac:dyDescent="0.2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</row>
    <row r="112" spans="1:22" x14ac:dyDescent="0.2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</row>
    <row r="113" spans="1:22" x14ac:dyDescent="0.2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</row>
    <row r="114" spans="1:22" x14ac:dyDescent="0.2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</row>
    <row r="115" spans="1:22" x14ac:dyDescent="0.2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</row>
    <row r="116" spans="1:22" x14ac:dyDescent="0.2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</row>
    <row r="117" spans="1:22" x14ac:dyDescent="0.2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</row>
    <row r="118" spans="1:22" x14ac:dyDescent="0.2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</row>
    <row r="119" spans="1:22" x14ac:dyDescent="0.2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</row>
    <row r="120" spans="1:22" x14ac:dyDescent="0.2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</row>
    <row r="121" spans="1:22" x14ac:dyDescent="0.2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</row>
    <row r="122" spans="1:22" x14ac:dyDescent="0.2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</row>
    <row r="123" spans="1:22" x14ac:dyDescent="0.2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</row>
    <row r="124" spans="1:22" x14ac:dyDescent="0.2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</row>
    <row r="125" spans="1:22" x14ac:dyDescent="0.2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</row>
    <row r="126" spans="1:22" x14ac:dyDescent="0.2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</row>
    <row r="127" spans="1:22" x14ac:dyDescent="0.2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</row>
    <row r="128" spans="1:22" x14ac:dyDescent="0.2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</row>
    <row r="129" spans="1:22" x14ac:dyDescent="0.2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</row>
    <row r="130" spans="1:22" x14ac:dyDescent="0.2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</row>
    <row r="131" spans="1:22" x14ac:dyDescent="0.2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</row>
    <row r="132" spans="1:22" x14ac:dyDescent="0.2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</row>
    <row r="133" spans="1:22" x14ac:dyDescent="0.2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</row>
    <row r="134" spans="1:22" x14ac:dyDescent="0.2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</row>
    <row r="135" spans="1:22" x14ac:dyDescent="0.2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</row>
    <row r="136" spans="1:22" x14ac:dyDescent="0.2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</row>
    <row r="137" spans="1:22" x14ac:dyDescent="0.2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</row>
    <row r="138" spans="1:22" x14ac:dyDescent="0.2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</row>
    <row r="139" spans="1:22" x14ac:dyDescent="0.2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</row>
    <row r="140" spans="1:22" x14ac:dyDescent="0.2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</row>
    <row r="141" spans="1:22" x14ac:dyDescent="0.2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</row>
    <row r="142" spans="1:22" x14ac:dyDescent="0.2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</row>
    <row r="143" spans="1:22" x14ac:dyDescent="0.2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</row>
    <row r="144" spans="1:22" x14ac:dyDescent="0.2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</row>
    <row r="145" spans="1:22" x14ac:dyDescent="0.2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</row>
    <row r="146" spans="1:22" x14ac:dyDescent="0.2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</row>
    <row r="147" spans="1:22" x14ac:dyDescent="0.2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</row>
    <row r="148" spans="1:22" x14ac:dyDescent="0.2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</row>
    <row r="149" spans="1:22" x14ac:dyDescent="0.2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</row>
    <row r="150" spans="1:22" x14ac:dyDescent="0.2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</row>
    <row r="151" spans="1:22" x14ac:dyDescent="0.2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</row>
    <row r="152" spans="1:22" x14ac:dyDescent="0.2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</row>
    <row r="153" spans="1:22" x14ac:dyDescent="0.2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</row>
    <row r="154" spans="1:22" x14ac:dyDescent="0.2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</row>
    <row r="155" spans="1:22" x14ac:dyDescent="0.2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</row>
    <row r="156" spans="1:22" x14ac:dyDescent="0.2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</row>
    <row r="157" spans="1:22" x14ac:dyDescent="0.2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</row>
    <row r="158" spans="1:22" x14ac:dyDescent="0.2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</row>
    <row r="159" spans="1:22" x14ac:dyDescent="0.2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</row>
    <row r="160" spans="1:22" x14ac:dyDescent="0.2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</row>
    <row r="161" spans="1:22" x14ac:dyDescent="0.2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</row>
    <row r="162" spans="1:22" x14ac:dyDescent="0.2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</row>
    <row r="163" spans="1:22" x14ac:dyDescent="0.2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</row>
    <row r="164" spans="1:22" x14ac:dyDescent="0.2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</row>
    <row r="165" spans="1:22" x14ac:dyDescent="0.2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</row>
    <row r="166" spans="1:22" x14ac:dyDescent="0.2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</row>
    <row r="167" spans="1:22" x14ac:dyDescent="0.2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</row>
    <row r="168" spans="1:22" x14ac:dyDescent="0.2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</row>
    <row r="169" spans="1:22" x14ac:dyDescent="0.2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</row>
    <row r="170" spans="1:22" x14ac:dyDescent="0.2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</row>
    <row r="171" spans="1:22" x14ac:dyDescent="0.2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</row>
    <row r="172" spans="1:22" x14ac:dyDescent="0.2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</row>
    <row r="173" spans="1:22" x14ac:dyDescent="0.2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</row>
    <row r="174" spans="1:22" x14ac:dyDescent="0.2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</row>
    <row r="175" spans="1:22" x14ac:dyDescent="0.2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</row>
    <row r="176" spans="1:22" x14ac:dyDescent="0.2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</row>
    <row r="177" spans="1:22" x14ac:dyDescent="0.2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</row>
    <row r="178" spans="1:22" x14ac:dyDescent="0.2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</row>
    <row r="179" spans="1:22" x14ac:dyDescent="0.2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</row>
    <row r="180" spans="1:22" x14ac:dyDescent="0.2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</row>
    <row r="181" spans="1:22" x14ac:dyDescent="0.2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</row>
    <row r="182" spans="1:22" x14ac:dyDescent="0.2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</row>
    <row r="183" spans="1:22" x14ac:dyDescent="0.2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</row>
    <row r="184" spans="1:22" x14ac:dyDescent="0.2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</row>
    <row r="185" spans="1:22" x14ac:dyDescent="0.2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</row>
    <row r="186" spans="1:22" x14ac:dyDescent="0.2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</row>
    <row r="187" spans="1:22" x14ac:dyDescent="0.2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</row>
    <row r="188" spans="1:22" x14ac:dyDescent="0.2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</row>
    <row r="189" spans="1:22" x14ac:dyDescent="0.2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</row>
    <row r="190" spans="1:22" x14ac:dyDescent="0.2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</row>
    <row r="191" spans="1:22" x14ac:dyDescent="0.2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</row>
    <row r="192" spans="1:22" x14ac:dyDescent="0.2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</row>
    <row r="193" spans="1:22" x14ac:dyDescent="0.2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</row>
    <row r="194" spans="1:22" x14ac:dyDescent="0.2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</row>
    <row r="195" spans="1:22" x14ac:dyDescent="0.2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</row>
    <row r="196" spans="1:22" x14ac:dyDescent="0.2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</row>
    <row r="197" spans="1:22" x14ac:dyDescent="0.2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</row>
    <row r="198" spans="1:22" x14ac:dyDescent="0.2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</row>
    <row r="199" spans="1:22" x14ac:dyDescent="0.2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</row>
    <row r="200" spans="1:22" x14ac:dyDescent="0.2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</row>
    <row r="201" spans="1:22" x14ac:dyDescent="0.2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</row>
    <row r="202" spans="1:22" x14ac:dyDescent="0.2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</row>
    <row r="203" spans="1:22" x14ac:dyDescent="0.2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</row>
    <row r="204" spans="1:22" x14ac:dyDescent="0.2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v>2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</row>
    <row r="205" spans="1:22" x14ac:dyDescent="0.2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v>2.5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</row>
    <row r="206" spans="1:22" x14ac:dyDescent="0.2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v>4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</row>
    <row r="207" spans="1:22" x14ac:dyDescent="0.2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v>3.23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</row>
    <row r="208" spans="1:22" x14ac:dyDescent="0.2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v>3.41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</row>
    <row r="209" spans="1:22" x14ac:dyDescent="0.2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v>3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</row>
    <row r="210" spans="1:22" x14ac:dyDescent="0.2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v>2.0299999999999998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</row>
    <row r="211" spans="1:22" x14ac:dyDescent="0.2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v>2.23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</row>
    <row r="212" spans="1:22" x14ac:dyDescent="0.2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v>2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</row>
    <row r="213" spans="1:22" x14ac:dyDescent="0.2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v>5.16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</row>
    <row r="214" spans="1:22" x14ac:dyDescent="0.2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v>9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</row>
    <row r="215" spans="1:22" x14ac:dyDescent="0.2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v>2.5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</row>
    <row r="216" spans="1:22" x14ac:dyDescent="0.2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v>6.5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</row>
    <row r="217" spans="1:22" x14ac:dyDescent="0.2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v>1.1000000000000001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</row>
    <row r="218" spans="1:22" x14ac:dyDescent="0.2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v>3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</row>
    <row r="219" spans="1:22" x14ac:dyDescent="0.2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v>1.5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</row>
    <row r="220" spans="1:22" x14ac:dyDescent="0.2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v>1.44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</row>
    <row r="221" spans="1:22" x14ac:dyDescent="0.2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v>3.09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</row>
    <row r="222" spans="1:22" x14ac:dyDescent="0.2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v>2.2000000000000002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</row>
    <row r="223" spans="1:22" x14ac:dyDescent="0.2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v>3.48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</row>
    <row r="224" spans="1:22" x14ac:dyDescent="0.2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v>1.92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</row>
    <row r="225" spans="1:22" x14ac:dyDescent="0.2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v>3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</row>
    <row r="226" spans="1:22" x14ac:dyDescent="0.2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v>1.58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</row>
    <row r="227" spans="1:22" x14ac:dyDescent="0.2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v>2.5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</row>
    <row r="228" spans="1:22" x14ac:dyDescent="0.2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v>2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</row>
    <row r="229" spans="1:22" x14ac:dyDescent="0.2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v>3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</row>
    <row r="230" spans="1:22" x14ac:dyDescent="0.2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v>2.72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</row>
    <row r="231" spans="1:22" x14ac:dyDescent="0.2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v>2.88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</row>
    <row r="232" spans="1:22" x14ac:dyDescent="0.2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v>2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</row>
    <row r="233" spans="1:22" x14ac:dyDescent="0.2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v>3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</row>
    <row r="234" spans="1:22" x14ac:dyDescent="0.2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v>3.39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</row>
    <row r="235" spans="1:22" x14ac:dyDescent="0.2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v>1.47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</row>
    <row r="236" spans="1:22" x14ac:dyDescent="0.2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v>3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</row>
    <row r="237" spans="1:22" x14ac:dyDescent="0.2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v>1.25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</row>
    <row r="238" spans="1:22" x14ac:dyDescent="0.2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</row>
    <row r="239" spans="1:22" x14ac:dyDescent="0.2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v>1.17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</row>
    <row r="240" spans="1:22" x14ac:dyDescent="0.2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v>4.67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</row>
    <row r="241" spans="1:22" x14ac:dyDescent="0.2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v>5.92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</row>
    <row r="242" spans="1:22" x14ac:dyDescent="0.2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v>2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</row>
    <row r="243" spans="1:22" x14ac:dyDescent="0.2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v>2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</row>
    <row r="244" spans="1:22" x14ac:dyDescent="0.2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v>1.75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</row>
    <row r="245" spans="1:22" x14ac:dyDescent="0.2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</row>
    <row r="246" spans="1:22" x14ac:dyDescent="0.2"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</row>
    <row r="247" spans="1:22" x14ac:dyDescent="0.2"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</row>
    <row r="248" spans="1:22" x14ac:dyDescent="0.2"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6704-8866-BF46-9544-FE92C0EA37FD}">
  <dimension ref="A1:AH245"/>
  <sheetViews>
    <sheetView tabSelected="1" workbookViewId="0">
      <selection activeCell="V18" sqref="V18"/>
    </sheetView>
  </sheetViews>
  <sheetFormatPr baseColWidth="10" defaultRowHeight="15" x14ac:dyDescent="0.2"/>
  <cols>
    <col min="5" max="5" width="12.5" customWidth="1"/>
    <col min="6" max="6" width="15.5" customWidth="1"/>
    <col min="7" max="7" width="12.6640625" customWidth="1"/>
    <col min="8" max="8" width="14" customWidth="1"/>
    <col min="12" max="12" width="16.83203125" customWidth="1"/>
    <col min="13" max="13" width="31.1640625" customWidth="1"/>
    <col min="16" max="16" width="20" customWidth="1"/>
    <col min="17" max="17" width="14.5" customWidth="1"/>
    <col min="19" max="19" width="14.33203125" customWidth="1"/>
    <col min="20" max="20" width="14.1640625" customWidth="1"/>
    <col min="27" max="27" width="20.1640625" customWidth="1"/>
  </cols>
  <sheetData>
    <row r="1" spans="1:34" ht="20" thickBot="1" x14ac:dyDescent="0.3">
      <c r="A1" s="18" t="s">
        <v>14</v>
      </c>
      <c r="B1" s="18" t="s">
        <v>13</v>
      </c>
      <c r="C1" s="18" t="s">
        <v>12</v>
      </c>
      <c r="D1" s="18" t="s">
        <v>11</v>
      </c>
      <c r="E1" s="18" t="s">
        <v>34</v>
      </c>
      <c r="F1" s="18" t="s">
        <v>30</v>
      </c>
      <c r="G1" s="18" t="s">
        <v>31</v>
      </c>
      <c r="H1" s="18" t="s">
        <v>32</v>
      </c>
      <c r="I1" s="18" t="s">
        <v>10</v>
      </c>
      <c r="J1" s="18" t="s">
        <v>16</v>
      </c>
      <c r="K1" s="18" t="s">
        <v>33</v>
      </c>
      <c r="L1" s="19" t="s">
        <v>72</v>
      </c>
      <c r="M1" s="27" t="s">
        <v>81</v>
      </c>
      <c r="N1" s="26" t="s">
        <v>73</v>
      </c>
      <c r="O1" s="26" t="s">
        <v>74</v>
      </c>
      <c r="P1" s="26" t="s">
        <v>75</v>
      </c>
      <c r="Q1" s="26" t="s">
        <v>76</v>
      </c>
      <c r="R1" s="26" t="s">
        <v>77</v>
      </c>
      <c r="S1" s="26" t="s">
        <v>78</v>
      </c>
      <c r="T1" s="26" t="s">
        <v>79</v>
      </c>
      <c r="W1" s="30" t="s">
        <v>71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</row>
    <row r="2" spans="1:34" ht="20" thickBot="1" x14ac:dyDescent="0.3">
      <c r="A2" s="20" t="s">
        <v>3</v>
      </c>
      <c r="B2" s="20" t="s">
        <v>2</v>
      </c>
      <c r="C2" s="20" t="s">
        <v>9</v>
      </c>
      <c r="D2" s="20" t="s">
        <v>0</v>
      </c>
      <c r="E2" s="20" cm="1">
        <f t="array" ref="E2">_xlfn.IFS(A2="female",1,A2="male",0)</f>
        <v>1</v>
      </c>
      <c r="F2" s="20" cm="1">
        <f t="array" ref="F2">_xlfn.IFS(B2="No",0,B2="yes",1)</f>
        <v>0</v>
      </c>
      <c r="G2" s="20" cm="1">
        <f t="array" ref="G2">_xlfn.IFS(C2="Sun",3,C2="sat",2,C2="fri",1,C2="thur",0)</f>
        <v>3</v>
      </c>
      <c r="H2" s="20" cm="1">
        <f t="array" ref="H2">_xlfn.IFS(D2="dinner",1,D2="lunch",0)</f>
        <v>1</v>
      </c>
      <c r="I2" s="20">
        <v>2</v>
      </c>
      <c r="J2" s="20">
        <v>16.989999999999998</v>
      </c>
      <c r="K2" s="20">
        <v>1.01</v>
      </c>
      <c r="L2" s="21">
        <f t="shared" ref="L2:L65" si="0">($T$2+$N$2*E2+$O$2*F2+$P$2*G2+$Q$2*H2+$R$2*I2+$S$2*J2)</f>
        <v>0.93628175940209024</v>
      </c>
      <c r="M2">
        <f>(L2-K2)</f>
        <v>-7.3718240597909768E-2</v>
      </c>
      <c r="N2" s="24" cm="1">
        <f t="array" ref="N2:T2">LINEST(K2:K245,E2:J245)</f>
        <v>9.432508775240149E-2</v>
      </c>
      <c r="O2">
        <v>0.1748196179630844</v>
      </c>
      <c r="P2">
        <v>-0.11247776856660155</v>
      </c>
      <c r="Q2">
        <v>5.2739820313689637E-2</v>
      </c>
      <c r="R2">
        <v>-7.5663088606399309E-2</v>
      </c>
      <c r="S2">
        <v>3.4644963918697945E-2</v>
      </c>
      <c r="T2">
        <v>0.68935839726992443</v>
      </c>
      <c r="W2" s="30" t="s">
        <v>37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16" thickBot="1" x14ac:dyDescent="0.25">
      <c r="A3" s="22" t="s">
        <v>5</v>
      </c>
      <c r="B3" s="22" t="s">
        <v>2</v>
      </c>
      <c r="C3" s="22" t="s">
        <v>9</v>
      </c>
      <c r="D3" s="22" t="s">
        <v>0</v>
      </c>
      <c r="E3" s="22" cm="1">
        <f t="array" ref="E3">_xlfn.IFS(A3="female",1,A3="male",0)</f>
        <v>0</v>
      </c>
      <c r="F3" s="22" cm="1">
        <f t="array" ref="F3">_xlfn.IFS(B3="No",0,B3="yes",1)</f>
        <v>0</v>
      </c>
      <c r="G3" s="22" cm="1">
        <f t="array" ref="G3">_xlfn.IFS(C3="Sun",3,C3="sat",2,C3="fri",1,C3="thur",0)</f>
        <v>3</v>
      </c>
      <c r="H3" s="22" cm="1">
        <f t="array" ref="H3">_xlfn.IFS(D3="dinner",1,D3="lunch",0)</f>
        <v>1</v>
      </c>
      <c r="I3" s="22">
        <v>3</v>
      </c>
      <c r="J3" s="22">
        <v>10.34</v>
      </c>
      <c r="K3" s="22">
        <v>1.66</v>
      </c>
      <c r="L3" s="21">
        <f t="shared" si="0"/>
        <v>0.53590457298394822</v>
      </c>
      <c r="M3">
        <f t="shared" ref="M3:M66" si="1">(L3-K3)</f>
        <v>-1.1240954270160517</v>
      </c>
    </row>
    <row r="4" spans="1:34" ht="16" thickBot="1" x14ac:dyDescent="0.25">
      <c r="A4" s="23" t="s">
        <v>5</v>
      </c>
      <c r="B4" s="23" t="s">
        <v>2</v>
      </c>
      <c r="C4" s="23" t="s">
        <v>9</v>
      </c>
      <c r="D4" s="23" t="s">
        <v>0</v>
      </c>
      <c r="E4" s="23" cm="1">
        <f t="array" ref="E4">_xlfn.IFS(A4="female",1,A4="male",0)</f>
        <v>0</v>
      </c>
      <c r="F4" s="23" cm="1">
        <f t="array" ref="F4">_xlfn.IFS(B4="No",0,B4="yes",1)</f>
        <v>0</v>
      </c>
      <c r="G4" s="23" cm="1">
        <f t="array" ref="G4">_xlfn.IFS(C4="Sun",3,C4="sat",2,C4="fri",1,C4="thur",0)</f>
        <v>3</v>
      </c>
      <c r="H4" s="23" cm="1">
        <f t="array" ref="H4">_xlfn.IFS(D4="dinner",1,D4="lunch",0)</f>
        <v>1</v>
      </c>
      <c r="I4" s="23">
        <v>3</v>
      </c>
      <c r="J4" s="23">
        <v>21.01</v>
      </c>
      <c r="K4" s="23">
        <v>3.5</v>
      </c>
      <c r="L4" s="21">
        <f t="shared" si="0"/>
        <v>0.90556633799645536</v>
      </c>
      <c r="M4">
        <f t="shared" si="1"/>
        <v>-2.5944336620035449</v>
      </c>
    </row>
    <row r="5" spans="1:34" ht="16" thickBot="1" x14ac:dyDescent="0.25">
      <c r="A5" s="22" t="s">
        <v>5</v>
      </c>
      <c r="B5" s="22" t="s">
        <v>2</v>
      </c>
      <c r="C5" s="22" t="s">
        <v>9</v>
      </c>
      <c r="D5" s="22" t="s">
        <v>0</v>
      </c>
      <c r="E5" s="22" cm="1">
        <f t="array" ref="E5">_xlfn.IFS(A5="female",1,A5="male",0)</f>
        <v>0</v>
      </c>
      <c r="F5" s="22" cm="1">
        <f t="array" ref="F5">_xlfn.IFS(B5="No",0,B5="yes",1)</f>
        <v>0</v>
      </c>
      <c r="G5" s="22" cm="1">
        <f t="array" ref="G5">_xlfn.IFS(C5="Sun",3,C5="sat",2,C5="fri",1,C5="thur",0)</f>
        <v>3</v>
      </c>
      <c r="H5" s="22" cm="1">
        <f t="array" ref="H5">_xlfn.IFS(D5="dinner",1,D5="lunch",0)</f>
        <v>1</v>
      </c>
      <c r="I5" s="22">
        <v>2</v>
      </c>
      <c r="J5" s="22">
        <v>23.68</v>
      </c>
      <c r="K5" s="22">
        <v>3.31</v>
      </c>
      <c r="L5" s="21">
        <f t="shared" si="0"/>
        <v>1.0737314802657782</v>
      </c>
      <c r="M5">
        <f t="shared" si="1"/>
        <v>-2.2362685197342218</v>
      </c>
    </row>
    <row r="6" spans="1:34" ht="16" thickBot="1" x14ac:dyDescent="0.25">
      <c r="A6" s="23" t="s">
        <v>3</v>
      </c>
      <c r="B6" s="23" t="s">
        <v>2</v>
      </c>
      <c r="C6" s="23" t="s">
        <v>9</v>
      </c>
      <c r="D6" s="23" t="s">
        <v>0</v>
      </c>
      <c r="E6" s="23" cm="1">
        <f t="array" ref="E6">_xlfn.IFS(A6="female",1,A6="male",0)</f>
        <v>1</v>
      </c>
      <c r="F6" s="23" cm="1">
        <f t="array" ref="F6">_xlfn.IFS(B6="No",0,B6="yes",1)</f>
        <v>0</v>
      </c>
      <c r="G6" s="23" cm="1">
        <f t="array" ref="G6">_xlfn.IFS(C6="Sun",3,C6="sat",2,C6="fri",1,C6="thur",0)</f>
        <v>3</v>
      </c>
      <c r="H6" s="23" cm="1">
        <f t="array" ref="H6">_xlfn.IFS(D6="dinner",1,D6="lunch",0)</f>
        <v>1</v>
      </c>
      <c r="I6" s="23">
        <v>4</v>
      </c>
      <c r="J6" s="23">
        <v>24.59</v>
      </c>
      <c r="K6" s="23">
        <v>3.61</v>
      </c>
      <c r="L6" s="21">
        <f t="shared" si="0"/>
        <v>1.0482573079713959</v>
      </c>
      <c r="M6">
        <f t="shared" si="1"/>
        <v>-2.5617426920286039</v>
      </c>
      <c r="P6" t="s">
        <v>82</v>
      </c>
    </row>
    <row r="7" spans="1:34" ht="16" thickBot="1" x14ac:dyDescent="0.25">
      <c r="A7" s="22" t="s">
        <v>5</v>
      </c>
      <c r="B7" s="22" t="s">
        <v>2</v>
      </c>
      <c r="C7" s="22" t="s">
        <v>9</v>
      </c>
      <c r="D7" s="22" t="s">
        <v>0</v>
      </c>
      <c r="E7" s="22" cm="1">
        <f t="array" ref="E7">_xlfn.IFS(A7="female",1,A7="male",0)</f>
        <v>0</v>
      </c>
      <c r="F7" s="22" cm="1">
        <f t="array" ref="F7">_xlfn.IFS(B7="No",0,B7="yes",1)</f>
        <v>0</v>
      </c>
      <c r="G7" s="22" cm="1">
        <f t="array" ref="G7">_xlfn.IFS(C7="Sun",3,C7="sat",2,C7="fri",1,C7="thur",0)</f>
        <v>3</v>
      </c>
      <c r="H7" s="22" cm="1">
        <f t="array" ref="H7">_xlfn.IFS(D7="dinner",1,D7="lunch",0)</f>
        <v>1</v>
      </c>
      <c r="I7" s="22">
        <v>4</v>
      </c>
      <c r="J7" s="22">
        <v>25.29</v>
      </c>
      <c r="K7" s="22">
        <v>4.71</v>
      </c>
      <c r="L7" s="21">
        <f t="shared" si="0"/>
        <v>0.97818369496208313</v>
      </c>
      <c r="M7">
        <f t="shared" si="1"/>
        <v>-3.7318163050379169</v>
      </c>
      <c r="P7" t="s">
        <v>83</v>
      </c>
    </row>
    <row r="8" spans="1:34" ht="16" thickBot="1" x14ac:dyDescent="0.25">
      <c r="A8" s="23" t="s">
        <v>5</v>
      </c>
      <c r="B8" s="23" t="s">
        <v>2</v>
      </c>
      <c r="C8" s="23" t="s">
        <v>9</v>
      </c>
      <c r="D8" s="23" t="s">
        <v>0</v>
      </c>
      <c r="E8" s="23" cm="1">
        <f t="array" ref="E8">_xlfn.IFS(A8="female",1,A8="male",0)</f>
        <v>0</v>
      </c>
      <c r="F8" s="23" cm="1">
        <f t="array" ref="F8">_xlfn.IFS(B8="No",0,B8="yes",1)</f>
        <v>0</v>
      </c>
      <c r="G8" s="23" cm="1">
        <f t="array" ref="G8">_xlfn.IFS(C8="Sun",3,C8="sat",2,C8="fri",1,C8="thur",0)</f>
        <v>3</v>
      </c>
      <c r="H8" s="23" cm="1">
        <f t="array" ref="H8">_xlfn.IFS(D8="dinner",1,D8="lunch",0)</f>
        <v>1</v>
      </c>
      <c r="I8" s="23">
        <v>2</v>
      </c>
      <c r="J8" s="23">
        <v>8.77</v>
      </c>
      <c r="K8" s="23">
        <v>2</v>
      </c>
      <c r="L8" s="21">
        <f t="shared" si="0"/>
        <v>0.55717506823799168</v>
      </c>
      <c r="M8">
        <f t="shared" si="1"/>
        <v>-1.4428249317620083</v>
      </c>
    </row>
    <row r="9" spans="1:34" ht="16" thickBot="1" x14ac:dyDescent="0.25">
      <c r="A9" s="22" t="s">
        <v>5</v>
      </c>
      <c r="B9" s="22" t="s">
        <v>2</v>
      </c>
      <c r="C9" s="22" t="s">
        <v>9</v>
      </c>
      <c r="D9" s="22" t="s">
        <v>0</v>
      </c>
      <c r="E9" s="22" cm="1">
        <f t="array" ref="E9">_xlfn.IFS(A9="female",1,A9="male",0)</f>
        <v>0</v>
      </c>
      <c r="F9" s="22" cm="1">
        <f t="array" ref="F9">_xlfn.IFS(B9="No",0,B9="yes",1)</f>
        <v>0</v>
      </c>
      <c r="G9" s="22" cm="1">
        <f t="array" ref="G9">_xlfn.IFS(C9="Sun",3,C9="sat",2,C9="fri",1,C9="thur",0)</f>
        <v>3</v>
      </c>
      <c r="H9" s="22" cm="1">
        <f t="array" ref="H9">_xlfn.IFS(D9="dinner",1,D9="lunch",0)</f>
        <v>1</v>
      </c>
      <c r="I9" s="22">
        <v>4</v>
      </c>
      <c r="J9" s="22">
        <v>26.88</v>
      </c>
      <c r="K9" s="22">
        <v>3.12</v>
      </c>
      <c r="L9" s="21">
        <f t="shared" si="0"/>
        <v>1.0332691875928128</v>
      </c>
      <c r="M9">
        <f t="shared" si="1"/>
        <v>-2.0867308124071871</v>
      </c>
    </row>
    <row r="10" spans="1:34" ht="16" thickBot="1" x14ac:dyDescent="0.25">
      <c r="A10" s="23" t="s">
        <v>5</v>
      </c>
      <c r="B10" s="23" t="s">
        <v>2</v>
      </c>
      <c r="C10" s="23" t="s">
        <v>9</v>
      </c>
      <c r="D10" s="23" t="s">
        <v>0</v>
      </c>
      <c r="E10" s="23" cm="1">
        <f t="array" ref="E10">_xlfn.IFS(A10="female",1,A10="male",0)</f>
        <v>0</v>
      </c>
      <c r="F10" s="23" cm="1">
        <f t="array" ref="F10">_xlfn.IFS(B10="No",0,B10="yes",1)</f>
        <v>0</v>
      </c>
      <c r="G10" s="23" cm="1">
        <f t="array" ref="G10">_xlfn.IFS(C10="Sun",3,C10="sat",2,C10="fri",1,C10="thur",0)</f>
        <v>3</v>
      </c>
      <c r="H10" s="23" cm="1">
        <f t="array" ref="H10">_xlfn.IFS(D10="dinner",1,D10="lunch",0)</f>
        <v>1</v>
      </c>
      <c r="I10" s="23">
        <v>2</v>
      </c>
      <c r="J10" s="23">
        <v>15.04</v>
      </c>
      <c r="K10" s="23">
        <v>1.96</v>
      </c>
      <c r="L10" s="21">
        <f t="shared" si="0"/>
        <v>0.77439899200822782</v>
      </c>
      <c r="M10">
        <f t="shared" si="1"/>
        <v>-1.1856010079917723</v>
      </c>
    </row>
    <row r="11" spans="1:34" ht="16" thickBot="1" x14ac:dyDescent="0.25">
      <c r="A11" s="22" t="s">
        <v>5</v>
      </c>
      <c r="B11" s="22" t="s">
        <v>2</v>
      </c>
      <c r="C11" s="22" t="s">
        <v>9</v>
      </c>
      <c r="D11" s="22" t="s">
        <v>0</v>
      </c>
      <c r="E11" s="22" cm="1">
        <f t="array" ref="E11">_xlfn.IFS(A11="female",1,A11="male",0)</f>
        <v>0</v>
      </c>
      <c r="F11" s="22" cm="1">
        <f t="array" ref="F11">_xlfn.IFS(B11="No",0,B11="yes",1)</f>
        <v>0</v>
      </c>
      <c r="G11" s="22" cm="1">
        <f t="array" ref="G11">_xlfn.IFS(C11="Sun",3,C11="sat",2,C11="fri",1,C11="thur",0)</f>
        <v>3</v>
      </c>
      <c r="H11" s="22" cm="1">
        <f t="array" ref="H11">_xlfn.IFS(D11="dinner",1,D11="lunch",0)</f>
        <v>1</v>
      </c>
      <c r="I11" s="22">
        <v>2</v>
      </c>
      <c r="J11" s="22">
        <v>14.78</v>
      </c>
      <c r="K11" s="22">
        <v>3.23</v>
      </c>
      <c r="L11" s="21">
        <f t="shared" si="0"/>
        <v>0.7653913013893664</v>
      </c>
      <c r="M11">
        <f t="shared" si="1"/>
        <v>-2.4646086986106335</v>
      </c>
    </row>
    <row r="12" spans="1:34" ht="16" thickBot="1" x14ac:dyDescent="0.25">
      <c r="A12" s="23" t="s">
        <v>5</v>
      </c>
      <c r="B12" s="23" t="s">
        <v>2</v>
      </c>
      <c r="C12" s="23" t="s">
        <v>9</v>
      </c>
      <c r="D12" s="23" t="s">
        <v>0</v>
      </c>
      <c r="E12" s="23" cm="1">
        <f t="array" ref="E12">_xlfn.IFS(A12="female",1,A12="male",0)</f>
        <v>0</v>
      </c>
      <c r="F12" s="23" cm="1">
        <f t="array" ref="F12">_xlfn.IFS(B12="No",0,B12="yes",1)</f>
        <v>0</v>
      </c>
      <c r="G12" s="23" cm="1">
        <f t="array" ref="G12">_xlfn.IFS(C12="Sun",3,C12="sat",2,C12="fri",1,C12="thur",0)</f>
        <v>3</v>
      </c>
      <c r="H12" s="23" cm="1">
        <f t="array" ref="H12">_xlfn.IFS(D12="dinner",1,D12="lunch",0)</f>
        <v>1</v>
      </c>
      <c r="I12" s="23">
        <v>2</v>
      </c>
      <c r="J12" s="23">
        <v>10.27</v>
      </c>
      <c r="K12" s="23">
        <v>1.71</v>
      </c>
      <c r="L12" s="21">
        <f t="shared" si="0"/>
        <v>0.6091425141160387</v>
      </c>
      <c r="M12">
        <f t="shared" si="1"/>
        <v>-1.1008574858839613</v>
      </c>
      <c r="P12" t="s">
        <v>48</v>
      </c>
    </row>
    <row r="13" spans="1:34" ht="16" thickBot="1" x14ac:dyDescent="0.25">
      <c r="A13" s="22" t="s">
        <v>3</v>
      </c>
      <c r="B13" s="22" t="s">
        <v>2</v>
      </c>
      <c r="C13" s="22" t="s">
        <v>9</v>
      </c>
      <c r="D13" s="22" t="s">
        <v>0</v>
      </c>
      <c r="E13" s="22" cm="1">
        <f t="array" ref="E13">_xlfn.IFS(A13="female",1,A13="male",0)</f>
        <v>1</v>
      </c>
      <c r="F13" s="22" cm="1">
        <f t="array" ref="F13">_xlfn.IFS(B13="No",0,B13="yes",1)</f>
        <v>0</v>
      </c>
      <c r="G13" s="22" cm="1">
        <f t="array" ref="G13">_xlfn.IFS(C13="Sun",3,C13="sat",2,C13="fri",1,C13="thur",0)</f>
        <v>3</v>
      </c>
      <c r="H13" s="22" cm="1">
        <f t="array" ref="H13">_xlfn.IFS(D13="dinner",1,D13="lunch",0)</f>
        <v>1</v>
      </c>
      <c r="I13" s="22">
        <v>4</v>
      </c>
      <c r="J13" s="22">
        <v>35.26</v>
      </c>
      <c r="K13" s="22">
        <v>5</v>
      </c>
      <c r="L13" s="21">
        <f t="shared" si="0"/>
        <v>1.4179190729839031</v>
      </c>
      <c r="M13">
        <f t="shared" si="1"/>
        <v>-3.5820809270160971</v>
      </c>
    </row>
    <row r="14" spans="1:34" ht="16" thickBot="1" x14ac:dyDescent="0.25">
      <c r="A14" s="23" t="s">
        <v>5</v>
      </c>
      <c r="B14" s="23" t="s">
        <v>2</v>
      </c>
      <c r="C14" s="23" t="s">
        <v>9</v>
      </c>
      <c r="D14" s="23" t="s">
        <v>0</v>
      </c>
      <c r="E14" s="23" cm="1">
        <f t="array" ref="E14">_xlfn.IFS(A14="female",1,A14="male",0)</f>
        <v>0</v>
      </c>
      <c r="F14" s="23" cm="1">
        <f t="array" ref="F14">_xlfn.IFS(B14="No",0,B14="yes",1)</f>
        <v>0</v>
      </c>
      <c r="G14" s="23" cm="1">
        <f t="array" ref="G14">_xlfn.IFS(C14="Sun",3,C14="sat",2,C14="fri",1,C14="thur",0)</f>
        <v>3</v>
      </c>
      <c r="H14" s="23" cm="1">
        <f t="array" ref="H14">_xlfn.IFS(D14="dinner",1,D14="lunch",0)</f>
        <v>1</v>
      </c>
      <c r="I14" s="23">
        <v>2</v>
      </c>
      <c r="J14" s="23">
        <v>15.42</v>
      </c>
      <c r="K14" s="23">
        <v>1.57</v>
      </c>
      <c r="L14" s="21">
        <f t="shared" si="0"/>
        <v>0.7875640782973331</v>
      </c>
      <c r="M14">
        <f t="shared" si="1"/>
        <v>-0.78243592170266696</v>
      </c>
      <c r="P14" s="17" t="s">
        <v>49</v>
      </c>
      <c r="Q14" s="17"/>
    </row>
    <row r="15" spans="1:34" ht="16" thickBot="1" x14ac:dyDescent="0.25">
      <c r="A15" s="22" t="s">
        <v>5</v>
      </c>
      <c r="B15" s="22" t="s">
        <v>2</v>
      </c>
      <c r="C15" s="22" t="s">
        <v>9</v>
      </c>
      <c r="D15" s="22" t="s">
        <v>0</v>
      </c>
      <c r="E15" s="22" cm="1">
        <f t="array" ref="E15">_xlfn.IFS(A15="female",1,A15="male",0)</f>
        <v>0</v>
      </c>
      <c r="F15" s="22" cm="1">
        <f t="array" ref="F15">_xlfn.IFS(B15="No",0,B15="yes",1)</f>
        <v>0</v>
      </c>
      <c r="G15" s="22" cm="1">
        <f t="array" ref="G15">_xlfn.IFS(C15="Sun",3,C15="sat",2,C15="fri",1,C15="thur",0)</f>
        <v>3</v>
      </c>
      <c r="H15" s="22" cm="1">
        <f t="array" ref="H15">_xlfn.IFS(D15="dinner",1,D15="lunch",0)</f>
        <v>1</v>
      </c>
      <c r="I15" s="22">
        <v>4</v>
      </c>
      <c r="J15" s="22">
        <v>18.43</v>
      </c>
      <c r="K15" s="22">
        <v>3</v>
      </c>
      <c r="L15" s="21">
        <f t="shared" si="0"/>
        <v>0.74051924247981527</v>
      </c>
      <c r="M15">
        <f t="shared" si="1"/>
        <v>-2.2594807575201847</v>
      </c>
      <c r="P15" s="14" t="s">
        <v>50</v>
      </c>
      <c r="Q15" s="14">
        <v>0.68498078724882538</v>
      </c>
    </row>
    <row r="16" spans="1:34" ht="16" thickBot="1" x14ac:dyDescent="0.25">
      <c r="A16" s="23" t="s">
        <v>3</v>
      </c>
      <c r="B16" s="23" t="s">
        <v>2</v>
      </c>
      <c r="C16" s="23" t="s">
        <v>9</v>
      </c>
      <c r="D16" s="23" t="s">
        <v>0</v>
      </c>
      <c r="E16" s="23" cm="1">
        <f t="array" ref="E16">_xlfn.IFS(A16="female",1,A16="male",0)</f>
        <v>1</v>
      </c>
      <c r="F16" s="23" cm="1">
        <f t="array" ref="F16">_xlfn.IFS(B16="No",0,B16="yes",1)</f>
        <v>0</v>
      </c>
      <c r="G16" s="23" cm="1">
        <f t="array" ref="G16">_xlfn.IFS(C16="Sun",3,C16="sat",2,C16="fri",1,C16="thur",0)</f>
        <v>3</v>
      </c>
      <c r="H16" s="23" cm="1">
        <f t="array" ref="H16">_xlfn.IFS(D16="dinner",1,D16="lunch",0)</f>
        <v>1</v>
      </c>
      <c r="I16" s="23">
        <v>2</v>
      </c>
      <c r="J16" s="23">
        <v>14.83</v>
      </c>
      <c r="K16" s="23">
        <v>3.02</v>
      </c>
      <c r="L16" s="21">
        <f t="shared" si="0"/>
        <v>0.86144863733770272</v>
      </c>
      <c r="M16">
        <f t="shared" si="1"/>
        <v>-2.1585513626622972</v>
      </c>
      <c r="P16" s="14" t="s">
        <v>51</v>
      </c>
      <c r="Q16" s="14">
        <v>0.46919867890002054</v>
      </c>
    </row>
    <row r="17" spans="1:24" ht="16" thickBot="1" x14ac:dyDescent="0.25">
      <c r="A17" s="22" t="s">
        <v>5</v>
      </c>
      <c r="B17" s="22" t="s">
        <v>2</v>
      </c>
      <c r="C17" s="22" t="s">
        <v>9</v>
      </c>
      <c r="D17" s="22" t="s">
        <v>0</v>
      </c>
      <c r="E17" s="22" cm="1">
        <f t="array" ref="E17">_xlfn.IFS(A17="female",1,A17="male",0)</f>
        <v>0</v>
      </c>
      <c r="F17" s="22" cm="1">
        <f t="array" ref="F17">_xlfn.IFS(B17="No",0,B17="yes",1)</f>
        <v>0</v>
      </c>
      <c r="G17" s="22" cm="1">
        <f t="array" ref="G17">_xlfn.IFS(C17="Sun",3,C17="sat",2,C17="fri",1,C17="thur",0)</f>
        <v>3</v>
      </c>
      <c r="H17" s="22" cm="1">
        <f t="array" ref="H17">_xlfn.IFS(D17="dinner",1,D17="lunch",0)</f>
        <v>1</v>
      </c>
      <c r="I17" s="22">
        <v>2</v>
      </c>
      <c r="J17" s="22">
        <v>21.58</v>
      </c>
      <c r="K17" s="22">
        <v>3.92</v>
      </c>
      <c r="L17" s="21">
        <f t="shared" si="0"/>
        <v>1.0009770560365123</v>
      </c>
      <c r="M17">
        <f t="shared" si="1"/>
        <v>-2.9190229439634878</v>
      </c>
      <c r="P17" s="14" t="s">
        <v>52</v>
      </c>
      <c r="Q17" s="14">
        <v>0.45576067077090715</v>
      </c>
    </row>
    <row r="18" spans="1:24" ht="16" thickBot="1" x14ac:dyDescent="0.25">
      <c r="A18" s="23" t="s">
        <v>3</v>
      </c>
      <c r="B18" s="23" t="s">
        <v>2</v>
      </c>
      <c r="C18" s="23" t="s">
        <v>9</v>
      </c>
      <c r="D18" s="23" t="s">
        <v>0</v>
      </c>
      <c r="E18" s="23" cm="1">
        <f t="array" ref="E18">_xlfn.IFS(A18="female",1,A18="male",0)</f>
        <v>1</v>
      </c>
      <c r="F18" s="23" cm="1">
        <f t="array" ref="F18">_xlfn.IFS(B18="No",0,B18="yes",1)</f>
        <v>0</v>
      </c>
      <c r="G18" s="23" cm="1">
        <f t="array" ref="G18">_xlfn.IFS(C18="Sun",3,C18="sat",2,C18="fri",1,C18="thur",0)</f>
        <v>3</v>
      </c>
      <c r="H18" s="23" cm="1">
        <f t="array" ref="H18">_xlfn.IFS(D18="dinner",1,D18="lunch",0)</f>
        <v>1</v>
      </c>
      <c r="I18" s="23">
        <v>3</v>
      </c>
      <c r="J18" s="23">
        <v>10.33</v>
      </c>
      <c r="K18" s="23">
        <v>1.67</v>
      </c>
      <c r="L18" s="21">
        <f t="shared" si="0"/>
        <v>0.62988321109716261</v>
      </c>
      <c r="M18">
        <f t="shared" si="1"/>
        <v>-1.0401167889028373</v>
      </c>
      <c r="P18" s="14" t="s">
        <v>53</v>
      </c>
      <c r="Q18" s="14">
        <v>1.0207455647998898</v>
      </c>
    </row>
    <row r="19" spans="1:24" ht="16" thickBot="1" x14ac:dyDescent="0.25">
      <c r="A19" s="22" t="s">
        <v>5</v>
      </c>
      <c r="B19" s="22" t="s">
        <v>2</v>
      </c>
      <c r="C19" s="22" t="s">
        <v>9</v>
      </c>
      <c r="D19" s="22" t="s">
        <v>0</v>
      </c>
      <c r="E19" s="22" cm="1">
        <f t="array" ref="E19">_xlfn.IFS(A19="female",1,A19="male",0)</f>
        <v>0</v>
      </c>
      <c r="F19" s="22" cm="1">
        <f t="array" ref="F19">_xlfn.IFS(B19="No",0,B19="yes",1)</f>
        <v>0</v>
      </c>
      <c r="G19" s="22" cm="1">
        <f t="array" ref="G19">_xlfn.IFS(C19="Sun",3,C19="sat",2,C19="fri",1,C19="thur",0)</f>
        <v>3</v>
      </c>
      <c r="H19" s="22" cm="1">
        <f t="array" ref="H19">_xlfn.IFS(D19="dinner",1,D19="lunch",0)</f>
        <v>1</v>
      </c>
      <c r="I19" s="22">
        <v>3</v>
      </c>
      <c r="J19" s="22">
        <v>16.29</v>
      </c>
      <c r="K19" s="22">
        <v>3.71</v>
      </c>
      <c r="L19" s="21">
        <f t="shared" si="0"/>
        <v>0.7420421083002009</v>
      </c>
      <c r="M19">
        <f t="shared" si="1"/>
        <v>-2.9679578916997991</v>
      </c>
      <c r="P19" s="15" t="s">
        <v>54</v>
      </c>
      <c r="Q19" s="15">
        <v>244</v>
      </c>
    </row>
    <row r="20" spans="1:24" ht="16" thickBot="1" x14ac:dyDescent="0.25">
      <c r="A20" s="23" t="s">
        <v>3</v>
      </c>
      <c r="B20" s="23" t="s">
        <v>2</v>
      </c>
      <c r="C20" s="23" t="s">
        <v>9</v>
      </c>
      <c r="D20" s="23" t="s">
        <v>0</v>
      </c>
      <c r="E20" s="23" cm="1">
        <f t="array" ref="E20">_xlfn.IFS(A20="female",1,A20="male",0)</f>
        <v>1</v>
      </c>
      <c r="F20" s="23" cm="1">
        <f t="array" ref="F20">_xlfn.IFS(B20="No",0,B20="yes",1)</f>
        <v>0</v>
      </c>
      <c r="G20" s="23" cm="1">
        <f t="array" ref="G20">_xlfn.IFS(C20="Sun",3,C20="sat",2,C20="fri",1,C20="thur",0)</f>
        <v>3</v>
      </c>
      <c r="H20" s="23" cm="1">
        <f t="array" ref="H20">_xlfn.IFS(D20="dinner",1,D20="lunch",0)</f>
        <v>1</v>
      </c>
      <c r="I20" s="23">
        <v>3</v>
      </c>
      <c r="J20" s="23">
        <v>16.97</v>
      </c>
      <c r="K20" s="23">
        <v>3.5</v>
      </c>
      <c r="L20" s="21">
        <f t="shared" si="0"/>
        <v>0.85992577151731697</v>
      </c>
      <c r="M20">
        <f t="shared" si="1"/>
        <v>-2.6400742284826828</v>
      </c>
    </row>
    <row r="21" spans="1:24" ht="16" thickBot="1" x14ac:dyDescent="0.25">
      <c r="A21" s="22" t="s">
        <v>5</v>
      </c>
      <c r="B21" s="22" t="s">
        <v>2</v>
      </c>
      <c r="C21" s="22" t="s">
        <v>4</v>
      </c>
      <c r="D21" s="22" t="s">
        <v>0</v>
      </c>
      <c r="E21" s="22" cm="1">
        <f t="array" ref="E21">_xlfn.IFS(A21="female",1,A21="male",0)</f>
        <v>0</v>
      </c>
      <c r="F21" s="22" cm="1">
        <f t="array" ref="F21">_xlfn.IFS(B21="No",0,B21="yes",1)</f>
        <v>0</v>
      </c>
      <c r="G21" s="22" cm="1">
        <f t="array" ref="G21">_xlfn.IFS(C21="Sun",3,C21="sat",2,C21="fri",1,C21="thur",0)</f>
        <v>2</v>
      </c>
      <c r="H21" s="22" cm="1">
        <f t="array" ref="H21">_xlfn.IFS(D21="dinner",1,D21="lunch",0)</f>
        <v>1</v>
      </c>
      <c r="I21" s="22">
        <v>3</v>
      </c>
      <c r="J21" s="22">
        <v>20.65</v>
      </c>
      <c r="K21" s="22">
        <v>3.35</v>
      </c>
      <c r="L21" s="21">
        <f t="shared" si="0"/>
        <v>1.0055719195523256</v>
      </c>
      <c r="M21">
        <f t="shared" si="1"/>
        <v>-2.3444280804476745</v>
      </c>
      <c r="P21" t="s">
        <v>55</v>
      </c>
    </row>
    <row r="22" spans="1:24" ht="16" thickBot="1" x14ac:dyDescent="0.25">
      <c r="A22" s="23" t="s">
        <v>5</v>
      </c>
      <c r="B22" s="23" t="s">
        <v>2</v>
      </c>
      <c r="C22" s="23" t="s">
        <v>4</v>
      </c>
      <c r="D22" s="23" t="s">
        <v>0</v>
      </c>
      <c r="E22" s="23" cm="1">
        <f t="array" ref="E22">_xlfn.IFS(A22="female",1,A22="male",0)</f>
        <v>0</v>
      </c>
      <c r="F22" s="23" cm="1">
        <f t="array" ref="F22">_xlfn.IFS(B22="No",0,B22="yes",1)</f>
        <v>0</v>
      </c>
      <c r="G22" s="23" cm="1">
        <f t="array" ref="G22">_xlfn.IFS(C22="Sun",3,C22="sat",2,C22="fri",1,C22="thur",0)</f>
        <v>2</v>
      </c>
      <c r="H22" s="23" cm="1">
        <f t="array" ref="H22">_xlfn.IFS(D22="dinner",1,D22="lunch",0)</f>
        <v>1</v>
      </c>
      <c r="I22" s="23">
        <v>2</v>
      </c>
      <c r="J22" s="23">
        <v>17.920000000000002</v>
      </c>
      <c r="K22" s="23">
        <v>4.08</v>
      </c>
      <c r="L22" s="21">
        <f t="shared" si="0"/>
        <v>0.98665425666067963</v>
      </c>
      <c r="M22">
        <f t="shared" si="1"/>
        <v>-3.0933457433393206</v>
      </c>
      <c r="P22" s="16"/>
      <c r="Q22" s="16" t="s">
        <v>59</v>
      </c>
      <c r="R22" s="16" t="s">
        <v>60</v>
      </c>
      <c r="S22" s="16" t="s">
        <v>61</v>
      </c>
      <c r="T22" s="16" t="s">
        <v>62</v>
      </c>
      <c r="U22" s="16" t="s">
        <v>63</v>
      </c>
    </row>
    <row r="23" spans="1:24" ht="16" thickBot="1" x14ac:dyDescent="0.25">
      <c r="A23" s="22" t="s">
        <v>3</v>
      </c>
      <c r="B23" s="22" t="s">
        <v>2</v>
      </c>
      <c r="C23" s="22" t="s">
        <v>4</v>
      </c>
      <c r="D23" s="22" t="s">
        <v>0</v>
      </c>
      <c r="E23" s="22" cm="1">
        <f t="array" ref="E23">_xlfn.IFS(A23="female",1,A23="male",0)</f>
        <v>1</v>
      </c>
      <c r="F23" s="22" cm="1">
        <f t="array" ref="F23">_xlfn.IFS(B23="No",0,B23="yes",1)</f>
        <v>0</v>
      </c>
      <c r="G23" s="22" cm="1">
        <f t="array" ref="G23">_xlfn.IFS(C23="Sun",3,C23="sat",2,C23="fri",1,C23="thur",0)</f>
        <v>2</v>
      </c>
      <c r="H23" s="22" cm="1">
        <f t="array" ref="H23">_xlfn.IFS(D23="dinner",1,D23="lunch",0)</f>
        <v>1</v>
      </c>
      <c r="I23" s="22">
        <v>2</v>
      </c>
      <c r="J23" s="22">
        <v>20.29</v>
      </c>
      <c r="K23" s="22">
        <v>2.75</v>
      </c>
      <c r="L23" s="21">
        <f t="shared" si="0"/>
        <v>1.1630879089003949</v>
      </c>
      <c r="M23">
        <f t="shared" si="1"/>
        <v>-1.5869120910996051</v>
      </c>
      <c r="P23" s="14" t="s">
        <v>56</v>
      </c>
      <c r="Q23" s="14">
        <v>6</v>
      </c>
      <c r="R23" s="14">
        <v>218.27707963928177</v>
      </c>
      <c r="S23" s="14">
        <v>36.379513273213625</v>
      </c>
      <c r="T23" s="14">
        <v>34.915790673135767</v>
      </c>
      <c r="U23" s="14">
        <v>4.0992240363035874E-30</v>
      </c>
    </row>
    <row r="24" spans="1:24" ht="16" thickBot="1" x14ac:dyDescent="0.25">
      <c r="A24" s="23" t="s">
        <v>3</v>
      </c>
      <c r="B24" s="23" t="s">
        <v>2</v>
      </c>
      <c r="C24" s="23" t="s">
        <v>4</v>
      </c>
      <c r="D24" s="23" t="s">
        <v>0</v>
      </c>
      <c r="E24" s="23" cm="1">
        <f t="array" ref="E24">_xlfn.IFS(A24="female",1,A24="male",0)</f>
        <v>1</v>
      </c>
      <c r="F24" s="23" cm="1">
        <f t="array" ref="F24">_xlfn.IFS(B24="No",0,B24="yes",1)</f>
        <v>0</v>
      </c>
      <c r="G24" s="23" cm="1">
        <f t="array" ref="G24">_xlfn.IFS(C24="Sun",3,C24="sat",2,C24="fri",1,C24="thur",0)</f>
        <v>2</v>
      </c>
      <c r="H24" s="23" cm="1">
        <f t="array" ref="H24">_xlfn.IFS(D24="dinner",1,D24="lunch",0)</f>
        <v>1</v>
      </c>
      <c r="I24" s="23">
        <v>2</v>
      </c>
      <c r="J24" s="23">
        <v>15.77</v>
      </c>
      <c r="K24" s="23">
        <v>2.23</v>
      </c>
      <c r="L24" s="21">
        <f t="shared" si="0"/>
        <v>1.0064926719878802</v>
      </c>
      <c r="M24">
        <f t="shared" si="1"/>
        <v>-1.2235073280121198</v>
      </c>
      <c r="P24" s="14" t="s">
        <v>57</v>
      </c>
      <c r="Q24" s="14">
        <v>237</v>
      </c>
      <c r="R24" s="14">
        <v>246.93539740989908</v>
      </c>
      <c r="S24" s="14">
        <v>1.0419215080586459</v>
      </c>
      <c r="T24" s="14"/>
      <c r="U24" s="14"/>
    </row>
    <row r="25" spans="1:24" ht="16" thickBot="1" x14ac:dyDescent="0.25">
      <c r="A25" s="22" t="s">
        <v>5</v>
      </c>
      <c r="B25" s="22" t="s">
        <v>2</v>
      </c>
      <c r="C25" s="22" t="s">
        <v>4</v>
      </c>
      <c r="D25" s="22" t="s">
        <v>0</v>
      </c>
      <c r="E25" s="22" cm="1">
        <f t="array" ref="E25">_xlfn.IFS(A25="female",1,A25="male",0)</f>
        <v>0</v>
      </c>
      <c r="F25" s="22" cm="1">
        <f t="array" ref="F25">_xlfn.IFS(B25="No",0,B25="yes",1)</f>
        <v>0</v>
      </c>
      <c r="G25" s="22" cm="1">
        <f t="array" ref="G25">_xlfn.IFS(C25="Sun",3,C25="sat",2,C25="fri",1,C25="thur",0)</f>
        <v>2</v>
      </c>
      <c r="H25" s="22" cm="1">
        <f t="array" ref="H25">_xlfn.IFS(D25="dinner",1,D25="lunch",0)</f>
        <v>1</v>
      </c>
      <c r="I25" s="22">
        <v>4</v>
      </c>
      <c r="J25" s="22">
        <v>39.42</v>
      </c>
      <c r="K25" s="22">
        <v>7.58</v>
      </c>
      <c r="L25" s="21">
        <f t="shared" si="0"/>
        <v>1.5801948036998867</v>
      </c>
      <c r="M25">
        <f t="shared" si="1"/>
        <v>-5.9998051963001133</v>
      </c>
      <c r="P25" s="15" t="s">
        <v>47</v>
      </c>
      <c r="Q25" s="15">
        <v>243</v>
      </c>
      <c r="R25" s="15">
        <v>465.21247704918085</v>
      </c>
      <c r="S25" s="15"/>
      <c r="T25" s="15"/>
      <c r="U25" s="15"/>
    </row>
    <row r="26" spans="1:24" ht="16" thickBot="1" x14ac:dyDescent="0.25">
      <c r="A26" s="23" t="s">
        <v>5</v>
      </c>
      <c r="B26" s="23" t="s">
        <v>2</v>
      </c>
      <c r="C26" s="23" t="s">
        <v>4</v>
      </c>
      <c r="D26" s="23" t="s">
        <v>0</v>
      </c>
      <c r="E26" s="23" cm="1">
        <f t="array" ref="E26">_xlfn.IFS(A26="female",1,A26="male",0)</f>
        <v>0</v>
      </c>
      <c r="F26" s="23" cm="1">
        <f t="array" ref="F26">_xlfn.IFS(B26="No",0,B26="yes",1)</f>
        <v>0</v>
      </c>
      <c r="G26" s="23" cm="1">
        <f t="array" ref="G26">_xlfn.IFS(C26="Sun",3,C26="sat",2,C26="fri",1,C26="thur",0)</f>
        <v>2</v>
      </c>
      <c r="H26" s="23" cm="1">
        <f t="array" ref="H26">_xlfn.IFS(D26="dinner",1,D26="lunch",0)</f>
        <v>1</v>
      </c>
      <c r="I26" s="23">
        <v>2</v>
      </c>
      <c r="J26" s="23">
        <v>19.82</v>
      </c>
      <c r="K26" s="23">
        <v>3.18</v>
      </c>
      <c r="L26" s="21">
        <f t="shared" si="0"/>
        <v>1.0524796881062057</v>
      </c>
      <c r="M26">
        <f t="shared" si="1"/>
        <v>-2.1275203118937944</v>
      </c>
    </row>
    <row r="27" spans="1:24" ht="16" thickBot="1" x14ac:dyDescent="0.25">
      <c r="A27" s="22" t="s">
        <v>5</v>
      </c>
      <c r="B27" s="22" t="s">
        <v>2</v>
      </c>
      <c r="C27" s="22" t="s">
        <v>4</v>
      </c>
      <c r="D27" s="22" t="s">
        <v>0</v>
      </c>
      <c r="E27" s="22" cm="1">
        <f t="array" ref="E27">_xlfn.IFS(A27="female",1,A27="male",0)</f>
        <v>0</v>
      </c>
      <c r="F27" s="22" cm="1">
        <f t="array" ref="F27">_xlfn.IFS(B27="No",0,B27="yes",1)</f>
        <v>0</v>
      </c>
      <c r="G27" s="22" cm="1">
        <f t="array" ref="G27">_xlfn.IFS(C27="Sun",3,C27="sat",2,C27="fri",1,C27="thur",0)</f>
        <v>2</v>
      </c>
      <c r="H27" s="22" cm="1">
        <f t="array" ref="H27">_xlfn.IFS(D27="dinner",1,D27="lunch",0)</f>
        <v>1</v>
      </c>
      <c r="I27" s="22">
        <v>4</v>
      </c>
      <c r="J27" s="22">
        <v>17.809999999999999</v>
      </c>
      <c r="K27" s="22">
        <v>2.34</v>
      </c>
      <c r="L27" s="21">
        <f t="shared" si="0"/>
        <v>0.83151713341682409</v>
      </c>
      <c r="M27">
        <f t="shared" si="1"/>
        <v>-1.5084828665831758</v>
      </c>
      <c r="P27" s="16"/>
      <c r="Q27" s="16" t="s">
        <v>64</v>
      </c>
      <c r="R27" s="16" t="s">
        <v>53</v>
      </c>
      <c r="S27" s="16" t="s">
        <v>65</v>
      </c>
      <c r="T27" s="16" t="s">
        <v>66</v>
      </c>
      <c r="U27" s="16" t="s">
        <v>67</v>
      </c>
      <c r="V27" s="16" t="s">
        <v>68</v>
      </c>
      <c r="W27" s="16" t="s">
        <v>69</v>
      </c>
      <c r="X27" s="16" t="s">
        <v>70</v>
      </c>
    </row>
    <row r="28" spans="1:24" ht="16" thickBot="1" x14ac:dyDescent="0.25">
      <c r="A28" s="23" t="s">
        <v>5</v>
      </c>
      <c r="B28" s="23" t="s">
        <v>2</v>
      </c>
      <c r="C28" s="23" t="s">
        <v>4</v>
      </c>
      <c r="D28" s="23" t="s">
        <v>0</v>
      </c>
      <c r="E28" s="23" cm="1">
        <f t="array" ref="E28">_xlfn.IFS(A28="female",1,A28="male",0)</f>
        <v>0</v>
      </c>
      <c r="F28" s="23" cm="1">
        <f t="array" ref="F28">_xlfn.IFS(B28="No",0,B28="yes",1)</f>
        <v>0</v>
      </c>
      <c r="G28" s="23" cm="1">
        <f t="array" ref="G28">_xlfn.IFS(C28="Sun",3,C28="sat",2,C28="fri",1,C28="thur",0)</f>
        <v>2</v>
      </c>
      <c r="H28" s="23" cm="1">
        <f t="array" ref="H28">_xlfn.IFS(D28="dinner",1,D28="lunch",0)</f>
        <v>1</v>
      </c>
      <c r="I28" s="23">
        <v>2</v>
      </c>
      <c r="J28" s="23">
        <v>13.37</v>
      </c>
      <c r="K28" s="23">
        <v>2</v>
      </c>
      <c r="L28" s="21">
        <f t="shared" si="0"/>
        <v>0.82901967083060391</v>
      </c>
      <c r="M28">
        <f t="shared" si="1"/>
        <v>-1.1709803291693961</v>
      </c>
      <c r="P28" s="14" t="s">
        <v>58</v>
      </c>
      <c r="Q28" s="14">
        <v>0.68935839726992443</v>
      </c>
      <c r="R28" s="14">
        <v>0.23651975645375523</v>
      </c>
      <c r="S28" s="14">
        <v>2.9145911851330233</v>
      </c>
      <c r="T28" s="14">
        <v>3.9025598435214084E-3</v>
      </c>
      <c r="U28" s="14">
        <v>0.22340879812122616</v>
      </c>
      <c r="V28" s="14">
        <v>1.1553079964186228</v>
      </c>
      <c r="W28" s="14">
        <v>0.22340879812122616</v>
      </c>
      <c r="X28" s="14">
        <v>1.1553079964186228</v>
      </c>
    </row>
    <row r="29" spans="1:24" ht="16" thickBot="1" x14ac:dyDescent="0.25">
      <c r="A29" s="22" t="s">
        <v>5</v>
      </c>
      <c r="B29" s="22" t="s">
        <v>2</v>
      </c>
      <c r="C29" s="22" t="s">
        <v>4</v>
      </c>
      <c r="D29" s="22" t="s">
        <v>0</v>
      </c>
      <c r="E29" s="22" cm="1">
        <f t="array" ref="E29">_xlfn.IFS(A29="female",1,A29="male",0)</f>
        <v>0</v>
      </c>
      <c r="F29" s="22" cm="1">
        <f t="array" ref="F29">_xlfn.IFS(B29="No",0,B29="yes",1)</f>
        <v>0</v>
      </c>
      <c r="G29" s="22" cm="1">
        <f t="array" ref="G29">_xlfn.IFS(C29="Sun",3,C29="sat",2,C29="fri",1,C29="thur",0)</f>
        <v>2</v>
      </c>
      <c r="H29" s="22" cm="1">
        <f t="array" ref="H29">_xlfn.IFS(D29="dinner",1,D29="lunch",0)</f>
        <v>1</v>
      </c>
      <c r="I29" s="22">
        <v>2</v>
      </c>
      <c r="J29" s="22">
        <v>12.69</v>
      </c>
      <c r="K29" s="22">
        <v>2</v>
      </c>
      <c r="L29" s="21">
        <f t="shared" si="0"/>
        <v>0.80546109536588928</v>
      </c>
      <c r="M29">
        <f t="shared" si="1"/>
        <v>-1.1945389046341108</v>
      </c>
      <c r="P29" s="14" t="s">
        <v>34</v>
      </c>
      <c r="Q29" s="14">
        <v>3.4644963918697945E-2</v>
      </c>
      <c r="R29" s="14">
        <v>0.14108196261280787</v>
      </c>
      <c r="S29" s="14">
        <v>0.245566217516971</v>
      </c>
      <c r="T29" s="14">
        <v>0.80623056066677834</v>
      </c>
      <c r="U29" s="14">
        <v>-0.24328988986338981</v>
      </c>
      <c r="V29" s="14">
        <v>0.31257981770078569</v>
      </c>
      <c r="W29" s="14">
        <v>-0.24328988986338981</v>
      </c>
      <c r="X29" s="14">
        <v>0.31257981770078569</v>
      </c>
    </row>
    <row r="30" spans="1:24" ht="16" thickBot="1" x14ac:dyDescent="0.25">
      <c r="A30" s="23" t="s">
        <v>5</v>
      </c>
      <c r="B30" s="23" t="s">
        <v>2</v>
      </c>
      <c r="C30" s="23" t="s">
        <v>4</v>
      </c>
      <c r="D30" s="23" t="s">
        <v>0</v>
      </c>
      <c r="E30" s="23" cm="1">
        <f t="array" ref="E30">_xlfn.IFS(A30="female",1,A30="male",0)</f>
        <v>0</v>
      </c>
      <c r="F30" s="23" cm="1">
        <f t="array" ref="F30">_xlfn.IFS(B30="No",0,B30="yes",1)</f>
        <v>0</v>
      </c>
      <c r="G30" s="23" cm="1">
        <f t="array" ref="G30">_xlfn.IFS(C30="Sun",3,C30="sat",2,C30="fri",1,C30="thur",0)</f>
        <v>2</v>
      </c>
      <c r="H30" s="23" cm="1">
        <f t="array" ref="H30">_xlfn.IFS(D30="dinner",1,D30="lunch",0)</f>
        <v>1</v>
      </c>
      <c r="I30" s="23">
        <v>2</v>
      </c>
      <c r="J30" s="23">
        <v>21.7</v>
      </c>
      <c r="K30" s="23">
        <v>4.3</v>
      </c>
      <c r="L30" s="21">
        <f t="shared" si="0"/>
        <v>1.1176122202733576</v>
      </c>
      <c r="M30">
        <f t="shared" si="1"/>
        <v>-3.1823877797266422</v>
      </c>
      <c r="P30" s="14" t="s">
        <v>30</v>
      </c>
      <c r="Q30" s="14">
        <v>-7.5663088606399309E-2</v>
      </c>
      <c r="R30" s="14">
        <v>0.14019827749512162</v>
      </c>
      <c r="S30" s="14">
        <v>-0.53968629257254674</v>
      </c>
      <c r="T30" s="14">
        <v>0.58992008824964437</v>
      </c>
      <c r="U30" s="14">
        <v>-0.35185706148900886</v>
      </c>
      <c r="V30" s="14">
        <v>0.20053088427621024</v>
      </c>
      <c r="W30" s="14">
        <v>-0.35185706148900886</v>
      </c>
      <c r="X30" s="14">
        <v>0.20053088427621024</v>
      </c>
    </row>
    <row r="31" spans="1:24" ht="16" thickBot="1" x14ac:dyDescent="0.25">
      <c r="A31" s="22" t="s">
        <v>3</v>
      </c>
      <c r="B31" s="22" t="s">
        <v>2</v>
      </c>
      <c r="C31" s="22" t="s">
        <v>4</v>
      </c>
      <c r="D31" s="22" t="s">
        <v>0</v>
      </c>
      <c r="E31" s="22" cm="1">
        <f t="array" ref="E31">_xlfn.IFS(A31="female",1,A31="male",0)</f>
        <v>1</v>
      </c>
      <c r="F31" s="22" cm="1">
        <f t="array" ref="F31">_xlfn.IFS(B31="No",0,B31="yes",1)</f>
        <v>0</v>
      </c>
      <c r="G31" s="22" cm="1">
        <f t="array" ref="G31">_xlfn.IFS(C31="Sun",3,C31="sat",2,C31="fri",1,C31="thur",0)</f>
        <v>2</v>
      </c>
      <c r="H31" s="22" cm="1">
        <f t="array" ref="H31">_xlfn.IFS(D31="dinner",1,D31="lunch",0)</f>
        <v>1</v>
      </c>
      <c r="I31" s="22">
        <v>2</v>
      </c>
      <c r="J31" s="22">
        <v>19.649999999999999</v>
      </c>
      <c r="K31" s="22">
        <v>3</v>
      </c>
      <c r="L31" s="21">
        <f t="shared" si="0"/>
        <v>1.1409151319924282</v>
      </c>
      <c r="M31">
        <f t="shared" si="1"/>
        <v>-1.8590848680075718</v>
      </c>
      <c r="P31" s="14" t="s">
        <v>31</v>
      </c>
      <c r="Q31" s="14">
        <v>5.2739820313689637E-2</v>
      </c>
      <c r="R31" s="14">
        <v>0.12033463898270615</v>
      </c>
      <c r="S31" s="14">
        <v>0.43827629982144312</v>
      </c>
      <c r="T31" s="14">
        <v>0.66158521876038801</v>
      </c>
      <c r="U31" s="14">
        <v>-0.18432230776548475</v>
      </c>
      <c r="V31" s="14">
        <v>0.28980194839286399</v>
      </c>
      <c r="W31" s="14">
        <v>-0.18432230776548475</v>
      </c>
      <c r="X31" s="14">
        <v>0.28980194839286399</v>
      </c>
    </row>
    <row r="32" spans="1:24" ht="16" thickBot="1" x14ac:dyDescent="0.25">
      <c r="A32" s="23" t="s">
        <v>5</v>
      </c>
      <c r="B32" s="23" t="s">
        <v>2</v>
      </c>
      <c r="C32" s="23" t="s">
        <v>4</v>
      </c>
      <c r="D32" s="23" t="s">
        <v>0</v>
      </c>
      <c r="E32" s="23" cm="1">
        <f t="array" ref="E32">_xlfn.IFS(A32="female",1,A32="male",0)</f>
        <v>0</v>
      </c>
      <c r="F32" s="23" cm="1">
        <f t="array" ref="F32">_xlfn.IFS(B32="No",0,B32="yes",1)</f>
        <v>0</v>
      </c>
      <c r="G32" s="23" cm="1">
        <f t="array" ref="G32">_xlfn.IFS(C32="Sun",3,C32="sat",2,C32="fri",1,C32="thur",0)</f>
        <v>2</v>
      </c>
      <c r="H32" s="23" cm="1">
        <f t="array" ref="H32">_xlfn.IFS(D32="dinner",1,D32="lunch",0)</f>
        <v>1</v>
      </c>
      <c r="I32" s="23">
        <v>2</v>
      </c>
      <c r="J32" s="23">
        <v>9.5500000000000007</v>
      </c>
      <c r="K32" s="23">
        <v>1.45</v>
      </c>
      <c r="L32" s="21">
        <f t="shared" si="0"/>
        <v>0.69667590866117779</v>
      </c>
      <c r="M32">
        <f t="shared" si="1"/>
        <v>-0.75332409133882217</v>
      </c>
      <c r="P32" s="14" t="s">
        <v>32</v>
      </c>
      <c r="Q32" s="14">
        <v>-0.11247776856660155</v>
      </c>
      <c r="R32" s="14">
        <v>0.30752613372767862</v>
      </c>
      <c r="S32" s="14">
        <v>-0.36575027690558215</v>
      </c>
      <c r="T32" s="14">
        <v>0.71487766655012119</v>
      </c>
      <c r="U32" s="14">
        <v>-0.71831163583670199</v>
      </c>
      <c r="V32" s="14">
        <v>0.49335609870349895</v>
      </c>
      <c r="W32" s="14">
        <v>-0.71831163583670199</v>
      </c>
      <c r="X32" s="14">
        <v>0.49335609870349895</v>
      </c>
    </row>
    <row r="33" spans="1:24" ht="16" thickBot="1" x14ac:dyDescent="0.25">
      <c r="A33" s="22" t="s">
        <v>5</v>
      </c>
      <c r="B33" s="22" t="s">
        <v>2</v>
      </c>
      <c r="C33" s="22" t="s">
        <v>4</v>
      </c>
      <c r="D33" s="22" t="s">
        <v>0</v>
      </c>
      <c r="E33" s="22" cm="1">
        <f t="array" ref="E33">_xlfn.IFS(A33="female",1,A33="male",0)</f>
        <v>0</v>
      </c>
      <c r="F33" s="22" cm="1">
        <f t="array" ref="F33">_xlfn.IFS(B33="No",0,B33="yes",1)</f>
        <v>0</v>
      </c>
      <c r="G33" s="22" cm="1">
        <f t="array" ref="G33">_xlfn.IFS(C33="Sun",3,C33="sat",2,C33="fri",1,C33="thur",0)</f>
        <v>2</v>
      </c>
      <c r="H33" s="22" cm="1">
        <f t="array" ref="H33">_xlfn.IFS(D33="dinner",1,D33="lunch",0)</f>
        <v>1</v>
      </c>
      <c r="I33" s="22">
        <v>4</v>
      </c>
      <c r="J33" s="22">
        <v>18.350000000000001</v>
      </c>
      <c r="K33" s="22">
        <v>2.5</v>
      </c>
      <c r="L33" s="21">
        <f t="shared" si="0"/>
        <v>0.85022541393292106</v>
      </c>
      <c r="M33">
        <f t="shared" si="1"/>
        <v>-1.6497745860670789</v>
      </c>
      <c r="P33" s="14" t="s">
        <v>10</v>
      </c>
      <c r="Q33" s="14">
        <v>0.1748196179630844</v>
      </c>
      <c r="R33" s="14">
        <v>8.918719351795508E-2</v>
      </c>
      <c r="S33" s="14">
        <v>1.9601426064369867</v>
      </c>
      <c r="T33" s="14">
        <v>5.1150875884894476E-2</v>
      </c>
      <c r="U33" s="14">
        <v>-8.8129468779513109E-4</v>
      </c>
      <c r="V33" s="14">
        <v>0.35052053061396393</v>
      </c>
      <c r="W33" s="14">
        <v>-8.8129468779513109E-4</v>
      </c>
      <c r="X33" s="14">
        <v>0.35052053061396393</v>
      </c>
    </row>
    <row r="34" spans="1:24" ht="16" thickBot="1" x14ac:dyDescent="0.25">
      <c r="A34" s="23" t="s">
        <v>3</v>
      </c>
      <c r="B34" s="23" t="s">
        <v>2</v>
      </c>
      <c r="C34" s="23" t="s">
        <v>4</v>
      </c>
      <c r="D34" s="23" t="s">
        <v>0</v>
      </c>
      <c r="E34" s="23" cm="1">
        <f t="array" ref="E34">_xlfn.IFS(A34="female",1,A34="male",0)</f>
        <v>1</v>
      </c>
      <c r="F34" s="23" cm="1">
        <f t="array" ref="F34">_xlfn.IFS(B34="No",0,B34="yes",1)</f>
        <v>0</v>
      </c>
      <c r="G34" s="23" cm="1">
        <f t="array" ref="G34">_xlfn.IFS(C34="Sun",3,C34="sat",2,C34="fri",1,C34="thur",0)</f>
        <v>2</v>
      </c>
      <c r="H34" s="23" cm="1">
        <f t="array" ref="H34">_xlfn.IFS(D34="dinner",1,D34="lunch",0)</f>
        <v>1</v>
      </c>
      <c r="I34" s="23">
        <v>2</v>
      </c>
      <c r="J34" s="23">
        <v>15.06</v>
      </c>
      <c r="K34" s="23">
        <v>3</v>
      </c>
      <c r="L34" s="21">
        <f t="shared" si="0"/>
        <v>0.9818947476056048</v>
      </c>
      <c r="M34">
        <f t="shared" si="1"/>
        <v>-2.0181052523943954</v>
      </c>
      <c r="P34" s="15" t="s">
        <v>16</v>
      </c>
      <c r="Q34" s="15">
        <v>9.432508775240149E-2</v>
      </c>
      <c r="R34" s="15">
        <v>9.5381734544041832E-3</v>
      </c>
      <c r="S34" s="15">
        <v>9.889219167936977</v>
      </c>
      <c r="T34" s="15">
        <v>1.578176098774409E-19</v>
      </c>
      <c r="U34" s="15">
        <v>7.5534657031831459E-2</v>
      </c>
      <c r="V34" s="15">
        <v>0.11311551847297152</v>
      </c>
      <c r="W34" s="15">
        <v>7.5534657031831459E-2</v>
      </c>
      <c r="X34" s="15">
        <v>0.11311551847297152</v>
      </c>
    </row>
    <row r="35" spans="1:24" ht="16" thickBot="1" x14ac:dyDescent="0.25">
      <c r="A35" s="22" t="s">
        <v>3</v>
      </c>
      <c r="B35" s="22" t="s">
        <v>2</v>
      </c>
      <c r="C35" s="22" t="s">
        <v>4</v>
      </c>
      <c r="D35" s="22" t="s">
        <v>0</v>
      </c>
      <c r="E35" s="22" cm="1">
        <f t="array" ref="E35">_xlfn.IFS(A35="female",1,A35="male",0)</f>
        <v>1</v>
      </c>
      <c r="F35" s="22" cm="1">
        <f t="array" ref="F35">_xlfn.IFS(B35="No",0,B35="yes",1)</f>
        <v>0</v>
      </c>
      <c r="G35" s="22" cm="1">
        <f t="array" ref="G35">_xlfn.IFS(C35="Sun",3,C35="sat",2,C35="fri",1,C35="thur",0)</f>
        <v>2</v>
      </c>
      <c r="H35" s="22" cm="1">
        <f t="array" ref="H35">_xlfn.IFS(D35="dinner",1,D35="lunch",0)</f>
        <v>1</v>
      </c>
      <c r="I35" s="22">
        <v>4</v>
      </c>
      <c r="J35" s="22">
        <v>20.69</v>
      </c>
      <c r="K35" s="22">
        <v>2.4500000000000002</v>
      </c>
      <c r="L35" s="21">
        <f t="shared" si="0"/>
        <v>1.0256197172550756</v>
      </c>
      <c r="M35">
        <f t="shared" si="1"/>
        <v>-1.4243802827449246</v>
      </c>
    </row>
    <row r="36" spans="1:24" ht="16" thickBot="1" x14ac:dyDescent="0.25">
      <c r="A36" s="23" t="s">
        <v>5</v>
      </c>
      <c r="B36" s="23" t="s">
        <v>2</v>
      </c>
      <c r="C36" s="23" t="s">
        <v>4</v>
      </c>
      <c r="D36" s="23" t="s">
        <v>0</v>
      </c>
      <c r="E36" s="23" cm="1">
        <f t="array" ref="E36">_xlfn.IFS(A36="female",1,A36="male",0)</f>
        <v>0</v>
      </c>
      <c r="F36" s="23" cm="1">
        <f t="array" ref="F36">_xlfn.IFS(B36="No",0,B36="yes",1)</f>
        <v>0</v>
      </c>
      <c r="G36" s="23" cm="1">
        <f t="array" ref="G36">_xlfn.IFS(C36="Sun",3,C36="sat",2,C36="fri",1,C36="thur",0)</f>
        <v>2</v>
      </c>
      <c r="H36" s="23" cm="1">
        <f t="array" ref="H36">_xlfn.IFS(D36="dinner",1,D36="lunch",0)</f>
        <v>1</v>
      </c>
      <c r="I36" s="23">
        <v>2</v>
      </c>
      <c r="J36" s="23">
        <v>17.78</v>
      </c>
      <c r="K36" s="23">
        <v>3.27</v>
      </c>
      <c r="L36" s="21">
        <f t="shared" si="0"/>
        <v>0.98180396171206186</v>
      </c>
      <c r="M36">
        <f t="shared" si="1"/>
        <v>-2.2881960382879383</v>
      </c>
    </row>
    <row r="37" spans="1:24" ht="16" thickBot="1" x14ac:dyDescent="0.25">
      <c r="A37" s="22" t="s">
        <v>5</v>
      </c>
      <c r="B37" s="22" t="s">
        <v>2</v>
      </c>
      <c r="C37" s="22" t="s">
        <v>4</v>
      </c>
      <c r="D37" s="22" t="s">
        <v>0</v>
      </c>
      <c r="E37" s="22" cm="1">
        <f t="array" ref="E37">_xlfn.IFS(A37="female",1,A37="male",0)</f>
        <v>0</v>
      </c>
      <c r="F37" s="22" cm="1">
        <f t="array" ref="F37">_xlfn.IFS(B37="No",0,B37="yes",1)</f>
        <v>0</v>
      </c>
      <c r="G37" s="22" cm="1">
        <f t="array" ref="G37">_xlfn.IFS(C37="Sun",3,C37="sat",2,C37="fri",1,C37="thur",0)</f>
        <v>2</v>
      </c>
      <c r="H37" s="22" cm="1">
        <f t="array" ref="H37">_xlfn.IFS(D37="dinner",1,D37="lunch",0)</f>
        <v>1</v>
      </c>
      <c r="I37" s="22">
        <v>3</v>
      </c>
      <c r="J37" s="22">
        <v>24.06</v>
      </c>
      <c r="K37" s="22">
        <v>3.6</v>
      </c>
      <c r="L37" s="21">
        <f t="shared" si="0"/>
        <v>1.1237112465150856</v>
      </c>
      <c r="M37">
        <f t="shared" si="1"/>
        <v>-2.4762887534849147</v>
      </c>
    </row>
    <row r="38" spans="1:24" ht="16" thickBot="1" x14ac:dyDescent="0.25">
      <c r="A38" s="23" t="s">
        <v>5</v>
      </c>
      <c r="B38" s="23" t="s">
        <v>2</v>
      </c>
      <c r="C38" s="23" t="s">
        <v>4</v>
      </c>
      <c r="D38" s="23" t="s">
        <v>0</v>
      </c>
      <c r="E38" s="23" cm="1">
        <f t="array" ref="E38">_xlfn.IFS(A38="female",1,A38="male",0)</f>
        <v>0</v>
      </c>
      <c r="F38" s="23" cm="1">
        <f t="array" ref="F38">_xlfn.IFS(B38="No",0,B38="yes",1)</f>
        <v>0</v>
      </c>
      <c r="G38" s="23" cm="1">
        <f t="array" ref="G38">_xlfn.IFS(C38="Sun",3,C38="sat",2,C38="fri",1,C38="thur",0)</f>
        <v>2</v>
      </c>
      <c r="H38" s="23" cm="1">
        <f t="array" ref="H38">_xlfn.IFS(D38="dinner",1,D38="lunch",0)</f>
        <v>1</v>
      </c>
      <c r="I38" s="23">
        <v>3</v>
      </c>
      <c r="J38" s="23">
        <v>16.309999999999999</v>
      </c>
      <c r="K38" s="23">
        <v>2</v>
      </c>
      <c r="L38" s="21">
        <f t="shared" si="0"/>
        <v>0.85521277614517643</v>
      </c>
      <c r="M38">
        <f t="shared" si="1"/>
        <v>-1.1447872238548236</v>
      </c>
    </row>
    <row r="39" spans="1:24" ht="16" thickBot="1" x14ac:dyDescent="0.25">
      <c r="A39" s="22" t="s">
        <v>3</v>
      </c>
      <c r="B39" s="22" t="s">
        <v>2</v>
      </c>
      <c r="C39" s="22" t="s">
        <v>4</v>
      </c>
      <c r="D39" s="22" t="s">
        <v>0</v>
      </c>
      <c r="E39" s="22" cm="1">
        <f t="array" ref="E39">_xlfn.IFS(A39="female",1,A39="male",0)</f>
        <v>1</v>
      </c>
      <c r="F39" s="22" cm="1">
        <f t="array" ref="F39">_xlfn.IFS(B39="No",0,B39="yes",1)</f>
        <v>0</v>
      </c>
      <c r="G39" s="22" cm="1">
        <f t="array" ref="G39">_xlfn.IFS(C39="Sun",3,C39="sat",2,C39="fri",1,C39="thur",0)</f>
        <v>2</v>
      </c>
      <c r="H39" s="22" cm="1">
        <f t="array" ref="H39">_xlfn.IFS(D39="dinner",1,D39="lunch",0)</f>
        <v>1</v>
      </c>
      <c r="I39" s="22">
        <v>3</v>
      </c>
      <c r="J39" s="22">
        <v>16.93</v>
      </c>
      <c r="K39" s="22">
        <v>3.07</v>
      </c>
      <c r="L39" s="21">
        <f t="shared" si="0"/>
        <v>0.97101774152717057</v>
      </c>
      <c r="M39">
        <f t="shared" si="1"/>
        <v>-2.0989822584728293</v>
      </c>
    </row>
    <row r="40" spans="1:24" ht="22" thickBot="1" x14ac:dyDescent="0.3">
      <c r="A40" s="23" t="s">
        <v>5</v>
      </c>
      <c r="B40" s="23" t="s">
        <v>2</v>
      </c>
      <c r="C40" s="23" t="s">
        <v>4</v>
      </c>
      <c r="D40" s="23" t="s">
        <v>0</v>
      </c>
      <c r="E40" s="23" cm="1">
        <f t="array" ref="E40">_xlfn.IFS(A40="female",1,A40="male",0)</f>
        <v>0</v>
      </c>
      <c r="F40" s="23" cm="1">
        <f t="array" ref="F40">_xlfn.IFS(B40="No",0,B40="yes",1)</f>
        <v>0</v>
      </c>
      <c r="G40" s="23" cm="1">
        <f t="array" ref="G40">_xlfn.IFS(C40="Sun",3,C40="sat",2,C40="fri",1,C40="thur",0)</f>
        <v>2</v>
      </c>
      <c r="H40" s="23" cm="1">
        <f t="array" ref="H40">_xlfn.IFS(D40="dinner",1,D40="lunch",0)</f>
        <v>1</v>
      </c>
      <c r="I40" s="23">
        <v>3</v>
      </c>
      <c r="J40" s="23">
        <v>18.690000000000001</v>
      </c>
      <c r="K40" s="23">
        <v>2.31</v>
      </c>
      <c r="L40" s="21">
        <f t="shared" si="0"/>
        <v>0.93766779027167768</v>
      </c>
      <c r="M40">
        <f t="shared" si="1"/>
        <v>-1.3723322097283224</v>
      </c>
      <c r="P40" s="28" t="s">
        <v>80</v>
      </c>
      <c r="Q40" s="29" cm="1">
        <f t="array" ref="Q40">SQRT(SUMSQ(L2:L245-K2:K245)/COUNTA(L2:L245))</f>
        <v>2.2543578614374007</v>
      </c>
    </row>
    <row r="41" spans="1:24" ht="16" thickBot="1" x14ac:dyDescent="0.25">
      <c r="A41" s="22" t="s">
        <v>5</v>
      </c>
      <c r="B41" s="22" t="s">
        <v>2</v>
      </c>
      <c r="C41" s="22" t="s">
        <v>4</v>
      </c>
      <c r="D41" s="22" t="s">
        <v>0</v>
      </c>
      <c r="E41" s="22" cm="1">
        <f t="array" ref="E41">_xlfn.IFS(A41="female",1,A41="male",0)</f>
        <v>0</v>
      </c>
      <c r="F41" s="22" cm="1">
        <f t="array" ref="F41">_xlfn.IFS(B41="No",0,B41="yes",1)</f>
        <v>0</v>
      </c>
      <c r="G41" s="22" cm="1">
        <f t="array" ref="G41">_xlfn.IFS(C41="Sun",3,C41="sat",2,C41="fri",1,C41="thur",0)</f>
        <v>2</v>
      </c>
      <c r="H41" s="22" cm="1">
        <f t="array" ref="H41">_xlfn.IFS(D41="dinner",1,D41="lunch",0)</f>
        <v>1</v>
      </c>
      <c r="I41" s="22">
        <v>3</v>
      </c>
      <c r="J41" s="22">
        <v>31.27</v>
      </c>
      <c r="K41" s="22">
        <v>5</v>
      </c>
      <c r="L41" s="21">
        <f t="shared" si="0"/>
        <v>1.3735014363688978</v>
      </c>
      <c r="M41">
        <f t="shared" si="1"/>
        <v>-3.6264985636311025</v>
      </c>
    </row>
    <row r="42" spans="1:24" ht="16" thickBot="1" x14ac:dyDescent="0.25">
      <c r="A42" s="23" t="s">
        <v>5</v>
      </c>
      <c r="B42" s="23" t="s">
        <v>2</v>
      </c>
      <c r="C42" s="23" t="s">
        <v>4</v>
      </c>
      <c r="D42" s="23" t="s">
        <v>0</v>
      </c>
      <c r="E42" s="23" cm="1">
        <f t="array" ref="E42">_xlfn.IFS(A42="female",1,A42="male",0)</f>
        <v>0</v>
      </c>
      <c r="F42" s="23" cm="1">
        <f t="array" ref="F42">_xlfn.IFS(B42="No",0,B42="yes",1)</f>
        <v>0</v>
      </c>
      <c r="G42" s="23" cm="1">
        <f t="array" ref="G42">_xlfn.IFS(C42="Sun",3,C42="sat",2,C42="fri",1,C42="thur",0)</f>
        <v>2</v>
      </c>
      <c r="H42" s="23" cm="1">
        <f t="array" ref="H42">_xlfn.IFS(D42="dinner",1,D42="lunch",0)</f>
        <v>1</v>
      </c>
      <c r="I42" s="23">
        <v>3</v>
      </c>
      <c r="J42" s="23">
        <v>16.04</v>
      </c>
      <c r="K42" s="23">
        <v>2.2400000000000002</v>
      </c>
      <c r="L42" s="21">
        <f t="shared" si="0"/>
        <v>0.84585863588712806</v>
      </c>
      <c r="M42">
        <f t="shared" si="1"/>
        <v>-1.3941413641128722</v>
      </c>
    </row>
    <row r="43" spans="1:24" ht="16" thickBot="1" x14ac:dyDescent="0.25">
      <c r="A43" s="22" t="s">
        <v>5</v>
      </c>
      <c r="B43" s="22" t="s">
        <v>2</v>
      </c>
      <c r="C43" s="22" t="s">
        <v>9</v>
      </c>
      <c r="D43" s="22" t="s">
        <v>0</v>
      </c>
      <c r="E43" s="22" cm="1">
        <f t="array" ref="E43">_xlfn.IFS(A43="female",1,A43="male",0)</f>
        <v>0</v>
      </c>
      <c r="F43" s="22" cm="1">
        <f t="array" ref="F43">_xlfn.IFS(B43="No",0,B43="yes",1)</f>
        <v>0</v>
      </c>
      <c r="G43" s="22" cm="1">
        <f t="array" ref="G43">_xlfn.IFS(C43="Sun",3,C43="sat",2,C43="fri",1,C43="thur",0)</f>
        <v>3</v>
      </c>
      <c r="H43" s="22" cm="1">
        <f t="array" ref="H43">_xlfn.IFS(D43="dinner",1,D43="lunch",0)</f>
        <v>1</v>
      </c>
      <c r="I43" s="22">
        <v>2</v>
      </c>
      <c r="J43" s="22">
        <v>17.46</v>
      </c>
      <c r="K43" s="22">
        <v>2.54</v>
      </c>
      <c r="L43" s="21">
        <f t="shared" si="0"/>
        <v>0.85823980469147687</v>
      </c>
      <c r="M43">
        <f t="shared" si="1"/>
        <v>-1.6817601953085233</v>
      </c>
      <c r="P43" t="s">
        <v>84</v>
      </c>
    </row>
    <row r="44" spans="1:24" ht="16" thickBot="1" x14ac:dyDescent="0.25">
      <c r="A44" s="23" t="s">
        <v>5</v>
      </c>
      <c r="B44" s="23" t="s">
        <v>2</v>
      </c>
      <c r="C44" s="23" t="s">
        <v>9</v>
      </c>
      <c r="D44" s="23" t="s">
        <v>0</v>
      </c>
      <c r="E44" s="23" cm="1">
        <f t="array" ref="E44">_xlfn.IFS(A44="female",1,A44="male",0)</f>
        <v>0</v>
      </c>
      <c r="F44" s="23" cm="1">
        <f t="array" ref="F44">_xlfn.IFS(B44="No",0,B44="yes",1)</f>
        <v>0</v>
      </c>
      <c r="G44" s="23" cm="1">
        <f t="array" ref="G44">_xlfn.IFS(C44="Sun",3,C44="sat",2,C44="fri",1,C44="thur",0)</f>
        <v>3</v>
      </c>
      <c r="H44" s="23" cm="1">
        <f t="array" ref="H44">_xlfn.IFS(D44="dinner",1,D44="lunch",0)</f>
        <v>1</v>
      </c>
      <c r="I44" s="23">
        <v>2</v>
      </c>
      <c r="J44" s="23">
        <v>13.94</v>
      </c>
      <c r="K44" s="23">
        <v>3.06</v>
      </c>
      <c r="L44" s="21">
        <f t="shared" si="0"/>
        <v>0.73628953169766009</v>
      </c>
      <c r="M44">
        <f t="shared" si="1"/>
        <v>-2.3237104683023402</v>
      </c>
    </row>
    <row r="45" spans="1:24" ht="16" thickBot="1" x14ac:dyDescent="0.25">
      <c r="A45" s="22" t="s">
        <v>5</v>
      </c>
      <c r="B45" s="22" t="s">
        <v>2</v>
      </c>
      <c r="C45" s="22" t="s">
        <v>9</v>
      </c>
      <c r="D45" s="22" t="s">
        <v>0</v>
      </c>
      <c r="E45" s="22" cm="1">
        <f t="array" ref="E45">_xlfn.IFS(A45="female",1,A45="male",0)</f>
        <v>0</v>
      </c>
      <c r="F45" s="22" cm="1">
        <f t="array" ref="F45">_xlfn.IFS(B45="No",0,B45="yes",1)</f>
        <v>0</v>
      </c>
      <c r="G45" s="22" cm="1">
        <f t="array" ref="G45">_xlfn.IFS(C45="Sun",3,C45="sat",2,C45="fri",1,C45="thur",0)</f>
        <v>3</v>
      </c>
      <c r="H45" s="22" cm="1">
        <f t="array" ref="H45">_xlfn.IFS(D45="dinner",1,D45="lunch",0)</f>
        <v>1</v>
      </c>
      <c r="I45" s="22">
        <v>2</v>
      </c>
      <c r="J45" s="22">
        <v>9.68</v>
      </c>
      <c r="K45" s="22">
        <v>1.32</v>
      </c>
      <c r="L45" s="21">
        <f t="shared" si="0"/>
        <v>0.58870198540400687</v>
      </c>
      <c r="M45">
        <f t="shared" si="1"/>
        <v>-0.7312980145959932</v>
      </c>
    </row>
    <row r="46" spans="1:24" ht="16" thickBot="1" x14ac:dyDescent="0.25">
      <c r="A46" s="23" t="s">
        <v>5</v>
      </c>
      <c r="B46" s="23" t="s">
        <v>2</v>
      </c>
      <c r="C46" s="23" t="s">
        <v>9</v>
      </c>
      <c r="D46" s="23" t="s">
        <v>0</v>
      </c>
      <c r="E46" s="23" cm="1">
        <f t="array" ref="E46">_xlfn.IFS(A46="female",1,A46="male",0)</f>
        <v>0</v>
      </c>
      <c r="F46" s="23" cm="1">
        <f t="array" ref="F46">_xlfn.IFS(B46="No",0,B46="yes",1)</f>
        <v>0</v>
      </c>
      <c r="G46" s="23" cm="1">
        <f t="array" ref="G46">_xlfn.IFS(C46="Sun",3,C46="sat",2,C46="fri",1,C46="thur",0)</f>
        <v>3</v>
      </c>
      <c r="H46" s="23" cm="1">
        <f t="array" ref="H46">_xlfn.IFS(D46="dinner",1,D46="lunch",0)</f>
        <v>1</v>
      </c>
      <c r="I46" s="23">
        <v>4</v>
      </c>
      <c r="J46" s="23">
        <v>30.4</v>
      </c>
      <c r="K46" s="23">
        <v>5.6</v>
      </c>
      <c r="L46" s="21">
        <f t="shared" si="0"/>
        <v>1.1552194605866295</v>
      </c>
      <c r="M46">
        <f t="shared" si="1"/>
        <v>-4.4447805394133706</v>
      </c>
    </row>
    <row r="47" spans="1:24" ht="16" thickBot="1" x14ac:dyDescent="0.25">
      <c r="A47" s="22" t="s">
        <v>5</v>
      </c>
      <c r="B47" s="22" t="s">
        <v>2</v>
      </c>
      <c r="C47" s="22" t="s">
        <v>9</v>
      </c>
      <c r="D47" s="22" t="s">
        <v>0</v>
      </c>
      <c r="E47" s="22" cm="1">
        <f t="array" ref="E47">_xlfn.IFS(A47="female",1,A47="male",0)</f>
        <v>0</v>
      </c>
      <c r="F47" s="22" cm="1">
        <f t="array" ref="F47">_xlfn.IFS(B47="No",0,B47="yes",1)</f>
        <v>0</v>
      </c>
      <c r="G47" s="22" cm="1">
        <f t="array" ref="G47">_xlfn.IFS(C47="Sun",3,C47="sat",2,C47="fri",1,C47="thur",0)</f>
        <v>3</v>
      </c>
      <c r="H47" s="22" cm="1">
        <f t="array" ref="H47">_xlfn.IFS(D47="dinner",1,D47="lunch",0)</f>
        <v>1</v>
      </c>
      <c r="I47" s="22">
        <v>2</v>
      </c>
      <c r="J47" s="22">
        <v>18.29</v>
      </c>
      <c r="K47" s="22">
        <v>3</v>
      </c>
      <c r="L47" s="21">
        <f t="shared" si="0"/>
        <v>0.88699512474399611</v>
      </c>
      <c r="M47">
        <f t="shared" si="1"/>
        <v>-2.1130048752560038</v>
      </c>
    </row>
    <row r="48" spans="1:24" ht="16" thickBot="1" x14ac:dyDescent="0.25">
      <c r="A48" s="23" t="s">
        <v>5</v>
      </c>
      <c r="B48" s="23" t="s">
        <v>2</v>
      </c>
      <c r="C48" s="23" t="s">
        <v>9</v>
      </c>
      <c r="D48" s="23" t="s">
        <v>0</v>
      </c>
      <c r="E48" s="23" cm="1">
        <f t="array" ref="E48">_xlfn.IFS(A48="female",1,A48="male",0)</f>
        <v>0</v>
      </c>
      <c r="F48" s="23" cm="1">
        <f t="array" ref="F48">_xlfn.IFS(B48="No",0,B48="yes",1)</f>
        <v>0</v>
      </c>
      <c r="G48" s="23" cm="1">
        <f t="array" ref="G48">_xlfn.IFS(C48="Sun",3,C48="sat",2,C48="fri",1,C48="thur",0)</f>
        <v>3</v>
      </c>
      <c r="H48" s="23" cm="1">
        <f t="array" ref="H48">_xlfn.IFS(D48="dinner",1,D48="lunch",0)</f>
        <v>1</v>
      </c>
      <c r="I48" s="23">
        <v>2</v>
      </c>
      <c r="J48" s="23">
        <v>22.23</v>
      </c>
      <c r="K48" s="23">
        <v>5</v>
      </c>
      <c r="L48" s="21">
        <f t="shared" si="0"/>
        <v>1.023496282583666</v>
      </c>
      <c r="M48">
        <f t="shared" si="1"/>
        <v>-3.976503717416334</v>
      </c>
    </row>
    <row r="49" spans="1:24" ht="16" thickBot="1" x14ac:dyDescent="0.25">
      <c r="A49" s="22" t="s">
        <v>5</v>
      </c>
      <c r="B49" s="22" t="s">
        <v>2</v>
      </c>
      <c r="C49" s="22" t="s">
        <v>9</v>
      </c>
      <c r="D49" s="22" t="s">
        <v>0</v>
      </c>
      <c r="E49" s="22" cm="1">
        <f t="array" ref="E49">_xlfn.IFS(A49="female",1,A49="male",0)</f>
        <v>0</v>
      </c>
      <c r="F49" s="22" cm="1">
        <f t="array" ref="F49">_xlfn.IFS(B49="No",0,B49="yes",1)</f>
        <v>0</v>
      </c>
      <c r="G49" s="22" cm="1">
        <f t="array" ref="G49">_xlfn.IFS(C49="Sun",3,C49="sat",2,C49="fri",1,C49="thur",0)</f>
        <v>3</v>
      </c>
      <c r="H49" s="22" cm="1">
        <f t="array" ref="H49">_xlfn.IFS(D49="dinner",1,D49="lunch",0)</f>
        <v>1</v>
      </c>
      <c r="I49" s="22">
        <v>4</v>
      </c>
      <c r="J49" s="22">
        <v>32.4</v>
      </c>
      <c r="K49" s="22">
        <v>6</v>
      </c>
      <c r="L49" s="21">
        <f t="shared" si="0"/>
        <v>1.2245093884240257</v>
      </c>
      <c r="M49">
        <f t="shared" si="1"/>
        <v>-4.7754906115759743</v>
      </c>
    </row>
    <row r="50" spans="1:24" ht="16" thickBot="1" x14ac:dyDescent="0.25">
      <c r="A50" s="23" t="s">
        <v>5</v>
      </c>
      <c r="B50" s="23" t="s">
        <v>2</v>
      </c>
      <c r="C50" s="23" t="s">
        <v>9</v>
      </c>
      <c r="D50" s="23" t="s">
        <v>0</v>
      </c>
      <c r="E50" s="23" cm="1">
        <f t="array" ref="E50">_xlfn.IFS(A50="female",1,A50="male",0)</f>
        <v>0</v>
      </c>
      <c r="F50" s="23" cm="1">
        <f t="array" ref="F50">_xlfn.IFS(B50="No",0,B50="yes",1)</f>
        <v>0</v>
      </c>
      <c r="G50" s="23" cm="1">
        <f t="array" ref="G50">_xlfn.IFS(C50="Sun",3,C50="sat",2,C50="fri",1,C50="thur",0)</f>
        <v>3</v>
      </c>
      <c r="H50" s="23" cm="1">
        <f t="array" ref="H50">_xlfn.IFS(D50="dinner",1,D50="lunch",0)</f>
        <v>1</v>
      </c>
      <c r="I50" s="23">
        <v>3</v>
      </c>
      <c r="J50" s="23">
        <v>28.55</v>
      </c>
      <c r="K50" s="23">
        <v>2.0499999999999998</v>
      </c>
      <c r="L50" s="21">
        <f t="shared" si="0"/>
        <v>1.1667893659434379</v>
      </c>
      <c r="M50">
        <f t="shared" si="1"/>
        <v>-0.88321063405656197</v>
      </c>
      <c r="P50" s="5" t="s">
        <v>38</v>
      </c>
      <c r="Q50" s="5" t="s">
        <v>39</v>
      </c>
      <c r="R50" s="5" t="s">
        <v>40</v>
      </c>
      <c r="S50" s="5" t="s">
        <v>41</v>
      </c>
      <c r="T50" s="5" t="s">
        <v>42</v>
      </c>
      <c r="U50" s="5" t="s">
        <v>43</v>
      </c>
      <c r="V50" s="5" t="s">
        <v>44</v>
      </c>
      <c r="W50" s="5" t="s">
        <v>45</v>
      </c>
      <c r="X50" s="6" t="s">
        <v>46</v>
      </c>
    </row>
    <row r="51" spans="1:24" ht="16" thickBot="1" x14ac:dyDescent="0.25">
      <c r="A51" s="22" t="s">
        <v>5</v>
      </c>
      <c r="B51" s="22" t="s">
        <v>2</v>
      </c>
      <c r="C51" s="22" t="s">
        <v>9</v>
      </c>
      <c r="D51" s="22" t="s">
        <v>0</v>
      </c>
      <c r="E51" s="22" cm="1">
        <f t="array" ref="E51">_xlfn.IFS(A51="female",1,A51="male",0)</f>
        <v>0</v>
      </c>
      <c r="F51" s="22" cm="1">
        <f t="array" ref="F51">_xlfn.IFS(B51="No",0,B51="yes",1)</f>
        <v>0</v>
      </c>
      <c r="G51" s="22" cm="1">
        <f t="array" ref="G51">_xlfn.IFS(C51="Sun",3,C51="sat",2,C51="fri",1,C51="thur",0)</f>
        <v>3</v>
      </c>
      <c r="H51" s="22" cm="1">
        <f t="array" ref="H51">_xlfn.IFS(D51="dinner",1,D51="lunch",0)</f>
        <v>1</v>
      </c>
      <c r="I51" s="22">
        <v>2</v>
      </c>
      <c r="J51" s="22">
        <v>18.04</v>
      </c>
      <c r="K51" s="22">
        <v>3</v>
      </c>
      <c r="L51" s="21">
        <f t="shared" si="0"/>
        <v>0.87833388376432164</v>
      </c>
      <c r="M51">
        <f t="shared" si="1"/>
        <v>-2.1216661162356782</v>
      </c>
      <c r="P51" s="7"/>
      <c r="Q51" s="7"/>
      <c r="R51" s="7"/>
      <c r="S51" s="7"/>
      <c r="T51" s="7"/>
      <c r="U51" s="7"/>
      <c r="V51" s="7"/>
      <c r="W51" s="7"/>
      <c r="X51" s="8"/>
    </row>
    <row r="52" spans="1:24" ht="16" thickBot="1" x14ac:dyDescent="0.25">
      <c r="A52" s="23" t="s">
        <v>5</v>
      </c>
      <c r="B52" s="23" t="s">
        <v>2</v>
      </c>
      <c r="C52" s="23" t="s">
        <v>9</v>
      </c>
      <c r="D52" s="23" t="s">
        <v>0</v>
      </c>
      <c r="E52" s="23" cm="1">
        <f t="array" ref="E52">_xlfn.IFS(A52="female",1,A52="male",0)</f>
        <v>0</v>
      </c>
      <c r="F52" s="23" cm="1">
        <f t="array" ref="F52">_xlfn.IFS(B52="No",0,B52="yes",1)</f>
        <v>0</v>
      </c>
      <c r="G52" s="23" cm="1">
        <f t="array" ref="G52">_xlfn.IFS(C52="Sun",3,C52="sat",2,C52="fri",1,C52="thur",0)</f>
        <v>3</v>
      </c>
      <c r="H52" s="23" cm="1">
        <f t="array" ref="H52">_xlfn.IFS(D52="dinner",1,D52="lunch",0)</f>
        <v>1</v>
      </c>
      <c r="I52" s="23">
        <v>2</v>
      </c>
      <c r="J52" s="23">
        <v>12.54</v>
      </c>
      <c r="K52" s="23">
        <v>2.5</v>
      </c>
      <c r="L52" s="21">
        <f t="shared" si="0"/>
        <v>0.68778658221148303</v>
      </c>
      <c r="M52">
        <f t="shared" si="1"/>
        <v>-1.812213417788517</v>
      </c>
      <c r="P52" s="9"/>
      <c r="Q52" s="9" t="s">
        <v>36</v>
      </c>
      <c r="R52" s="9"/>
      <c r="S52" s="9"/>
      <c r="T52" s="9"/>
      <c r="U52" s="9"/>
      <c r="V52" s="9"/>
      <c r="W52" s="9"/>
      <c r="X52" s="10"/>
    </row>
    <row r="53" spans="1:24" ht="16" thickBot="1" x14ac:dyDescent="0.25">
      <c r="A53" s="22" t="s">
        <v>3</v>
      </c>
      <c r="B53" s="22" t="s">
        <v>2</v>
      </c>
      <c r="C53" s="22" t="s">
        <v>9</v>
      </c>
      <c r="D53" s="22" t="s">
        <v>0</v>
      </c>
      <c r="E53" s="22" cm="1">
        <f t="array" ref="E53">_xlfn.IFS(A53="female",1,A53="male",0)</f>
        <v>1</v>
      </c>
      <c r="F53" s="22" cm="1">
        <f t="array" ref="F53">_xlfn.IFS(B53="No",0,B53="yes",1)</f>
        <v>0</v>
      </c>
      <c r="G53" s="22" cm="1">
        <f t="array" ref="G53">_xlfn.IFS(C53="Sun",3,C53="sat",2,C53="fri",1,C53="thur",0)</f>
        <v>3</v>
      </c>
      <c r="H53" s="22" cm="1">
        <f t="array" ref="H53">_xlfn.IFS(D53="dinner",1,D53="lunch",0)</f>
        <v>1</v>
      </c>
      <c r="I53" s="22">
        <v>2</v>
      </c>
      <c r="J53" s="22">
        <v>10.29</v>
      </c>
      <c r="K53" s="22">
        <v>2.6</v>
      </c>
      <c r="L53" s="21">
        <f t="shared" si="0"/>
        <v>0.70416050114681406</v>
      </c>
      <c r="M53">
        <f t="shared" si="1"/>
        <v>-1.8958394988531859</v>
      </c>
      <c r="P53" s="11"/>
      <c r="Q53" s="11" t="s">
        <v>34</v>
      </c>
      <c r="R53" s="11" t="s">
        <v>30</v>
      </c>
      <c r="S53" s="11" t="s">
        <v>31</v>
      </c>
      <c r="T53" s="11" t="s">
        <v>32</v>
      </c>
      <c r="U53" s="11" t="s">
        <v>10</v>
      </c>
      <c r="V53" s="11" t="s">
        <v>16</v>
      </c>
      <c r="W53" s="11" t="s">
        <v>33</v>
      </c>
      <c r="X53" s="12"/>
    </row>
    <row r="54" spans="1:24" ht="16" thickBot="1" x14ac:dyDescent="0.25">
      <c r="A54" s="23" t="s">
        <v>3</v>
      </c>
      <c r="B54" s="23" t="s">
        <v>2</v>
      </c>
      <c r="C54" s="23" t="s">
        <v>9</v>
      </c>
      <c r="D54" s="23" t="s">
        <v>0</v>
      </c>
      <c r="E54" s="23" cm="1">
        <f t="array" ref="E54">_xlfn.IFS(A54="female",1,A54="male",0)</f>
        <v>1</v>
      </c>
      <c r="F54" s="23" cm="1">
        <f t="array" ref="F54">_xlfn.IFS(B54="No",0,B54="yes",1)</f>
        <v>0</v>
      </c>
      <c r="G54" s="23" cm="1">
        <f t="array" ref="G54">_xlfn.IFS(C54="Sun",3,C54="sat",2,C54="fri",1,C54="thur",0)</f>
        <v>3</v>
      </c>
      <c r="H54" s="23" cm="1">
        <f t="array" ref="H54">_xlfn.IFS(D54="dinner",1,D54="lunch",0)</f>
        <v>1</v>
      </c>
      <c r="I54" s="23">
        <v>4</v>
      </c>
      <c r="J54" s="23">
        <v>34.81</v>
      </c>
      <c r="K54" s="23">
        <v>5.2</v>
      </c>
      <c r="L54" s="21">
        <f t="shared" si="0"/>
        <v>1.4023288392204891</v>
      </c>
      <c r="M54">
        <f t="shared" si="1"/>
        <v>-3.7976711607795108</v>
      </c>
      <c r="P54" s="9" t="s">
        <v>34</v>
      </c>
      <c r="Q54" s="9">
        <f ca="1">CORREL(OFFSET($E$2:$E$245,,ROWS($1:1)-1),OFFSET($E$2:$E$245,,COLUMNS($A:A)-1))</f>
        <v>1</v>
      </c>
      <c r="R54" s="9">
        <f ca="1">CORREL(OFFSET($E$2:$E$245,,ROWS($1:1)-1),OFFSET($E$2:$E$245,,COLUMNS($A:B)-1))</f>
        <v>-2.8159517336962502E-3</v>
      </c>
      <c r="S54" s="9">
        <f ca="1">CORREL(OFFSET($E$2:$E$245,,ROWS($1:1)-1),OFFSET($E$2:$E$245,,COLUMNS($A:C)-1))</f>
        <v>-0.23079092245147195</v>
      </c>
      <c r="T54" s="9">
        <f ca="1">CORREL(OFFSET($E$2:$E$245,,ROWS($1:1)-1),OFFSET($E$2:$E$245,,COLUMNS($A:D)-1))</f>
        <v>-0.20523129613344476</v>
      </c>
      <c r="U54" s="9">
        <f ca="1">CORREL(OFFSET($E$2:$E$245,,ROWS($1:1)-1),OFFSET($E$2:$E$245,,COLUMNS($A:E)-1))</f>
        <v>-8.6194815382524506E-2</v>
      </c>
      <c r="V54" s="9">
        <f ca="1">CORREL(OFFSET($E$2:$E$245,,ROWS($1:1)-1),OFFSET($E$2:$E$245,,COLUMNS($A:F)-1))</f>
        <v>-0.14487733703816522</v>
      </c>
      <c r="W54" s="9">
        <f ca="1">CORREL(OFFSET($E$2:$E$245,,ROWS($1:1)-1),OFFSET($E$2:$E$245,,COLUMNS($A:G)-1))</f>
        <v>-8.8862061090736341E-2</v>
      </c>
      <c r="X54" s="10"/>
    </row>
    <row r="55" spans="1:24" ht="16" thickBot="1" x14ac:dyDescent="0.25">
      <c r="A55" s="22" t="s">
        <v>5</v>
      </c>
      <c r="B55" s="22" t="s">
        <v>2</v>
      </c>
      <c r="C55" s="22" t="s">
        <v>9</v>
      </c>
      <c r="D55" s="22" t="s">
        <v>0</v>
      </c>
      <c r="E55" s="22" cm="1">
        <f t="array" ref="E55">_xlfn.IFS(A55="female",1,A55="male",0)</f>
        <v>0</v>
      </c>
      <c r="F55" s="22" cm="1">
        <f t="array" ref="F55">_xlfn.IFS(B55="No",0,B55="yes",1)</f>
        <v>0</v>
      </c>
      <c r="G55" s="22" cm="1">
        <f t="array" ref="G55">_xlfn.IFS(C55="Sun",3,C55="sat",2,C55="fri",1,C55="thur",0)</f>
        <v>3</v>
      </c>
      <c r="H55" s="22" cm="1">
        <f t="array" ref="H55">_xlfn.IFS(D55="dinner",1,D55="lunch",0)</f>
        <v>1</v>
      </c>
      <c r="I55" s="22">
        <v>2</v>
      </c>
      <c r="J55" s="22">
        <v>9.94</v>
      </c>
      <c r="K55" s="22">
        <v>1.56</v>
      </c>
      <c r="L55" s="21">
        <f t="shared" si="0"/>
        <v>0.59770967602286829</v>
      </c>
      <c r="M55">
        <f t="shared" si="1"/>
        <v>-0.96229032397713177</v>
      </c>
      <c r="P55" s="11" t="s">
        <v>30</v>
      </c>
      <c r="Q55" s="11">
        <f ca="1">CORREL(OFFSET($E$2:$E$245,,ROWS($1:2)-1),OFFSET($E$2:$E$245,,COLUMNS($A:A)-1))</f>
        <v>-2.8159517336962502E-3</v>
      </c>
      <c r="R55" s="11">
        <f ca="1">CORREL(OFFSET($E$2:$E$245,,ROWS($1:2)-1),OFFSET($E$2:$E$245,,COLUMNS($A:B)-1))</f>
        <v>1</v>
      </c>
      <c r="S55" s="11">
        <f ca="1">CORREL(OFFSET($E$2:$E$245,,ROWS($1:2)-1),OFFSET($E$2:$E$245,,COLUMNS($A:C)-1))</f>
        <v>-3.2653302821375706E-2</v>
      </c>
      <c r="T55" s="11">
        <f ca="1">CORREL(OFFSET($E$2:$E$245,,ROWS($1:2)-1),OFFSET($E$2:$E$245,,COLUMNS($A:D)-1))</f>
        <v>5.4921103595706899E-2</v>
      </c>
      <c r="U55" s="11">
        <f ca="1">CORREL(OFFSET($E$2:$E$245,,ROWS($1:2)-1),OFFSET($E$2:$E$245,,COLUMNS($A:E)-1))</f>
        <v>-0.13317824602877762</v>
      </c>
      <c r="V55" s="11">
        <f ca="1">CORREL(OFFSET($E$2:$E$245,,ROWS($1:2)-1),OFFSET($E$2:$E$245,,COLUMNS($A:F)-1))</f>
        <v>8.5721257322847813E-2</v>
      </c>
      <c r="W55" s="11">
        <f ca="1">CORREL(OFFSET($E$2:$E$245,,ROWS($1:2)-1),OFFSET($E$2:$E$245,,COLUMNS($A:G)-1))</f>
        <v>5.9285395278066352E-3</v>
      </c>
      <c r="X55" s="12"/>
    </row>
    <row r="56" spans="1:24" ht="16" thickBot="1" x14ac:dyDescent="0.25">
      <c r="A56" s="23" t="s">
        <v>5</v>
      </c>
      <c r="B56" s="23" t="s">
        <v>2</v>
      </c>
      <c r="C56" s="23" t="s">
        <v>9</v>
      </c>
      <c r="D56" s="23" t="s">
        <v>0</v>
      </c>
      <c r="E56" s="23" cm="1">
        <f t="array" ref="E56">_xlfn.IFS(A56="female",1,A56="male",0)</f>
        <v>0</v>
      </c>
      <c r="F56" s="23" cm="1">
        <f t="array" ref="F56">_xlfn.IFS(B56="No",0,B56="yes",1)</f>
        <v>0</v>
      </c>
      <c r="G56" s="23" cm="1">
        <f t="array" ref="G56">_xlfn.IFS(C56="Sun",3,C56="sat",2,C56="fri",1,C56="thur",0)</f>
        <v>3</v>
      </c>
      <c r="H56" s="23" cm="1">
        <f t="array" ref="H56">_xlfn.IFS(D56="dinner",1,D56="lunch",0)</f>
        <v>1</v>
      </c>
      <c r="I56" s="23">
        <v>4</v>
      </c>
      <c r="J56" s="23">
        <v>25.56</v>
      </c>
      <c r="K56" s="23">
        <v>4.34</v>
      </c>
      <c r="L56" s="21">
        <f t="shared" si="0"/>
        <v>0.98753783522013161</v>
      </c>
      <c r="M56">
        <f t="shared" si="1"/>
        <v>-3.352462164779868</v>
      </c>
      <c r="P56" s="9" t="s">
        <v>31</v>
      </c>
      <c r="Q56" s="9">
        <f ca="1">CORREL(OFFSET($E$2:$E$245,,ROWS($1:3)-1),OFFSET($E$2:$E$245,,COLUMNS($A:A)-1))</f>
        <v>-0.23079092245147195</v>
      </c>
      <c r="R56" s="9">
        <f ca="1">CORREL(OFFSET($E$2:$E$245,,ROWS($1:3)-1),OFFSET($E$2:$E$245,,COLUMNS($A:B)-1))</f>
        <v>-3.2653302821375706E-2</v>
      </c>
      <c r="S56" s="9">
        <f ca="1">CORREL(OFFSET($E$2:$E$245,,ROWS($1:3)-1),OFFSET($E$2:$E$245,,COLUMNS($A:C)-1))</f>
        <v>1</v>
      </c>
      <c r="T56" s="9">
        <f ca="1">CORREL(OFFSET($E$2:$E$245,,ROWS($1:3)-1),OFFSET($E$2:$E$245,,COLUMNS($A:D)-1))</f>
        <v>0.8743663780731985</v>
      </c>
      <c r="U56" s="9">
        <f ca="1">CORREL(OFFSET($E$2:$E$245,,ROWS($1:3)-1),OFFSET($E$2:$E$245,,COLUMNS($A:E)-1))</f>
        <v>0.16534951464867528</v>
      </c>
      <c r="V56" s="9">
        <f ca="1">CORREL(OFFSET($E$2:$E$245,,ROWS($1:3)-1),OFFSET($E$2:$E$245,,COLUMNS($A:F)-1))</f>
        <v>0.17369257678181396</v>
      </c>
      <c r="W56" s="9">
        <f ca="1">CORREL(OFFSET($E$2:$E$245,,ROWS($1:3)-1),OFFSET($E$2:$E$245,,COLUMNS($A:G)-1))</f>
        <v>0.13549876382449635</v>
      </c>
      <c r="X56" s="10"/>
    </row>
    <row r="57" spans="1:24" ht="16" thickBot="1" x14ac:dyDescent="0.25">
      <c r="A57" s="22" t="s">
        <v>5</v>
      </c>
      <c r="B57" s="22" t="s">
        <v>2</v>
      </c>
      <c r="C57" s="22" t="s">
        <v>9</v>
      </c>
      <c r="D57" s="22" t="s">
        <v>0</v>
      </c>
      <c r="E57" s="22" cm="1">
        <f t="array" ref="E57">_xlfn.IFS(A57="female",1,A57="male",0)</f>
        <v>0</v>
      </c>
      <c r="F57" s="22" cm="1">
        <f t="array" ref="F57">_xlfn.IFS(B57="No",0,B57="yes",1)</f>
        <v>0</v>
      </c>
      <c r="G57" s="22" cm="1">
        <f t="array" ref="G57">_xlfn.IFS(C57="Sun",3,C57="sat",2,C57="fri",1,C57="thur",0)</f>
        <v>3</v>
      </c>
      <c r="H57" s="22" cm="1">
        <f t="array" ref="H57">_xlfn.IFS(D57="dinner",1,D57="lunch",0)</f>
        <v>1</v>
      </c>
      <c r="I57" s="22">
        <v>2</v>
      </c>
      <c r="J57" s="22">
        <v>19.489999999999998</v>
      </c>
      <c r="K57" s="22">
        <v>3.51</v>
      </c>
      <c r="L57" s="21">
        <f t="shared" si="0"/>
        <v>0.92856908144643369</v>
      </c>
      <c r="M57">
        <f t="shared" si="1"/>
        <v>-2.5814309185535662</v>
      </c>
      <c r="P57" s="11" t="s">
        <v>35</v>
      </c>
      <c r="Q57" s="11">
        <f ca="1">CORREL(OFFSET($E$2:$E$245,,ROWS($1:4)-1),OFFSET($E$2:$E$245,,COLUMNS($A:A)-1))</f>
        <v>-0.20523129613344476</v>
      </c>
      <c r="R57" s="11">
        <f ca="1">CORREL(OFFSET($E$2:$E$245,,ROWS($1:4)-1),OFFSET($E$2:$E$245,,COLUMNS($A:B)-1))</f>
        <v>5.4921103595706899E-2</v>
      </c>
      <c r="S57" s="11">
        <f ca="1">CORREL(OFFSET($E$2:$E$245,,ROWS($1:4)-1),OFFSET($E$2:$E$245,,COLUMNS($A:C)-1))</f>
        <v>0.8743663780731985</v>
      </c>
      <c r="T57" s="11">
        <f ca="1">CORREL(OFFSET($E$2:$E$245,,ROWS($1:4)-1),OFFSET($E$2:$E$245,,COLUMNS($A:D)-1))</f>
        <v>1</v>
      </c>
      <c r="U57" s="11">
        <f ca="1">CORREL(OFFSET($E$2:$E$245,,ROWS($1:4)-1),OFFSET($E$2:$E$245,,COLUMNS($A:E)-1))</f>
        <v>0.10341090969324018</v>
      </c>
      <c r="V57" s="11">
        <f ca="1">CORREL(OFFSET($E$2:$E$245,,ROWS($1:4)-1),OFFSET($E$2:$E$245,,COLUMNS($A:F)-1))</f>
        <v>0.18311760533651456</v>
      </c>
      <c r="W57" s="11">
        <f ca="1">CORREL(OFFSET($E$2:$E$245,,ROWS($1:4)-1),OFFSET($E$2:$E$245,,COLUMNS($A:G)-1))</f>
        <v>0.12162906226028647</v>
      </c>
      <c r="X57" s="12"/>
    </row>
    <row r="58" spans="1:24" ht="16" thickBot="1" x14ac:dyDescent="0.25">
      <c r="A58" s="23" t="s">
        <v>5</v>
      </c>
      <c r="B58" s="23" t="s">
        <v>6</v>
      </c>
      <c r="C58" s="23" t="s">
        <v>4</v>
      </c>
      <c r="D58" s="23" t="s">
        <v>0</v>
      </c>
      <c r="E58" s="23" cm="1">
        <f t="array" ref="E58">_xlfn.IFS(A58="female",1,A58="male",0)</f>
        <v>0</v>
      </c>
      <c r="F58" s="23" cm="1">
        <f t="array" ref="F58">_xlfn.IFS(B58="No",0,B58="yes",1)</f>
        <v>1</v>
      </c>
      <c r="G58" s="23" cm="1">
        <f t="array" ref="G58">_xlfn.IFS(C58="Sun",3,C58="sat",2,C58="fri",1,C58="thur",0)</f>
        <v>2</v>
      </c>
      <c r="H58" s="23" cm="1">
        <f t="array" ref="H58">_xlfn.IFS(D58="dinner",1,D58="lunch",0)</f>
        <v>1</v>
      </c>
      <c r="I58" s="23">
        <v>4</v>
      </c>
      <c r="J58" s="23">
        <v>38.01</v>
      </c>
      <c r="K58" s="23">
        <v>3</v>
      </c>
      <c r="L58" s="21">
        <f t="shared" si="0"/>
        <v>1.7061650225376068</v>
      </c>
      <c r="M58">
        <f t="shared" si="1"/>
        <v>-1.2938349774623932</v>
      </c>
      <c r="P58" s="9" t="s">
        <v>10</v>
      </c>
      <c r="Q58" s="9">
        <f ca="1">CORREL(OFFSET($E$2:$E$245,,ROWS($1:5)-1),OFFSET($E$2:$E$245,,COLUMNS($A:A)-1))</f>
        <v>-8.6194815382524506E-2</v>
      </c>
      <c r="R58" s="9">
        <f ca="1">CORREL(OFFSET($E$2:$E$245,,ROWS($1:5)-1),OFFSET($E$2:$E$245,,COLUMNS($A:B)-1))</f>
        <v>-0.13317824602877762</v>
      </c>
      <c r="S58" s="9">
        <f ca="1">CORREL(OFFSET($E$2:$E$245,,ROWS($1:5)-1),OFFSET($E$2:$E$245,,COLUMNS($A:C)-1))</f>
        <v>0.16534951464867528</v>
      </c>
      <c r="T58" s="9">
        <f ca="1">CORREL(OFFSET($E$2:$E$245,,ROWS($1:5)-1),OFFSET($E$2:$E$245,,COLUMNS($A:D)-1))</f>
        <v>0.10341090969324018</v>
      </c>
      <c r="U58" s="9">
        <f ca="1">CORREL(OFFSET($E$2:$E$245,,ROWS($1:5)-1),OFFSET($E$2:$E$245,,COLUMNS($A:E)-1))</f>
        <v>1.0000000000000002</v>
      </c>
      <c r="V58" s="9">
        <f ca="1">CORREL(OFFSET($E$2:$E$245,,ROWS($1:5)-1),OFFSET($E$2:$E$245,,COLUMNS($A:F)-1))</f>
        <v>0.59831513090490263</v>
      </c>
      <c r="W58" s="9">
        <f ca="1">CORREL(OFFSET($E$2:$E$245,,ROWS($1:5)-1),OFFSET($E$2:$E$245,,COLUMNS($A:G)-1))</f>
        <v>0.48929877523035786</v>
      </c>
      <c r="X58" s="10"/>
    </row>
    <row r="59" spans="1:24" ht="16" thickBot="1" x14ac:dyDescent="0.25">
      <c r="A59" s="22" t="s">
        <v>3</v>
      </c>
      <c r="B59" s="22" t="s">
        <v>2</v>
      </c>
      <c r="C59" s="22" t="s">
        <v>4</v>
      </c>
      <c r="D59" s="22" t="s">
        <v>0</v>
      </c>
      <c r="E59" s="22" cm="1">
        <f t="array" ref="E59">_xlfn.IFS(A59="female",1,A59="male",0)</f>
        <v>1</v>
      </c>
      <c r="F59" s="22" cm="1">
        <f t="array" ref="F59">_xlfn.IFS(B59="No",0,B59="yes",1)</f>
        <v>0</v>
      </c>
      <c r="G59" s="22" cm="1">
        <f t="array" ref="G59">_xlfn.IFS(C59="Sun",3,C59="sat",2,C59="fri",1,C59="thur",0)</f>
        <v>2</v>
      </c>
      <c r="H59" s="22" cm="1">
        <f t="array" ref="H59">_xlfn.IFS(D59="dinner",1,D59="lunch",0)</f>
        <v>1</v>
      </c>
      <c r="I59" s="22">
        <v>2</v>
      </c>
      <c r="J59" s="22">
        <v>26.41</v>
      </c>
      <c r="K59" s="22">
        <v>1.5</v>
      </c>
      <c r="L59" s="21">
        <f t="shared" si="0"/>
        <v>1.3751150880828265</v>
      </c>
      <c r="M59">
        <f t="shared" si="1"/>
        <v>-0.12488491191717355</v>
      </c>
      <c r="P59" s="11" t="s">
        <v>16</v>
      </c>
      <c r="Q59" s="11">
        <f ca="1">CORREL(OFFSET($E$2:$E$245,,ROWS($1:6)-1),OFFSET($E$2:$E$245,,COLUMNS($A:A)-1))</f>
        <v>-0.14487733703816522</v>
      </c>
      <c r="R59" s="11">
        <f ca="1">CORREL(OFFSET($E$2:$E$245,,ROWS($1:6)-1),OFFSET($E$2:$E$245,,COLUMNS($A:B)-1))</f>
        <v>8.5721257322847813E-2</v>
      </c>
      <c r="S59" s="11">
        <f ca="1">CORREL(OFFSET($E$2:$E$245,,ROWS($1:6)-1),OFFSET($E$2:$E$245,,COLUMNS($A:C)-1))</f>
        <v>0.17369257678181396</v>
      </c>
      <c r="T59" s="11">
        <f ca="1">CORREL(OFFSET($E$2:$E$245,,ROWS($1:6)-1),OFFSET($E$2:$E$245,,COLUMNS($A:D)-1))</f>
        <v>0.18311760533651456</v>
      </c>
      <c r="U59" s="11">
        <f ca="1">CORREL(OFFSET($E$2:$E$245,,ROWS($1:6)-1),OFFSET($E$2:$E$245,,COLUMNS($A:E)-1))</f>
        <v>0.59831513090490263</v>
      </c>
      <c r="V59" s="11">
        <f ca="1">CORREL(OFFSET($E$2:$E$245,,ROWS($1:6)-1),OFFSET($E$2:$E$245,,COLUMNS($A:F)-1))</f>
        <v>1.0000000000000002</v>
      </c>
      <c r="W59" s="11">
        <f ca="1">CORREL(OFFSET($E$2:$E$245,,ROWS($1:6)-1),OFFSET($E$2:$E$245,,COLUMNS($A:G)-1))</f>
        <v>0.67573410921136434</v>
      </c>
      <c r="X59" s="12"/>
    </row>
    <row r="60" spans="1:24" ht="16" thickBot="1" x14ac:dyDescent="0.25">
      <c r="A60" s="23" t="s">
        <v>5</v>
      </c>
      <c r="B60" s="23" t="s">
        <v>6</v>
      </c>
      <c r="C60" s="23" t="s">
        <v>4</v>
      </c>
      <c r="D60" s="23" t="s">
        <v>0</v>
      </c>
      <c r="E60" s="23" cm="1">
        <f t="array" ref="E60">_xlfn.IFS(A60="female",1,A60="male",0)</f>
        <v>0</v>
      </c>
      <c r="F60" s="23" cm="1">
        <f t="array" ref="F60">_xlfn.IFS(B60="No",0,B60="yes",1)</f>
        <v>1</v>
      </c>
      <c r="G60" s="23" cm="1">
        <f t="array" ref="G60">_xlfn.IFS(C60="Sun",3,C60="sat",2,C60="fri",1,C60="thur",0)</f>
        <v>2</v>
      </c>
      <c r="H60" s="23" cm="1">
        <f t="array" ref="H60">_xlfn.IFS(D60="dinner",1,D60="lunch",0)</f>
        <v>1</v>
      </c>
      <c r="I60" s="23">
        <v>2</v>
      </c>
      <c r="J60" s="23">
        <v>11.24</v>
      </c>
      <c r="K60" s="23">
        <v>1.76</v>
      </c>
      <c r="L60" s="21">
        <f t="shared" si="0"/>
        <v>0.93004551564686166</v>
      </c>
      <c r="M60">
        <f t="shared" si="1"/>
        <v>-0.82995448435313834</v>
      </c>
      <c r="P60" s="9" t="s">
        <v>33</v>
      </c>
      <c r="Q60" s="9">
        <f ca="1">CORREL(OFFSET($E$2:$E$245,,ROWS($1:7)-1),OFFSET($E$2:$E$245,,COLUMNS($A:A)-1))</f>
        <v>-8.8862061090736341E-2</v>
      </c>
      <c r="R60" s="9">
        <f ca="1">CORREL(OFFSET($E$2:$E$245,,ROWS($1:7)-1),OFFSET($E$2:$E$245,,COLUMNS($A:B)-1))</f>
        <v>5.9285395278066352E-3</v>
      </c>
      <c r="S60" s="9">
        <f ca="1">CORREL(OFFSET($E$2:$E$245,,ROWS($1:7)-1),OFFSET($E$2:$E$245,,COLUMNS($A:C)-1))</f>
        <v>0.13549876382449635</v>
      </c>
      <c r="T60" s="9">
        <f ca="1">CORREL(OFFSET($E$2:$E$245,,ROWS($1:7)-1),OFFSET($E$2:$E$245,,COLUMNS($A:D)-1))</f>
        <v>0.12162906226028647</v>
      </c>
      <c r="U60" s="9">
        <f ca="1">CORREL(OFFSET($E$2:$E$245,,ROWS($1:7)-1),OFFSET($E$2:$E$245,,COLUMNS($A:E)-1))</f>
        <v>0.48929877523035786</v>
      </c>
      <c r="V60" s="9">
        <f ca="1">CORREL(OFFSET($E$2:$E$245,,ROWS($1:7)-1),OFFSET($E$2:$E$245,,COLUMNS($A:F)-1))</f>
        <v>0.67573410921136434</v>
      </c>
      <c r="W60" s="9">
        <f ca="1">CORREL(OFFSET($E$2:$E$245,,ROWS($1:7)-1),OFFSET($E$2:$E$245,,COLUMNS($A:G)-1))</f>
        <v>1.0000000000000002</v>
      </c>
      <c r="X60" s="10"/>
    </row>
    <row r="61" spans="1:24" ht="17" thickTop="1" thickBot="1" x14ac:dyDescent="0.25">
      <c r="A61" s="22" t="s">
        <v>5</v>
      </c>
      <c r="B61" s="22" t="s">
        <v>2</v>
      </c>
      <c r="C61" s="22" t="s">
        <v>4</v>
      </c>
      <c r="D61" s="22" t="s">
        <v>0</v>
      </c>
      <c r="E61" s="22" cm="1">
        <f t="array" ref="E61">_xlfn.IFS(A61="female",1,A61="male",0)</f>
        <v>0</v>
      </c>
      <c r="F61" s="22" cm="1">
        <f t="array" ref="F61">_xlfn.IFS(B61="No",0,B61="yes",1)</f>
        <v>0</v>
      </c>
      <c r="G61" s="22" cm="1">
        <f t="array" ref="G61">_xlfn.IFS(C61="Sun",3,C61="sat",2,C61="fri",1,C61="thur",0)</f>
        <v>2</v>
      </c>
      <c r="H61" s="22" cm="1">
        <f t="array" ref="H61">_xlfn.IFS(D61="dinner",1,D61="lunch",0)</f>
        <v>1</v>
      </c>
      <c r="I61" s="22">
        <v>4</v>
      </c>
      <c r="J61" s="22">
        <v>48.27</v>
      </c>
      <c r="K61" s="22">
        <v>6.73</v>
      </c>
      <c r="L61" s="21">
        <f t="shared" si="0"/>
        <v>1.8868027343803635</v>
      </c>
      <c r="M61">
        <f t="shared" si="1"/>
        <v>-4.8431972656196365</v>
      </c>
      <c r="P61" s="13" t="s">
        <v>47</v>
      </c>
      <c r="Q61" s="13"/>
      <c r="R61" s="13"/>
      <c r="S61" s="13"/>
      <c r="T61" s="13"/>
      <c r="U61" s="13"/>
      <c r="V61" s="13"/>
      <c r="W61" s="13"/>
      <c r="X61" s="4">
        <f>SUBTOTAL(103,Sheet1!$X$51:$X$60)</f>
        <v>0</v>
      </c>
    </row>
    <row r="62" spans="1:24" ht="16" thickBot="1" x14ac:dyDescent="0.25">
      <c r="A62" s="23" t="s">
        <v>5</v>
      </c>
      <c r="B62" s="23" t="s">
        <v>6</v>
      </c>
      <c r="C62" s="23" t="s">
        <v>4</v>
      </c>
      <c r="D62" s="23" t="s">
        <v>0</v>
      </c>
      <c r="E62" s="23" cm="1">
        <f t="array" ref="E62">_xlfn.IFS(A62="female",1,A62="male",0)</f>
        <v>0</v>
      </c>
      <c r="F62" s="23" cm="1">
        <f t="array" ref="F62">_xlfn.IFS(B62="No",0,B62="yes",1)</f>
        <v>1</v>
      </c>
      <c r="G62" s="23" cm="1">
        <f t="array" ref="G62">_xlfn.IFS(C62="Sun",3,C62="sat",2,C62="fri",1,C62="thur",0)</f>
        <v>2</v>
      </c>
      <c r="H62" s="23" cm="1">
        <f t="array" ref="H62">_xlfn.IFS(D62="dinner",1,D62="lunch",0)</f>
        <v>1</v>
      </c>
      <c r="I62" s="23">
        <v>2</v>
      </c>
      <c r="J62" s="23">
        <v>20.29</v>
      </c>
      <c r="K62" s="23">
        <v>3.21</v>
      </c>
      <c r="L62" s="21">
        <f t="shared" si="0"/>
        <v>1.2435824391110781</v>
      </c>
      <c r="M62">
        <f t="shared" si="1"/>
        <v>-1.9664175608889218</v>
      </c>
    </row>
    <row r="63" spans="1:24" ht="16" thickBot="1" x14ac:dyDescent="0.25">
      <c r="A63" s="22" t="s">
        <v>5</v>
      </c>
      <c r="B63" s="22" t="s">
        <v>6</v>
      </c>
      <c r="C63" s="22" t="s">
        <v>4</v>
      </c>
      <c r="D63" s="22" t="s">
        <v>0</v>
      </c>
      <c r="E63" s="22" cm="1">
        <f t="array" ref="E63">_xlfn.IFS(A63="female",1,A63="male",0)</f>
        <v>0</v>
      </c>
      <c r="F63" s="22" cm="1">
        <f t="array" ref="F63">_xlfn.IFS(B63="No",0,B63="yes",1)</f>
        <v>1</v>
      </c>
      <c r="G63" s="22" cm="1">
        <f t="array" ref="G63">_xlfn.IFS(C63="Sun",3,C63="sat",2,C63="fri",1,C63="thur",0)</f>
        <v>2</v>
      </c>
      <c r="H63" s="22" cm="1">
        <f t="array" ref="H63">_xlfn.IFS(D63="dinner",1,D63="lunch",0)</f>
        <v>1</v>
      </c>
      <c r="I63" s="22">
        <v>2</v>
      </c>
      <c r="J63" s="22">
        <v>13.81</v>
      </c>
      <c r="K63" s="22">
        <v>2</v>
      </c>
      <c r="L63" s="21">
        <f t="shared" si="0"/>
        <v>1.0190830729179154</v>
      </c>
      <c r="M63">
        <f t="shared" si="1"/>
        <v>-0.98091692708208456</v>
      </c>
      <c r="P63" t="s">
        <v>85</v>
      </c>
    </row>
    <row r="64" spans="1:24" ht="16" thickBot="1" x14ac:dyDescent="0.25">
      <c r="A64" s="23" t="s">
        <v>5</v>
      </c>
      <c r="B64" s="23" t="s">
        <v>6</v>
      </c>
      <c r="C64" s="23" t="s">
        <v>4</v>
      </c>
      <c r="D64" s="23" t="s">
        <v>0</v>
      </c>
      <c r="E64" s="23" cm="1">
        <f t="array" ref="E64">_xlfn.IFS(A64="female",1,A64="male",0)</f>
        <v>0</v>
      </c>
      <c r="F64" s="23" cm="1">
        <f t="array" ref="F64">_xlfn.IFS(B64="No",0,B64="yes",1)</f>
        <v>1</v>
      </c>
      <c r="G64" s="23" cm="1">
        <f t="array" ref="G64">_xlfn.IFS(C64="Sun",3,C64="sat",2,C64="fri",1,C64="thur",0)</f>
        <v>2</v>
      </c>
      <c r="H64" s="23" cm="1">
        <f t="array" ref="H64">_xlfn.IFS(D64="dinner",1,D64="lunch",0)</f>
        <v>1</v>
      </c>
      <c r="I64" s="23">
        <v>2</v>
      </c>
      <c r="J64" s="23">
        <v>11.02</v>
      </c>
      <c r="K64" s="23">
        <v>1.98</v>
      </c>
      <c r="L64" s="21">
        <f t="shared" si="0"/>
        <v>0.92242362358474805</v>
      </c>
      <c r="M64">
        <f t="shared" si="1"/>
        <v>-1.0575763764152519</v>
      </c>
    </row>
    <row r="65" spans="1:13" ht="16" thickBot="1" x14ac:dyDescent="0.25">
      <c r="A65" s="22" t="s">
        <v>5</v>
      </c>
      <c r="B65" s="22" t="s">
        <v>6</v>
      </c>
      <c r="C65" s="22" t="s">
        <v>4</v>
      </c>
      <c r="D65" s="22" t="s">
        <v>0</v>
      </c>
      <c r="E65" s="22" cm="1">
        <f t="array" ref="E65">_xlfn.IFS(A65="female",1,A65="male",0)</f>
        <v>0</v>
      </c>
      <c r="F65" s="22" cm="1">
        <f t="array" ref="F65">_xlfn.IFS(B65="No",0,B65="yes",1)</f>
        <v>1</v>
      </c>
      <c r="G65" s="22" cm="1">
        <f t="array" ref="G65">_xlfn.IFS(C65="Sun",3,C65="sat",2,C65="fri",1,C65="thur",0)</f>
        <v>2</v>
      </c>
      <c r="H65" s="22" cm="1">
        <f t="array" ref="H65">_xlfn.IFS(D65="dinner",1,D65="lunch",0)</f>
        <v>1</v>
      </c>
      <c r="I65" s="22">
        <v>4</v>
      </c>
      <c r="J65" s="22">
        <v>18.29</v>
      </c>
      <c r="K65" s="22">
        <v>3.76</v>
      </c>
      <c r="L65" s="21">
        <f t="shared" si="0"/>
        <v>1.0229663340608834</v>
      </c>
      <c r="M65">
        <f t="shared" si="1"/>
        <v>-2.7370336659391166</v>
      </c>
    </row>
    <row r="66" spans="1:13" ht="16" thickBot="1" x14ac:dyDescent="0.25">
      <c r="A66" s="23" t="s">
        <v>5</v>
      </c>
      <c r="B66" s="23" t="s">
        <v>2</v>
      </c>
      <c r="C66" s="23" t="s">
        <v>4</v>
      </c>
      <c r="D66" s="23" t="s">
        <v>0</v>
      </c>
      <c r="E66" s="23" cm="1">
        <f t="array" ref="E66">_xlfn.IFS(A66="female",1,A66="male",0)</f>
        <v>0</v>
      </c>
      <c r="F66" s="23" cm="1">
        <f t="array" ref="F66">_xlfn.IFS(B66="No",0,B66="yes",1)</f>
        <v>0</v>
      </c>
      <c r="G66" s="23" cm="1">
        <f t="array" ref="G66">_xlfn.IFS(C66="Sun",3,C66="sat",2,C66="fri",1,C66="thur",0)</f>
        <v>2</v>
      </c>
      <c r="H66" s="23" cm="1">
        <f t="array" ref="H66">_xlfn.IFS(D66="dinner",1,D66="lunch",0)</f>
        <v>1</v>
      </c>
      <c r="I66" s="23">
        <v>3</v>
      </c>
      <c r="J66" s="23">
        <v>17.59</v>
      </c>
      <c r="K66" s="23">
        <v>2.64</v>
      </c>
      <c r="L66" s="21">
        <f t="shared" ref="L66:L129" si="2">($T$2+$N$2*E66+$O$2*F66+$P$2*G66+$Q$2*H66+$R$2*I66+$S$2*J66)</f>
        <v>0.89955832996110985</v>
      </c>
      <c r="M66">
        <f t="shared" si="1"/>
        <v>-1.7404416700388903</v>
      </c>
    </row>
    <row r="67" spans="1:13" ht="16" thickBot="1" x14ac:dyDescent="0.25">
      <c r="A67" s="22" t="s">
        <v>5</v>
      </c>
      <c r="B67" s="22" t="s">
        <v>2</v>
      </c>
      <c r="C67" s="22" t="s">
        <v>4</v>
      </c>
      <c r="D67" s="22" t="s">
        <v>0</v>
      </c>
      <c r="E67" s="22" cm="1">
        <f t="array" ref="E67">_xlfn.IFS(A67="female",1,A67="male",0)</f>
        <v>0</v>
      </c>
      <c r="F67" s="22" cm="1">
        <f t="array" ref="F67">_xlfn.IFS(B67="No",0,B67="yes",1)</f>
        <v>0</v>
      </c>
      <c r="G67" s="22" cm="1">
        <f t="array" ref="G67">_xlfn.IFS(C67="Sun",3,C67="sat",2,C67="fri",1,C67="thur",0)</f>
        <v>2</v>
      </c>
      <c r="H67" s="22" cm="1">
        <f t="array" ref="H67">_xlfn.IFS(D67="dinner",1,D67="lunch",0)</f>
        <v>1</v>
      </c>
      <c r="I67" s="22">
        <v>3</v>
      </c>
      <c r="J67" s="22">
        <v>20.079999999999998</v>
      </c>
      <c r="K67" s="22">
        <v>3.15</v>
      </c>
      <c r="L67" s="21">
        <f t="shared" si="2"/>
        <v>0.98582429011866779</v>
      </c>
      <c r="M67">
        <f t="shared" ref="M67:M130" si="3">(L67-K67)</f>
        <v>-2.1641757098813321</v>
      </c>
    </row>
    <row r="68" spans="1:13" ht="16" thickBot="1" x14ac:dyDescent="0.25">
      <c r="A68" s="23" t="s">
        <v>3</v>
      </c>
      <c r="B68" s="23" t="s">
        <v>2</v>
      </c>
      <c r="C68" s="23" t="s">
        <v>4</v>
      </c>
      <c r="D68" s="23" t="s">
        <v>0</v>
      </c>
      <c r="E68" s="23" cm="1">
        <f t="array" ref="E68">_xlfn.IFS(A68="female",1,A68="male",0)</f>
        <v>1</v>
      </c>
      <c r="F68" s="23" cm="1">
        <f t="array" ref="F68">_xlfn.IFS(B68="No",0,B68="yes",1)</f>
        <v>0</v>
      </c>
      <c r="G68" s="23" cm="1">
        <f t="array" ref="G68">_xlfn.IFS(C68="Sun",3,C68="sat",2,C68="fri",1,C68="thur",0)</f>
        <v>2</v>
      </c>
      <c r="H68" s="23" cm="1">
        <f t="array" ref="H68">_xlfn.IFS(D68="dinner",1,D68="lunch",0)</f>
        <v>1</v>
      </c>
      <c r="I68" s="23">
        <v>2</v>
      </c>
      <c r="J68" s="23">
        <v>16.45</v>
      </c>
      <c r="K68" s="23">
        <v>2.4700000000000002</v>
      </c>
      <c r="L68" s="21">
        <f t="shared" si="2"/>
        <v>1.0300512474525949</v>
      </c>
      <c r="M68">
        <f t="shared" si="3"/>
        <v>-1.4399487525474053</v>
      </c>
    </row>
    <row r="69" spans="1:13" ht="16" thickBot="1" x14ac:dyDescent="0.25">
      <c r="A69" s="22" t="s">
        <v>3</v>
      </c>
      <c r="B69" s="22" t="s">
        <v>6</v>
      </c>
      <c r="C69" s="22" t="s">
        <v>4</v>
      </c>
      <c r="D69" s="22" t="s">
        <v>0</v>
      </c>
      <c r="E69" s="22" cm="1">
        <f t="array" ref="E69">_xlfn.IFS(A69="female",1,A69="male",0)</f>
        <v>1</v>
      </c>
      <c r="F69" s="22" cm="1">
        <f t="array" ref="F69">_xlfn.IFS(B69="No",0,B69="yes",1)</f>
        <v>1</v>
      </c>
      <c r="G69" s="22" cm="1">
        <f t="array" ref="G69">_xlfn.IFS(C69="Sun",3,C69="sat",2,C69="fri",1,C69="thur",0)</f>
        <v>2</v>
      </c>
      <c r="H69" s="22" cm="1">
        <f t="array" ref="H69">_xlfn.IFS(D69="dinner",1,D69="lunch",0)</f>
        <v>1</v>
      </c>
      <c r="I69" s="22">
        <v>1</v>
      </c>
      <c r="J69" s="22">
        <v>3.07</v>
      </c>
      <c r="K69" s="22">
        <v>1</v>
      </c>
      <c r="L69" s="21">
        <f t="shared" si="2"/>
        <v>0.81698433678990035</v>
      </c>
      <c r="M69">
        <f t="shared" si="3"/>
        <v>-0.18301566321009965</v>
      </c>
    </row>
    <row r="70" spans="1:13" ht="16" thickBot="1" x14ac:dyDescent="0.25">
      <c r="A70" s="23" t="s">
        <v>5</v>
      </c>
      <c r="B70" s="23" t="s">
        <v>2</v>
      </c>
      <c r="C70" s="23" t="s">
        <v>4</v>
      </c>
      <c r="D70" s="23" t="s">
        <v>0</v>
      </c>
      <c r="E70" s="23" cm="1">
        <f t="array" ref="E70">_xlfn.IFS(A70="female",1,A70="male",0)</f>
        <v>0</v>
      </c>
      <c r="F70" s="23" cm="1">
        <f t="array" ref="F70">_xlfn.IFS(B70="No",0,B70="yes",1)</f>
        <v>0</v>
      </c>
      <c r="G70" s="23" cm="1">
        <f t="array" ref="G70">_xlfn.IFS(C70="Sun",3,C70="sat",2,C70="fri",1,C70="thur",0)</f>
        <v>2</v>
      </c>
      <c r="H70" s="23" cm="1">
        <f t="array" ref="H70">_xlfn.IFS(D70="dinner",1,D70="lunch",0)</f>
        <v>1</v>
      </c>
      <c r="I70" s="23">
        <v>2</v>
      </c>
      <c r="J70" s="23">
        <v>20.23</v>
      </c>
      <c r="K70" s="23">
        <v>2.0099999999999998</v>
      </c>
      <c r="L70" s="21">
        <f t="shared" si="2"/>
        <v>1.0666841233128719</v>
      </c>
      <c r="M70">
        <f t="shared" si="3"/>
        <v>-0.94331587668712791</v>
      </c>
    </row>
    <row r="71" spans="1:13" ht="16" thickBot="1" x14ac:dyDescent="0.25">
      <c r="A71" s="22" t="s">
        <v>5</v>
      </c>
      <c r="B71" s="22" t="s">
        <v>6</v>
      </c>
      <c r="C71" s="22" t="s">
        <v>4</v>
      </c>
      <c r="D71" s="22" t="s">
        <v>0</v>
      </c>
      <c r="E71" s="22" cm="1">
        <f t="array" ref="E71">_xlfn.IFS(A71="female",1,A71="male",0)</f>
        <v>0</v>
      </c>
      <c r="F71" s="22" cm="1">
        <f t="array" ref="F71">_xlfn.IFS(B71="No",0,B71="yes",1)</f>
        <v>1</v>
      </c>
      <c r="G71" s="22" cm="1">
        <f t="array" ref="G71">_xlfn.IFS(C71="Sun",3,C71="sat",2,C71="fri",1,C71="thur",0)</f>
        <v>2</v>
      </c>
      <c r="H71" s="22" cm="1">
        <f t="array" ref="H71">_xlfn.IFS(D71="dinner",1,D71="lunch",0)</f>
        <v>1</v>
      </c>
      <c r="I71" s="22">
        <v>2</v>
      </c>
      <c r="J71" s="22">
        <v>15.01</v>
      </c>
      <c r="K71" s="22">
        <v>2.09</v>
      </c>
      <c r="L71" s="21">
        <f t="shared" si="2"/>
        <v>1.0606570296203528</v>
      </c>
      <c r="M71">
        <f t="shared" si="3"/>
        <v>-1.0293429703796471</v>
      </c>
    </row>
    <row r="72" spans="1:13" ht="16" thickBot="1" x14ac:dyDescent="0.25">
      <c r="A72" s="23" t="s">
        <v>5</v>
      </c>
      <c r="B72" s="23" t="s">
        <v>2</v>
      </c>
      <c r="C72" s="23" t="s">
        <v>4</v>
      </c>
      <c r="D72" s="23" t="s">
        <v>0</v>
      </c>
      <c r="E72" s="23" cm="1">
        <f t="array" ref="E72">_xlfn.IFS(A72="female",1,A72="male",0)</f>
        <v>0</v>
      </c>
      <c r="F72" s="23" cm="1">
        <f t="array" ref="F72">_xlfn.IFS(B72="No",0,B72="yes",1)</f>
        <v>0</v>
      </c>
      <c r="G72" s="23" cm="1">
        <f t="array" ref="G72">_xlfn.IFS(C72="Sun",3,C72="sat",2,C72="fri",1,C72="thur",0)</f>
        <v>2</v>
      </c>
      <c r="H72" s="23" cm="1">
        <f t="array" ref="H72">_xlfn.IFS(D72="dinner",1,D72="lunch",0)</f>
        <v>1</v>
      </c>
      <c r="I72" s="23">
        <v>2</v>
      </c>
      <c r="J72" s="23">
        <v>12.02</v>
      </c>
      <c r="K72" s="23">
        <v>1.97</v>
      </c>
      <c r="L72" s="21">
        <f t="shared" si="2"/>
        <v>0.78224896954036161</v>
      </c>
      <c r="M72">
        <f t="shared" si="3"/>
        <v>-1.1877510304596384</v>
      </c>
    </row>
    <row r="73" spans="1:13" ht="16" thickBot="1" x14ac:dyDescent="0.25">
      <c r="A73" s="22" t="s">
        <v>3</v>
      </c>
      <c r="B73" s="22" t="s">
        <v>2</v>
      </c>
      <c r="C73" s="22" t="s">
        <v>4</v>
      </c>
      <c r="D73" s="22" t="s">
        <v>0</v>
      </c>
      <c r="E73" s="22" cm="1">
        <f t="array" ref="E73">_xlfn.IFS(A73="female",1,A73="male",0)</f>
        <v>1</v>
      </c>
      <c r="F73" s="22" cm="1">
        <f t="array" ref="F73">_xlfn.IFS(B73="No",0,B73="yes",1)</f>
        <v>0</v>
      </c>
      <c r="G73" s="22" cm="1">
        <f t="array" ref="G73">_xlfn.IFS(C73="Sun",3,C73="sat",2,C73="fri",1,C73="thur",0)</f>
        <v>2</v>
      </c>
      <c r="H73" s="22" cm="1">
        <f t="array" ref="H73">_xlfn.IFS(D73="dinner",1,D73="lunch",0)</f>
        <v>1</v>
      </c>
      <c r="I73" s="22">
        <v>3</v>
      </c>
      <c r="J73" s="22">
        <v>17.07</v>
      </c>
      <c r="K73" s="22">
        <v>3</v>
      </c>
      <c r="L73" s="21">
        <f t="shared" si="2"/>
        <v>0.97586803647578835</v>
      </c>
      <c r="M73">
        <f t="shared" si="3"/>
        <v>-2.0241319635242117</v>
      </c>
    </row>
    <row r="74" spans="1:13" ht="16" thickBot="1" x14ac:dyDescent="0.25">
      <c r="A74" s="23" t="s">
        <v>3</v>
      </c>
      <c r="B74" s="23" t="s">
        <v>6</v>
      </c>
      <c r="C74" s="23" t="s">
        <v>4</v>
      </c>
      <c r="D74" s="23" t="s">
        <v>0</v>
      </c>
      <c r="E74" s="23" cm="1">
        <f t="array" ref="E74">_xlfn.IFS(A74="female",1,A74="male",0)</f>
        <v>1</v>
      </c>
      <c r="F74" s="23" cm="1">
        <f t="array" ref="F74">_xlfn.IFS(B74="No",0,B74="yes",1)</f>
        <v>1</v>
      </c>
      <c r="G74" s="23" cm="1">
        <f t="array" ref="G74">_xlfn.IFS(C74="Sun",3,C74="sat",2,C74="fri",1,C74="thur",0)</f>
        <v>2</v>
      </c>
      <c r="H74" s="23" cm="1">
        <f t="array" ref="H74">_xlfn.IFS(D74="dinner",1,D74="lunch",0)</f>
        <v>1</v>
      </c>
      <c r="I74" s="23">
        <v>2</v>
      </c>
      <c r="J74" s="23">
        <v>26.86</v>
      </c>
      <c r="K74" s="23">
        <v>3.14</v>
      </c>
      <c r="L74" s="21">
        <f t="shared" si="2"/>
        <v>1.5655249398093249</v>
      </c>
      <c r="M74">
        <f t="shared" si="3"/>
        <v>-1.5744750601906752</v>
      </c>
    </row>
    <row r="75" spans="1:13" ht="16" thickBot="1" x14ac:dyDescent="0.25">
      <c r="A75" s="22" t="s">
        <v>3</v>
      </c>
      <c r="B75" s="22" t="s">
        <v>6</v>
      </c>
      <c r="C75" s="22" t="s">
        <v>4</v>
      </c>
      <c r="D75" s="22" t="s">
        <v>0</v>
      </c>
      <c r="E75" s="22" cm="1">
        <f t="array" ref="E75">_xlfn.IFS(A75="female",1,A75="male",0)</f>
        <v>1</v>
      </c>
      <c r="F75" s="22" cm="1">
        <f t="array" ref="F75">_xlfn.IFS(B75="No",0,B75="yes",1)</f>
        <v>1</v>
      </c>
      <c r="G75" s="22" cm="1">
        <f t="array" ref="G75">_xlfn.IFS(C75="Sun",3,C75="sat",2,C75="fri",1,C75="thur",0)</f>
        <v>2</v>
      </c>
      <c r="H75" s="22" cm="1">
        <f t="array" ref="H75">_xlfn.IFS(D75="dinner",1,D75="lunch",0)</f>
        <v>1</v>
      </c>
      <c r="I75" s="22">
        <v>2</v>
      </c>
      <c r="J75" s="22">
        <v>25.28</v>
      </c>
      <c r="K75" s="22">
        <v>5</v>
      </c>
      <c r="L75" s="21">
        <f t="shared" si="2"/>
        <v>1.5107858968177823</v>
      </c>
      <c r="M75">
        <f t="shared" si="3"/>
        <v>-3.4892141031822179</v>
      </c>
    </row>
    <row r="76" spans="1:13" ht="16" thickBot="1" x14ac:dyDescent="0.25">
      <c r="A76" s="23" t="s">
        <v>3</v>
      </c>
      <c r="B76" s="23" t="s">
        <v>2</v>
      </c>
      <c r="C76" s="23" t="s">
        <v>4</v>
      </c>
      <c r="D76" s="23" t="s">
        <v>0</v>
      </c>
      <c r="E76" s="23" cm="1">
        <f t="array" ref="E76">_xlfn.IFS(A76="female",1,A76="male",0)</f>
        <v>1</v>
      </c>
      <c r="F76" s="23" cm="1">
        <f t="array" ref="F76">_xlfn.IFS(B76="No",0,B76="yes",1)</f>
        <v>0</v>
      </c>
      <c r="G76" s="23" cm="1">
        <f t="array" ref="G76">_xlfn.IFS(C76="Sun",3,C76="sat",2,C76="fri",1,C76="thur",0)</f>
        <v>2</v>
      </c>
      <c r="H76" s="23" cm="1">
        <f t="array" ref="H76">_xlfn.IFS(D76="dinner",1,D76="lunch",0)</f>
        <v>1</v>
      </c>
      <c r="I76" s="23">
        <v>2</v>
      </c>
      <c r="J76" s="23">
        <v>14.73</v>
      </c>
      <c r="K76" s="23">
        <v>2.2000000000000002</v>
      </c>
      <c r="L76" s="21">
        <f t="shared" si="2"/>
        <v>0.9704619095124345</v>
      </c>
      <c r="M76">
        <f t="shared" si="3"/>
        <v>-1.2295380904875657</v>
      </c>
    </row>
    <row r="77" spans="1:13" ht="16" thickBot="1" x14ac:dyDescent="0.25">
      <c r="A77" s="22" t="s">
        <v>5</v>
      </c>
      <c r="B77" s="22" t="s">
        <v>2</v>
      </c>
      <c r="C77" s="22" t="s">
        <v>4</v>
      </c>
      <c r="D77" s="22" t="s">
        <v>0</v>
      </c>
      <c r="E77" s="22" cm="1">
        <f t="array" ref="E77">_xlfn.IFS(A77="female",1,A77="male",0)</f>
        <v>0</v>
      </c>
      <c r="F77" s="22" cm="1">
        <f t="array" ref="F77">_xlfn.IFS(B77="No",0,B77="yes",1)</f>
        <v>0</v>
      </c>
      <c r="G77" s="22" cm="1">
        <f t="array" ref="G77">_xlfn.IFS(C77="Sun",3,C77="sat",2,C77="fri",1,C77="thur",0)</f>
        <v>2</v>
      </c>
      <c r="H77" s="22" cm="1">
        <f t="array" ref="H77">_xlfn.IFS(D77="dinner",1,D77="lunch",0)</f>
        <v>1</v>
      </c>
      <c r="I77" s="22">
        <v>2</v>
      </c>
      <c r="J77" s="22">
        <v>10.51</v>
      </c>
      <c r="K77" s="22">
        <v>1.25</v>
      </c>
      <c r="L77" s="21">
        <f t="shared" si="2"/>
        <v>0.72993507402312785</v>
      </c>
      <c r="M77">
        <f t="shared" si="3"/>
        <v>-0.52006492597687215</v>
      </c>
    </row>
    <row r="78" spans="1:13" ht="16" thickBot="1" x14ac:dyDescent="0.25">
      <c r="A78" s="23" t="s">
        <v>5</v>
      </c>
      <c r="B78" s="23" t="s">
        <v>6</v>
      </c>
      <c r="C78" s="23" t="s">
        <v>4</v>
      </c>
      <c r="D78" s="23" t="s">
        <v>0</v>
      </c>
      <c r="E78" s="23" cm="1">
        <f t="array" ref="E78">_xlfn.IFS(A78="female",1,A78="male",0)</f>
        <v>0</v>
      </c>
      <c r="F78" s="23" cm="1">
        <f t="array" ref="F78">_xlfn.IFS(B78="No",0,B78="yes",1)</f>
        <v>1</v>
      </c>
      <c r="G78" s="23" cm="1">
        <f t="array" ref="G78">_xlfn.IFS(C78="Sun",3,C78="sat",2,C78="fri",1,C78="thur",0)</f>
        <v>2</v>
      </c>
      <c r="H78" s="23" cm="1">
        <f t="array" ref="H78">_xlfn.IFS(D78="dinner",1,D78="lunch",0)</f>
        <v>1</v>
      </c>
      <c r="I78" s="23">
        <v>2</v>
      </c>
      <c r="J78" s="23">
        <v>17.920000000000002</v>
      </c>
      <c r="K78" s="23">
        <v>3.08</v>
      </c>
      <c r="L78" s="21">
        <f t="shared" si="2"/>
        <v>1.1614738746237641</v>
      </c>
      <c r="M78">
        <f t="shared" si="3"/>
        <v>-1.918526125376236</v>
      </c>
    </row>
    <row r="79" spans="1:13" ht="16" thickBot="1" x14ac:dyDescent="0.25">
      <c r="A79" s="22" t="s">
        <v>5</v>
      </c>
      <c r="B79" s="22" t="s">
        <v>2</v>
      </c>
      <c r="C79" s="22" t="s">
        <v>1</v>
      </c>
      <c r="D79" s="22" t="s">
        <v>7</v>
      </c>
      <c r="E79" s="22" cm="1">
        <f t="array" ref="E79">_xlfn.IFS(A79="female",1,A79="male",0)</f>
        <v>0</v>
      </c>
      <c r="F79" s="22" cm="1">
        <f t="array" ref="F79">_xlfn.IFS(B79="No",0,B79="yes",1)</f>
        <v>0</v>
      </c>
      <c r="G79" s="22" cm="1">
        <f t="array" ref="G79">_xlfn.IFS(C79="Sun",3,C79="sat",2,C79="fri",1,C79="thur",0)</f>
        <v>0</v>
      </c>
      <c r="H79" s="22" cm="1">
        <f t="array" ref="H79">_xlfn.IFS(D79="dinner",1,D79="lunch",0)</f>
        <v>0</v>
      </c>
      <c r="I79" s="22">
        <v>4</v>
      </c>
      <c r="J79" s="22">
        <v>27.2</v>
      </c>
      <c r="K79" s="22">
        <v>4</v>
      </c>
      <c r="L79" s="21">
        <f t="shared" si="2"/>
        <v>1.3290490614329111</v>
      </c>
      <c r="M79">
        <f t="shared" si="3"/>
        <v>-2.6709509385670889</v>
      </c>
    </row>
    <row r="80" spans="1:13" ht="16" thickBot="1" x14ac:dyDescent="0.25">
      <c r="A80" s="23" t="s">
        <v>5</v>
      </c>
      <c r="B80" s="23" t="s">
        <v>2</v>
      </c>
      <c r="C80" s="23" t="s">
        <v>1</v>
      </c>
      <c r="D80" s="23" t="s">
        <v>7</v>
      </c>
      <c r="E80" s="23" cm="1">
        <f t="array" ref="E80">_xlfn.IFS(A80="female",1,A80="male",0)</f>
        <v>0</v>
      </c>
      <c r="F80" s="23" cm="1">
        <f t="array" ref="F80">_xlfn.IFS(B80="No",0,B80="yes",1)</f>
        <v>0</v>
      </c>
      <c r="G80" s="23" cm="1">
        <f t="array" ref="G80">_xlfn.IFS(C80="Sun",3,C80="sat",2,C80="fri",1,C80="thur",0)</f>
        <v>0</v>
      </c>
      <c r="H80" s="23" cm="1">
        <f t="array" ref="H80">_xlfn.IFS(D80="dinner",1,D80="lunch",0)</f>
        <v>0</v>
      </c>
      <c r="I80" s="23">
        <v>2</v>
      </c>
      <c r="J80" s="23">
        <v>22.76</v>
      </c>
      <c r="K80" s="23">
        <v>3</v>
      </c>
      <c r="L80" s="21">
        <f t="shared" si="2"/>
        <v>1.3265515988466912</v>
      </c>
      <c r="M80">
        <f t="shared" si="3"/>
        <v>-1.6734484011533088</v>
      </c>
    </row>
    <row r="81" spans="1:13" ht="16" thickBot="1" x14ac:dyDescent="0.25">
      <c r="A81" s="22" t="s">
        <v>5</v>
      </c>
      <c r="B81" s="22" t="s">
        <v>2</v>
      </c>
      <c r="C81" s="22" t="s">
        <v>1</v>
      </c>
      <c r="D81" s="22" t="s">
        <v>7</v>
      </c>
      <c r="E81" s="22" cm="1">
        <f t="array" ref="E81">_xlfn.IFS(A81="female",1,A81="male",0)</f>
        <v>0</v>
      </c>
      <c r="F81" s="22" cm="1">
        <f t="array" ref="F81">_xlfn.IFS(B81="No",0,B81="yes",1)</f>
        <v>0</v>
      </c>
      <c r="G81" s="22" cm="1">
        <f t="array" ref="G81">_xlfn.IFS(C81="Sun",3,C81="sat",2,C81="fri",1,C81="thur",0)</f>
        <v>0</v>
      </c>
      <c r="H81" s="22" cm="1">
        <f t="array" ref="H81">_xlfn.IFS(D81="dinner",1,D81="lunch",0)</f>
        <v>0</v>
      </c>
      <c r="I81" s="22">
        <v>2</v>
      </c>
      <c r="J81" s="22">
        <v>17.29</v>
      </c>
      <c r="K81" s="22">
        <v>2.71</v>
      </c>
      <c r="L81" s="21">
        <f t="shared" si="2"/>
        <v>1.1370436462114133</v>
      </c>
      <c r="M81">
        <f t="shared" si="3"/>
        <v>-1.5729563537885867</v>
      </c>
    </row>
    <row r="82" spans="1:13" ht="16" thickBot="1" x14ac:dyDescent="0.25">
      <c r="A82" s="23" t="s">
        <v>5</v>
      </c>
      <c r="B82" s="23" t="s">
        <v>6</v>
      </c>
      <c r="C82" s="23" t="s">
        <v>1</v>
      </c>
      <c r="D82" s="23" t="s">
        <v>7</v>
      </c>
      <c r="E82" s="23" cm="1">
        <f t="array" ref="E82">_xlfn.IFS(A82="female",1,A82="male",0)</f>
        <v>0</v>
      </c>
      <c r="F82" s="23" cm="1">
        <f t="array" ref="F82">_xlfn.IFS(B82="No",0,B82="yes",1)</f>
        <v>1</v>
      </c>
      <c r="G82" s="23" cm="1">
        <f t="array" ref="G82">_xlfn.IFS(C82="Sun",3,C82="sat",2,C82="fri",1,C82="thur",0)</f>
        <v>0</v>
      </c>
      <c r="H82" s="23" cm="1">
        <f t="array" ref="H82">_xlfn.IFS(D82="dinner",1,D82="lunch",0)</f>
        <v>0</v>
      </c>
      <c r="I82" s="23">
        <v>2</v>
      </c>
      <c r="J82" s="23">
        <v>19.440000000000001</v>
      </c>
      <c r="K82" s="23">
        <v>3</v>
      </c>
      <c r="L82" s="21">
        <f t="shared" si="2"/>
        <v>1.3863499365996983</v>
      </c>
      <c r="M82">
        <f t="shared" si="3"/>
        <v>-1.6136500634003017</v>
      </c>
    </row>
    <row r="83" spans="1:13" ht="16" thickBot="1" x14ac:dyDescent="0.25">
      <c r="A83" s="22" t="s">
        <v>5</v>
      </c>
      <c r="B83" s="22" t="s">
        <v>2</v>
      </c>
      <c r="C83" s="22" t="s">
        <v>1</v>
      </c>
      <c r="D83" s="22" t="s">
        <v>7</v>
      </c>
      <c r="E83" s="22" cm="1">
        <f t="array" ref="E83">_xlfn.IFS(A83="female",1,A83="male",0)</f>
        <v>0</v>
      </c>
      <c r="F83" s="22" cm="1">
        <f t="array" ref="F83">_xlfn.IFS(B83="No",0,B83="yes",1)</f>
        <v>0</v>
      </c>
      <c r="G83" s="22" cm="1">
        <f t="array" ref="G83">_xlfn.IFS(C83="Sun",3,C83="sat",2,C83="fri",1,C83="thur",0)</f>
        <v>0</v>
      </c>
      <c r="H83" s="22" cm="1">
        <f t="array" ref="H83">_xlfn.IFS(D83="dinner",1,D83="lunch",0)</f>
        <v>0</v>
      </c>
      <c r="I83" s="22">
        <v>2</v>
      </c>
      <c r="J83" s="22">
        <v>16.66</v>
      </c>
      <c r="K83" s="22">
        <v>3.4</v>
      </c>
      <c r="L83" s="21">
        <f t="shared" si="2"/>
        <v>1.1152173189426335</v>
      </c>
      <c r="M83">
        <f t="shared" si="3"/>
        <v>-2.2847826810573664</v>
      </c>
    </row>
    <row r="84" spans="1:13" ht="16" thickBot="1" x14ac:dyDescent="0.25">
      <c r="A84" s="23" t="s">
        <v>3</v>
      </c>
      <c r="B84" s="23" t="s">
        <v>2</v>
      </c>
      <c r="C84" s="23" t="s">
        <v>1</v>
      </c>
      <c r="D84" s="23" t="s">
        <v>7</v>
      </c>
      <c r="E84" s="23" cm="1">
        <f t="array" ref="E84">_xlfn.IFS(A84="female",1,A84="male",0)</f>
        <v>1</v>
      </c>
      <c r="F84" s="23" cm="1">
        <f t="array" ref="F84">_xlfn.IFS(B84="No",0,B84="yes",1)</f>
        <v>0</v>
      </c>
      <c r="G84" s="23" cm="1">
        <f t="array" ref="G84">_xlfn.IFS(C84="Sun",3,C84="sat",2,C84="fri",1,C84="thur",0)</f>
        <v>0</v>
      </c>
      <c r="H84" s="23" cm="1">
        <f t="array" ref="H84">_xlfn.IFS(D84="dinner",1,D84="lunch",0)</f>
        <v>0</v>
      </c>
      <c r="I84" s="23">
        <v>1</v>
      </c>
      <c r="J84" s="23">
        <v>10.07</v>
      </c>
      <c r="K84" s="23">
        <v>1.83</v>
      </c>
      <c r="L84" s="21">
        <f t="shared" si="2"/>
        <v>1.0568951830772149</v>
      </c>
      <c r="M84">
        <f t="shared" si="3"/>
        <v>-0.77310481692278521</v>
      </c>
    </row>
    <row r="85" spans="1:13" ht="16" thickBot="1" x14ac:dyDescent="0.25">
      <c r="A85" s="22" t="s">
        <v>5</v>
      </c>
      <c r="B85" s="22" t="s">
        <v>6</v>
      </c>
      <c r="C85" s="22" t="s">
        <v>1</v>
      </c>
      <c r="D85" s="22" t="s">
        <v>7</v>
      </c>
      <c r="E85" s="22" cm="1">
        <f t="array" ref="E85">_xlfn.IFS(A85="female",1,A85="male",0)</f>
        <v>0</v>
      </c>
      <c r="F85" s="22" cm="1">
        <f t="array" ref="F85">_xlfn.IFS(B85="No",0,B85="yes",1)</f>
        <v>1</v>
      </c>
      <c r="G85" s="22" cm="1">
        <f t="array" ref="G85">_xlfn.IFS(C85="Sun",3,C85="sat",2,C85="fri",1,C85="thur",0)</f>
        <v>0</v>
      </c>
      <c r="H85" s="22" cm="1">
        <f t="array" ref="H85">_xlfn.IFS(D85="dinner",1,D85="lunch",0)</f>
        <v>0</v>
      </c>
      <c r="I85" s="22">
        <v>2</v>
      </c>
      <c r="J85" s="22">
        <v>32.68</v>
      </c>
      <c r="K85" s="22">
        <v>5</v>
      </c>
      <c r="L85" s="21">
        <f t="shared" si="2"/>
        <v>1.845049258883259</v>
      </c>
      <c r="M85">
        <f t="shared" si="3"/>
        <v>-3.1549507411167408</v>
      </c>
    </row>
    <row r="86" spans="1:13" ht="16" thickBot="1" x14ac:dyDescent="0.25">
      <c r="A86" s="23" t="s">
        <v>5</v>
      </c>
      <c r="B86" s="23" t="s">
        <v>2</v>
      </c>
      <c r="C86" s="23" t="s">
        <v>1</v>
      </c>
      <c r="D86" s="23" t="s">
        <v>7</v>
      </c>
      <c r="E86" s="23" cm="1">
        <f t="array" ref="E86">_xlfn.IFS(A86="female",1,A86="male",0)</f>
        <v>0</v>
      </c>
      <c r="F86" s="23" cm="1">
        <f t="array" ref="F86">_xlfn.IFS(B86="No",0,B86="yes",1)</f>
        <v>0</v>
      </c>
      <c r="G86" s="23" cm="1">
        <f t="array" ref="G86">_xlfn.IFS(C86="Sun",3,C86="sat",2,C86="fri",1,C86="thur",0)</f>
        <v>0</v>
      </c>
      <c r="H86" s="23" cm="1">
        <f t="array" ref="H86">_xlfn.IFS(D86="dinner",1,D86="lunch",0)</f>
        <v>0</v>
      </c>
      <c r="I86" s="23">
        <v>2</v>
      </c>
      <c r="J86" s="23">
        <v>15.98</v>
      </c>
      <c r="K86" s="23">
        <v>2.0299999999999998</v>
      </c>
      <c r="L86" s="21">
        <f t="shared" si="2"/>
        <v>1.091658743477919</v>
      </c>
      <c r="M86">
        <f t="shared" si="3"/>
        <v>-0.93834125652208078</v>
      </c>
    </row>
    <row r="87" spans="1:13" ht="16" thickBot="1" x14ac:dyDescent="0.25">
      <c r="A87" s="22" t="s">
        <v>3</v>
      </c>
      <c r="B87" s="22" t="s">
        <v>2</v>
      </c>
      <c r="C87" s="22" t="s">
        <v>1</v>
      </c>
      <c r="D87" s="22" t="s">
        <v>7</v>
      </c>
      <c r="E87" s="22" cm="1">
        <f t="array" ref="E87">_xlfn.IFS(A87="female",1,A87="male",0)</f>
        <v>1</v>
      </c>
      <c r="F87" s="22" cm="1">
        <f t="array" ref="F87">_xlfn.IFS(B87="No",0,B87="yes",1)</f>
        <v>0</v>
      </c>
      <c r="G87" s="22" cm="1">
        <f t="array" ref="G87">_xlfn.IFS(C87="Sun",3,C87="sat",2,C87="fri",1,C87="thur",0)</f>
        <v>0</v>
      </c>
      <c r="H87" s="22" cm="1">
        <f t="array" ref="H87">_xlfn.IFS(D87="dinner",1,D87="lunch",0)</f>
        <v>0</v>
      </c>
      <c r="I87" s="22">
        <v>4</v>
      </c>
      <c r="J87" s="22">
        <v>34.83</v>
      </c>
      <c r="K87" s="22">
        <v>5.17</v>
      </c>
      <c r="L87" s="21">
        <f t="shared" si="2"/>
        <v>1.687715223884978</v>
      </c>
      <c r="M87">
        <f t="shared" si="3"/>
        <v>-3.482284776115022</v>
      </c>
    </row>
    <row r="88" spans="1:13" ht="16" thickBot="1" x14ac:dyDescent="0.25">
      <c r="A88" s="23" t="s">
        <v>5</v>
      </c>
      <c r="B88" s="23" t="s">
        <v>2</v>
      </c>
      <c r="C88" s="23" t="s">
        <v>1</v>
      </c>
      <c r="D88" s="23" t="s">
        <v>7</v>
      </c>
      <c r="E88" s="23" cm="1">
        <f t="array" ref="E88">_xlfn.IFS(A88="female",1,A88="male",0)</f>
        <v>0</v>
      </c>
      <c r="F88" s="23" cm="1">
        <f t="array" ref="F88">_xlfn.IFS(B88="No",0,B88="yes",1)</f>
        <v>0</v>
      </c>
      <c r="G88" s="23" cm="1">
        <f t="array" ref="G88">_xlfn.IFS(C88="Sun",3,C88="sat",2,C88="fri",1,C88="thur",0)</f>
        <v>0</v>
      </c>
      <c r="H88" s="23" cm="1">
        <f t="array" ref="H88">_xlfn.IFS(D88="dinner",1,D88="lunch",0)</f>
        <v>0</v>
      </c>
      <c r="I88" s="23">
        <v>2</v>
      </c>
      <c r="J88" s="23">
        <v>13.03</v>
      </c>
      <c r="K88" s="23">
        <v>2</v>
      </c>
      <c r="L88" s="21">
        <f t="shared" si="2"/>
        <v>0.98945609991775996</v>
      </c>
      <c r="M88">
        <f t="shared" si="3"/>
        <v>-1.01054390008224</v>
      </c>
    </row>
    <row r="89" spans="1:13" ht="16" thickBot="1" x14ac:dyDescent="0.25">
      <c r="A89" s="22" t="s">
        <v>5</v>
      </c>
      <c r="B89" s="22" t="s">
        <v>2</v>
      </c>
      <c r="C89" s="22" t="s">
        <v>1</v>
      </c>
      <c r="D89" s="22" t="s">
        <v>7</v>
      </c>
      <c r="E89" s="22" cm="1">
        <f t="array" ref="E89">_xlfn.IFS(A89="female",1,A89="male",0)</f>
        <v>0</v>
      </c>
      <c r="F89" s="22" cm="1">
        <f t="array" ref="F89">_xlfn.IFS(B89="No",0,B89="yes",1)</f>
        <v>0</v>
      </c>
      <c r="G89" s="22" cm="1">
        <f t="array" ref="G89">_xlfn.IFS(C89="Sun",3,C89="sat",2,C89="fri",1,C89="thur",0)</f>
        <v>0</v>
      </c>
      <c r="H89" s="22" cm="1">
        <f t="array" ref="H89">_xlfn.IFS(D89="dinner",1,D89="lunch",0)</f>
        <v>0</v>
      </c>
      <c r="I89" s="22">
        <v>2</v>
      </c>
      <c r="J89" s="22">
        <v>18.28</v>
      </c>
      <c r="K89" s="22">
        <v>4</v>
      </c>
      <c r="L89" s="21">
        <f t="shared" si="2"/>
        <v>1.1713421604909242</v>
      </c>
      <c r="M89">
        <f t="shared" si="3"/>
        <v>-2.8286578395090758</v>
      </c>
    </row>
    <row r="90" spans="1:13" ht="16" thickBot="1" x14ac:dyDescent="0.25">
      <c r="A90" s="23" t="s">
        <v>5</v>
      </c>
      <c r="B90" s="23" t="s">
        <v>2</v>
      </c>
      <c r="C90" s="23" t="s">
        <v>1</v>
      </c>
      <c r="D90" s="23" t="s">
        <v>7</v>
      </c>
      <c r="E90" s="23" cm="1">
        <f t="array" ref="E90">_xlfn.IFS(A90="female",1,A90="male",0)</f>
        <v>0</v>
      </c>
      <c r="F90" s="23" cm="1">
        <f t="array" ref="F90">_xlfn.IFS(B90="No",0,B90="yes",1)</f>
        <v>0</v>
      </c>
      <c r="G90" s="23" cm="1">
        <f t="array" ref="G90">_xlfn.IFS(C90="Sun",3,C90="sat",2,C90="fri",1,C90="thur",0)</f>
        <v>0</v>
      </c>
      <c r="H90" s="23" cm="1">
        <f t="array" ref="H90">_xlfn.IFS(D90="dinner",1,D90="lunch",0)</f>
        <v>0</v>
      </c>
      <c r="I90" s="23">
        <v>2</v>
      </c>
      <c r="J90" s="23">
        <v>24.71</v>
      </c>
      <c r="K90" s="23">
        <v>5.85</v>
      </c>
      <c r="L90" s="21">
        <f t="shared" si="2"/>
        <v>1.3941092784881519</v>
      </c>
      <c r="M90">
        <f t="shared" si="3"/>
        <v>-4.4558907215118477</v>
      </c>
    </row>
    <row r="91" spans="1:13" ht="16" thickBot="1" x14ac:dyDescent="0.25">
      <c r="A91" s="22" t="s">
        <v>5</v>
      </c>
      <c r="B91" s="22" t="s">
        <v>2</v>
      </c>
      <c r="C91" s="22" t="s">
        <v>1</v>
      </c>
      <c r="D91" s="22" t="s">
        <v>7</v>
      </c>
      <c r="E91" s="22" cm="1">
        <f t="array" ref="E91">_xlfn.IFS(A91="female",1,A91="male",0)</f>
        <v>0</v>
      </c>
      <c r="F91" s="22" cm="1">
        <f t="array" ref="F91">_xlfn.IFS(B91="No",0,B91="yes",1)</f>
        <v>0</v>
      </c>
      <c r="G91" s="22" cm="1">
        <f t="array" ref="G91">_xlfn.IFS(C91="Sun",3,C91="sat",2,C91="fri",1,C91="thur",0)</f>
        <v>0</v>
      </c>
      <c r="H91" s="22" cm="1">
        <f t="array" ref="H91">_xlfn.IFS(D91="dinner",1,D91="lunch",0)</f>
        <v>0</v>
      </c>
      <c r="I91" s="22">
        <v>2</v>
      </c>
      <c r="J91" s="22">
        <v>21.16</v>
      </c>
      <c r="K91" s="22">
        <v>3</v>
      </c>
      <c r="L91" s="21">
        <f t="shared" si="2"/>
        <v>1.2711196565767744</v>
      </c>
      <c r="M91">
        <f t="shared" si="3"/>
        <v>-1.7288803434232256</v>
      </c>
    </row>
    <row r="92" spans="1:13" ht="16" thickBot="1" x14ac:dyDescent="0.25">
      <c r="A92" s="23" t="s">
        <v>5</v>
      </c>
      <c r="B92" s="23" t="s">
        <v>6</v>
      </c>
      <c r="C92" s="23" t="s">
        <v>8</v>
      </c>
      <c r="D92" s="23" t="s">
        <v>0</v>
      </c>
      <c r="E92" s="23" cm="1">
        <f t="array" ref="E92">_xlfn.IFS(A92="female",1,A92="male",0)</f>
        <v>0</v>
      </c>
      <c r="F92" s="23" cm="1">
        <f t="array" ref="F92">_xlfn.IFS(B92="No",0,B92="yes",1)</f>
        <v>1</v>
      </c>
      <c r="G92" s="23" cm="1">
        <f t="array" ref="G92">_xlfn.IFS(C92="Sun",3,C92="sat",2,C92="fri",1,C92="thur",0)</f>
        <v>1</v>
      </c>
      <c r="H92" s="23" cm="1">
        <f t="array" ref="H92">_xlfn.IFS(D92="dinner",1,D92="lunch",0)</f>
        <v>1</v>
      </c>
      <c r="I92" s="23">
        <v>2</v>
      </c>
      <c r="J92" s="23">
        <v>28.97</v>
      </c>
      <c r="K92" s="23">
        <v>3</v>
      </c>
      <c r="L92" s="21">
        <f t="shared" si="2"/>
        <v>1.6567784944919777</v>
      </c>
      <c r="M92">
        <f t="shared" si="3"/>
        <v>-1.3432215055080223</v>
      </c>
    </row>
    <row r="93" spans="1:13" ht="16" thickBot="1" x14ac:dyDescent="0.25">
      <c r="A93" s="22" t="s">
        <v>5</v>
      </c>
      <c r="B93" s="22" t="s">
        <v>2</v>
      </c>
      <c r="C93" s="22" t="s">
        <v>8</v>
      </c>
      <c r="D93" s="22" t="s">
        <v>0</v>
      </c>
      <c r="E93" s="22" cm="1">
        <f t="array" ref="E93">_xlfn.IFS(A93="female",1,A93="male",0)</f>
        <v>0</v>
      </c>
      <c r="F93" s="22" cm="1">
        <f t="array" ref="F93">_xlfn.IFS(B93="No",0,B93="yes",1)</f>
        <v>0</v>
      </c>
      <c r="G93" s="22" cm="1">
        <f t="array" ref="G93">_xlfn.IFS(C93="Sun",3,C93="sat",2,C93="fri",1,C93="thur",0)</f>
        <v>1</v>
      </c>
      <c r="H93" s="22" cm="1">
        <f t="array" ref="H93">_xlfn.IFS(D93="dinner",1,D93="lunch",0)</f>
        <v>1</v>
      </c>
      <c r="I93" s="22">
        <v>2</v>
      </c>
      <c r="J93" s="22">
        <v>22.49</v>
      </c>
      <c r="K93" s="22">
        <v>3.5</v>
      </c>
      <c r="L93" s="21">
        <f t="shared" si="2"/>
        <v>1.2574595103357307</v>
      </c>
      <c r="M93">
        <f t="shared" si="3"/>
        <v>-2.2425404896642691</v>
      </c>
    </row>
    <row r="94" spans="1:13" ht="16" thickBot="1" x14ac:dyDescent="0.25">
      <c r="A94" s="23" t="s">
        <v>3</v>
      </c>
      <c r="B94" s="23" t="s">
        <v>6</v>
      </c>
      <c r="C94" s="23" t="s">
        <v>8</v>
      </c>
      <c r="D94" s="23" t="s">
        <v>0</v>
      </c>
      <c r="E94" s="23" cm="1">
        <f t="array" ref="E94">_xlfn.IFS(A94="female",1,A94="male",0)</f>
        <v>1</v>
      </c>
      <c r="F94" s="23" cm="1">
        <f t="array" ref="F94">_xlfn.IFS(B94="No",0,B94="yes",1)</f>
        <v>1</v>
      </c>
      <c r="G94" s="23" cm="1">
        <f t="array" ref="G94">_xlfn.IFS(C94="Sun",3,C94="sat",2,C94="fri",1,C94="thur",0)</f>
        <v>1</v>
      </c>
      <c r="H94" s="23" cm="1">
        <f t="array" ref="H94">_xlfn.IFS(D94="dinner",1,D94="lunch",0)</f>
        <v>1</v>
      </c>
      <c r="I94" s="23">
        <v>2</v>
      </c>
      <c r="J94" s="23">
        <v>5.75</v>
      </c>
      <c r="K94" s="23">
        <v>1</v>
      </c>
      <c r="L94" s="21">
        <f t="shared" si="2"/>
        <v>0.94664752005221298</v>
      </c>
      <c r="M94">
        <f t="shared" si="3"/>
        <v>-5.3352479947787024E-2</v>
      </c>
    </row>
    <row r="95" spans="1:13" ht="16" thickBot="1" x14ac:dyDescent="0.25">
      <c r="A95" s="22" t="s">
        <v>3</v>
      </c>
      <c r="B95" s="22" t="s">
        <v>6</v>
      </c>
      <c r="C95" s="22" t="s">
        <v>8</v>
      </c>
      <c r="D95" s="22" t="s">
        <v>0</v>
      </c>
      <c r="E95" s="22" cm="1">
        <f t="array" ref="E95">_xlfn.IFS(A95="female",1,A95="male",0)</f>
        <v>1</v>
      </c>
      <c r="F95" s="22" cm="1">
        <f t="array" ref="F95">_xlfn.IFS(B95="No",0,B95="yes",1)</f>
        <v>1</v>
      </c>
      <c r="G95" s="22" cm="1">
        <f t="array" ref="G95">_xlfn.IFS(C95="Sun",3,C95="sat",2,C95="fri",1,C95="thur",0)</f>
        <v>1</v>
      </c>
      <c r="H95" s="22" cm="1">
        <f t="array" ref="H95">_xlfn.IFS(D95="dinner",1,D95="lunch",0)</f>
        <v>1</v>
      </c>
      <c r="I95" s="22">
        <v>2</v>
      </c>
      <c r="J95" s="22">
        <v>16.32</v>
      </c>
      <c r="K95" s="22">
        <v>4.3</v>
      </c>
      <c r="L95" s="21">
        <f t="shared" si="2"/>
        <v>1.3128447886728503</v>
      </c>
      <c r="M95">
        <f t="shared" si="3"/>
        <v>-2.9871552113271496</v>
      </c>
    </row>
    <row r="96" spans="1:13" ht="16" thickBot="1" x14ac:dyDescent="0.25">
      <c r="A96" s="23" t="s">
        <v>3</v>
      </c>
      <c r="B96" s="23" t="s">
        <v>2</v>
      </c>
      <c r="C96" s="23" t="s">
        <v>8</v>
      </c>
      <c r="D96" s="23" t="s">
        <v>0</v>
      </c>
      <c r="E96" s="23" cm="1">
        <f t="array" ref="E96">_xlfn.IFS(A96="female",1,A96="male",0)</f>
        <v>1</v>
      </c>
      <c r="F96" s="23" cm="1">
        <f t="array" ref="F96">_xlfn.IFS(B96="No",0,B96="yes",1)</f>
        <v>0</v>
      </c>
      <c r="G96" s="23" cm="1">
        <f t="array" ref="G96">_xlfn.IFS(C96="Sun",3,C96="sat",2,C96="fri",1,C96="thur",0)</f>
        <v>1</v>
      </c>
      <c r="H96" s="23" cm="1">
        <f t="array" ref="H96">_xlfn.IFS(D96="dinner",1,D96="lunch",0)</f>
        <v>1</v>
      </c>
      <c r="I96" s="23">
        <v>2</v>
      </c>
      <c r="J96" s="23">
        <v>22.75</v>
      </c>
      <c r="K96" s="23">
        <v>3.25</v>
      </c>
      <c r="L96" s="21">
        <f t="shared" si="2"/>
        <v>1.3607922887069936</v>
      </c>
      <c r="M96">
        <f t="shared" si="3"/>
        <v>-1.8892077112930064</v>
      </c>
    </row>
    <row r="97" spans="1:13" ht="16" thickBot="1" x14ac:dyDescent="0.25">
      <c r="A97" s="22" t="s">
        <v>5</v>
      </c>
      <c r="B97" s="22" t="s">
        <v>6</v>
      </c>
      <c r="C97" s="22" t="s">
        <v>8</v>
      </c>
      <c r="D97" s="22" t="s">
        <v>0</v>
      </c>
      <c r="E97" s="22" cm="1">
        <f t="array" ref="E97">_xlfn.IFS(A97="female",1,A97="male",0)</f>
        <v>0</v>
      </c>
      <c r="F97" s="22" cm="1">
        <f t="array" ref="F97">_xlfn.IFS(B97="No",0,B97="yes",1)</f>
        <v>1</v>
      </c>
      <c r="G97" s="22" cm="1">
        <f t="array" ref="G97">_xlfn.IFS(C97="Sun",3,C97="sat",2,C97="fri",1,C97="thur",0)</f>
        <v>1</v>
      </c>
      <c r="H97" s="22" cm="1">
        <f t="array" ref="H97">_xlfn.IFS(D97="dinner",1,D97="lunch",0)</f>
        <v>1</v>
      </c>
      <c r="I97" s="22">
        <v>4</v>
      </c>
      <c r="J97" s="22">
        <v>40.17</v>
      </c>
      <c r="K97" s="22">
        <v>4.7300000000000004</v>
      </c>
      <c r="L97" s="21">
        <f t="shared" si="2"/>
        <v>1.8934759131685963</v>
      </c>
      <c r="M97">
        <f t="shared" si="3"/>
        <v>-2.8365240868314041</v>
      </c>
    </row>
    <row r="98" spans="1:13" ht="16" thickBot="1" x14ac:dyDescent="0.25">
      <c r="A98" s="23" t="s">
        <v>5</v>
      </c>
      <c r="B98" s="23" t="s">
        <v>6</v>
      </c>
      <c r="C98" s="23" t="s">
        <v>8</v>
      </c>
      <c r="D98" s="23" t="s">
        <v>0</v>
      </c>
      <c r="E98" s="23" cm="1">
        <f t="array" ref="E98">_xlfn.IFS(A98="female",1,A98="male",0)</f>
        <v>0</v>
      </c>
      <c r="F98" s="23" cm="1">
        <f t="array" ref="F98">_xlfn.IFS(B98="No",0,B98="yes",1)</f>
        <v>1</v>
      </c>
      <c r="G98" s="23" cm="1">
        <f t="array" ref="G98">_xlfn.IFS(C98="Sun",3,C98="sat",2,C98="fri",1,C98="thur",0)</f>
        <v>1</v>
      </c>
      <c r="H98" s="23" cm="1">
        <f t="array" ref="H98">_xlfn.IFS(D98="dinner",1,D98="lunch",0)</f>
        <v>1</v>
      </c>
      <c r="I98" s="23">
        <v>2</v>
      </c>
      <c r="J98" s="23">
        <v>27.28</v>
      </c>
      <c r="K98" s="23">
        <v>4</v>
      </c>
      <c r="L98" s="21">
        <f t="shared" si="2"/>
        <v>1.5982285054693783</v>
      </c>
      <c r="M98">
        <f t="shared" si="3"/>
        <v>-2.4017714945306219</v>
      </c>
    </row>
    <row r="99" spans="1:13" ht="16" thickBot="1" x14ac:dyDescent="0.25">
      <c r="A99" s="22" t="s">
        <v>5</v>
      </c>
      <c r="B99" s="22" t="s">
        <v>6</v>
      </c>
      <c r="C99" s="22" t="s">
        <v>8</v>
      </c>
      <c r="D99" s="22" t="s">
        <v>0</v>
      </c>
      <c r="E99" s="22" cm="1">
        <f t="array" ref="E99">_xlfn.IFS(A99="female",1,A99="male",0)</f>
        <v>0</v>
      </c>
      <c r="F99" s="22" cm="1">
        <f t="array" ref="F99">_xlfn.IFS(B99="No",0,B99="yes",1)</f>
        <v>1</v>
      </c>
      <c r="G99" s="22" cm="1">
        <f t="array" ref="G99">_xlfn.IFS(C99="Sun",3,C99="sat",2,C99="fri",1,C99="thur",0)</f>
        <v>1</v>
      </c>
      <c r="H99" s="22" cm="1">
        <f t="array" ref="H99">_xlfn.IFS(D99="dinner",1,D99="lunch",0)</f>
        <v>1</v>
      </c>
      <c r="I99" s="22">
        <v>2</v>
      </c>
      <c r="J99" s="22">
        <v>12.03</v>
      </c>
      <c r="K99" s="22">
        <v>1.5</v>
      </c>
      <c r="L99" s="21">
        <f t="shared" si="2"/>
        <v>1.0698928057092347</v>
      </c>
      <c r="M99">
        <f t="shared" si="3"/>
        <v>-0.43010719429076527</v>
      </c>
    </row>
    <row r="100" spans="1:13" ht="16" thickBot="1" x14ac:dyDescent="0.25">
      <c r="A100" s="23" t="s">
        <v>5</v>
      </c>
      <c r="B100" s="23" t="s">
        <v>6</v>
      </c>
      <c r="C100" s="23" t="s">
        <v>8</v>
      </c>
      <c r="D100" s="23" t="s">
        <v>0</v>
      </c>
      <c r="E100" s="23" cm="1">
        <f t="array" ref="E100">_xlfn.IFS(A100="female",1,A100="male",0)</f>
        <v>0</v>
      </c>
      <c r="F100" s="23" cm="1">
        <f t="array" ref="F100">_xlfn.IFS(B100="No",0,B100="yes",1)</f>
        <v>1</v>
      </c>
      <c r="G100" s="23" cm="1">
        <f t="array" ref="G100">_xlfn.IFS(C100="Sun",3,C100="sat",2,C100="fri",1,C100="thur",0)</f>
        <v>1</v>
      </c>
      <c r="H100" s="23" cm="1">
        <f t="array" ref="H100">_xlfn.IFS(D100="dinner",1,D100="lunch",0)</f>
        <v>1</v>
      </c>
      <c r="I100" s="23">
        <v>2</v>
      </c>
      <c r="J100" s="23">
        <v>21.01</v>
      </c>
      <c r="K100" s="23">
        <v>3</v>
      </c>
      <c r="L100" s="21">
        <f t="shared" si="2"/>
        <v>1.3810045816991421</v>
      </c>
      <c r="M100">
        <f t="shared" si="3"/>
        <v>-1.6189954183008579</v>
      </c>
    </row>
    <row r="101" spans="1:13" ht="16" thickBot="1" x14ac:dyDescent="0.25">
      <c r="A101" s="22" t="s">
        <v>5</v>
      </c>
      <c r="B101" s="22" t="s">
        <v>2</v>
      </c>
      <c r="C101" s="22" t="s">
        <v>8</v>
      </c>
      <c r="D101" s="22" t="s">
        <v>0</v>
      </c>
      <c r="E101" s="22" cm="1">
        <f t="array" ref="E101">_xlfn.IFS(A101="female",1,A101="male",0)</f>
        <v>0</v>
      </c>
      <c r="F101" s="22" cm="1">
        <f t="array" ref="F101">_xlfn.IFS(B101="No",0,B101="yes",1)</f>
        <v>0</v>
      </c>
      <c r="G101" s="22" cm="1">
        <f t="array" ref="G101">_xlfn.IFS(C101="Sun",3,C101="sat",2,C101="fri",1,C101="thur",0)</f>
        <v>1</v>
      </c>
      <c r="H101" s="22" cm="1">
        <f t="array" ref="H101">_xlfn.IFS(D101="dinner",1,D101="lunch",0)</f>
        <v>1</v>
      </c>
      <c r="I101" s="22">
        <v>2</v>
      </c>
      <c r="J101" s="22">
        <v>12.46</v>
      </c>
      <c r="K101" s="22">
        <v>1.5</v>
      </c>
      <c r="L101" s="21">
        <f t="shared" si="2"/>
        <v>0.90997052223119035</v>
      </c>
      <c r="M101">
        <f t="shared" si="3"/>
        <v>-0.59002947776880965</v>
      </c>
    </row>
    <row r="102" spans="1:13" ht="16" thickBot="1" x14ac:dyDescent="0.25">
      <c r="A102" s="23" t="s">
        <v>3</v>
      </c>
      <c r="B102" s="23" t="s">
        <v>6</v>
      </c>
      <c r="C102" s="23" t="s">
        <v>8</v>
      </c>
      <c r="D102" s="23" t="s">
        <v>0</v>
      </c>
      <c r="E102" s="23" cm="1">
        <f t="array" ref="E102">_xlfn.IFS(A102="female",1,A102="male",0)</f>
        <v>1</v>
      </c>
      <c r="F102" s="23" cm="1">
        <f t="array" ref="F102">_xlfn.IFS(B102="No",0,B102="yes",1)</f>
        <v>1</v>
      </c>
      <c r="G102" s="23" cm="1">
        <f t="array" ref="G102">_xlfn.IFS(C102="Sun",3,C102="sat",2,C102="fri",1,C102="thur",0)</f>
        <v>1</v>
      </c>
      <c r="H102" s="23" cm="1">
        <f t="array" ref="H102">_xlfn.IFS(D102="dinner",1,D102="lunch",0)</f>
        <v>1</v>
      </c>
      <c r="I102" s="23">
        <v>2</v>
      </c>
      <c r="J102" s="23">
        <v>11.35</v>
      </c>
      <c r="K102" s="23">
        <v>2.5</v>
      </c>
      <c r="L102" s="21">
        <f t="shared" si="2"/>
        <v>1.1406593179969216</v>
      </c>
      <c r="M102">
        <f t="shared" si="3"/>
        <v>-1.3593406820030784</v>
      </c>
    </row>
    <row r="103" spans="1:13" ht="16" thickBot="1" x14ac:dyDescent="0.25">
      <c r="A103" s="22" t="s">
        <v>3</v>
      </c>
      <c r="B103" s="22" t="s">
        <v>6</v>
      </c>
      <c r="C103" s="22" t="s">
        <v>8</v>
      </c>
      <c r="D103" s="22" t="s">
        <v>0</v>
      </c>
      <c r="E103" s="22" cm="1">
        <f t="array" ref="E103">_xlfn.IFS(A103="female",1,A103="male",0)</f>
        <v>1</v>
      </c>
      <c r="F103" s="22" cm="1">
        <f t="array" ref="F103">_xlfn.IFS(B103="No",0,B103="yes",1)</f>
        <v>1</v>
      </c>
      <c r="G103" s="22" cm="1">
        <f t="array" ref="G103">_xlfn.IFS(C103="Sun",3,C103="sat",2,C103="fri",1,C103="thur",0)</f>
        <v>1</v>
      </c>
      <c r="H103" s="22" cm="1">
        <f t="array" ref="H103">_xlfn.IFS(D103="dinner",1,D103="lunch",0)</f>
        <v>1</v>
      </c>
      <c r="I103" s="22">
        <v>2</v>
      </c>
      <c r="J103" s="22">
        <v>15.38</v>
      </c>
      <c r="K103" s="22">
        <v>3</v>
      </c>
      <c r="L103" s="21">
        <f t="shared" si="2"/>
        <v>1.2802785225892741</v>
      </c>
      <c r="M103">
        <f t="shared" si="3"/>
        <v>-1.7197214774107259</v>
      </c>
    </row>
    <row r="104" spans="1:13" ht="16" thickBot="1" x14ac:dyDescent="0.25">
      <c r="A104" s="23" t="s">
        <v>3</v>
      </c>
      <c r="B104" s="23" t="s">
        <v>6</v>
      </c>
      <c r="C104" s="23" t="s">
        <v>4</v>
      </c>
      <c r="D104" s="23" t="s">
        <v>0</v>
      </c>
      <c r="E104" s="23" cm="1">
        <f t="array" ref="E104">_xlfn.IFS(A104="female",1,A104="male",0)</f>
        <v>1</v>
      </c>
      <c r="F104" s="23" cm="1">
        <f t="array" ref="F104">_xlfn.IFS(B104="No",0,B104="yes",1)</f>
        <v>1</v>
      </c>
      <c r="G104" s="23" cm="1">
        <f t="array" ref="G104">_xlfn.IFS(C104="Sun",3,C104="sat",2,C104="fri",1,C104="thur",0)</f>
        <v>2</v>
      </c>
      <c r="H104" s="23" cm="1">
        <f t="array" ref="H104">_xlfn.IFS(D104="dinner",1,D104="lunch",0)</f>
        <v>1</v>
      </c>
      <c r="I104" s="23">
        <v>3</v>
      </c>
      <c r="J104" s="23">
        <v>44.3</v>
      </c>
      <c r="K104" s="23">
        <v>2.5</v>
      </c>
      <c r="L104" s="21">
        <f t="shared" si="2"/>
        <v>2.0940700219450177</v>
      </c>
      <c r="M104">
        <f t="shared" si="3"/>
        <v>-0.40592997805498232</v>
      </c>
    </row>
    <row r="105" spans="1:13" ht="16" thickBot="1" x14ac:dyDescent="0.25">
      <c r="A105" s="22" t="s">
        <v>3</v>
      </c>
      <c r="B105" s="22" t="s">
        <v>6</v>
      </c>
      <c r="C105" s="22" t="s">
        <v>4</v>
      </c>
      <c r="D105" s="22" t="s">
        <v>0</v>
      </c>
      <c r="E105" s="22" cm="1">
        <f t="array" ref="E105">_xlfn.IFS(A105="female",1,A105="male",0)</f>
        <v>1</v>
      </c>
      <c r="F105" s="22" cm="1">
        <f t="array" ref="F105">_xlfn.IFS(B105="No",0,B105="yes",1)</f>
        <v>1</v>
      </c>
      <c r="G105" s="22" cm="1">
        <f t="array" ref="G105">_xlfn.IFS(C105="Sun",3,C105="sat",2,C105="fri",1,C105="thur",0)</f>
        <v>2</v>
      </c>
      <c r="H105" s="22" cm="1">
        <f t="array" ref="H105">_xlfn.IFS(D105="dinner",1,D105="lunch",0)</f>
        <v>1</v>
      </c>
      <c r="I105" s="22">
        <v>2</v>
      </c>
      <c r="J105" s="22">
        <v>22.42</v>
      </c>
      <c r="K105" s="22">
        <v>3.48</v>
      </c>
      <c r="L105" s="21">
        <f t="shared" si="2"/>
        <v>1.4117013000103062</v>
      </c>
      <c r="M105">
        <f t="shared" si="3"/>
        <v>-2.0682986999896937</v>
      </c>
    </row>
    <row r="106" spans="1:13" ht="16" thickBot="1" x14ac:dyDescent="0.25">
      <c r="A106" s="23" t="s">
        <v>3</v>
      </c>
      <c r="B106" s="23" t="s">
        <v>2</v>
      </c>
      <c r="C106" s="23" t="s">
        <v>4</v>
      </c>
      <c r="D106" s="23" t="s">
        <v>0</v>
      </c>
      <c r="E106" s="23" cm="1">
        <f t="array" ref="E106">_xlfn.IFS(A106="female",1,A106="male",0)</f>
        <v>1</v>
      </c>
      <c r="F106" s="23" cm="1">
        <f t="array" ref="F106">_xlfn.IFS(B106="No",0,B106="yes",1)</f>
        <v>0</v>
      </c>
      <c r="G106" s="23" cm="1">
        <f t="array" ref="G106">_xlfn.IFS(C106="Sun",3,C106="sat",2,C106="fri",1,C106="thur",0)</f>
        <v>2</v>
      </c>
      <c r="H106" s="23" cm="1">
        <f t="array" ref="H106">_xlfn.IFS(D106="dinner",1,D106="lunch",0)</f>
        <v>1</v>
      </c>
      <c r="I106" s="23">
        <v>2</v>
      </c>
      <c r="J106" s="23">
        <v>20.92</v>
      </c>
      <c r="K106" s="23">
        <v>4.08</v>
      </c>
      <c r="L106" s="21">
        <f t="shared" si="2"/>
        <v>1.1849142361691749</v>
      </c>
      <c r="M106">
        <f t="shared" si="3"/>
        <v>-2.8950857638308252</v>
      </c>
    </row>
    <row r="107" spans="1:13" ht="16" thickBot="1" x14ac:dyDescent="0.25">
      <c r="A107" s="22" t="s">
        <v>5</v>
      </c>
      <c r="B107" s="22" t="s">
        <v>6</v>
      </c>
      <c r="C107" s="22" t="s">
        <v>4</v>
      </c>
      <c r="D107" s="22" t="s">
        <v>0</v>
      </c>
      <c r="E107" s="22" cm="1">
        <f t="array" ref="E107">_xlfn.IFS(A107="female",1,A107="male",0)</f>
        <v>0</v>
      </c>
      <c r="F107" s="22" cm="1">
        <f t="array" ref="F107">_xlfn.IFS(B107="No",0,B107="yes",1)</f>
        <v>1</v>
      </c>
      <c r="G107" s="22" cm="1">
        <f t="array" ref="G107">_xlfn.IFS(C107="Sun",3,C107="sat",2,C107="fri",1,C107="thur",0)</f>
        <v>2</v>
      </c>
      <c r="H107" s="22" cm="1">
        <f t="array" ref="H107">_xlfn.IFS(D107="dinner",1,D107="lunch",0)</f>
        <v>1</v>
      </c>
      <c r="I107" s="22">
        <v>2</v>
      </c>
      <c r="J107" s="22">
        <v>15.36</v>
      </c>
      <c r="K107" s="22">
        <v>1.64</v>
      </c>
      <c r="L107" s="21">
        <f t="shared" si="2"/>
        <v>1.0727827669918972</v>
      </c>
      <c r="M107">
        <f t="shared" si="3"/>
        <v>-0.56721723300810267</v>
      </c>
    </row>
    <row r="108" spans="1:13" ht="16" thickBot="1" x14ac:dyDescent="0.25">
      <c r="A108" s="23" t="s">
        <v>5</v>
      </c>
      <c r="B108" s="23" t="s">
        <v>6</v>
      </c>
      <c r="C108" s="23" t="s">
        <v>4</v>
      </c>
      <c r="D108" s="23" t="s">
        <v>0</v>
      </c>
      <c r="E108" s="23" cm="1">
        <f t="array" ref="E108">_xlfn.IFS(A108="female",1,A108="male",0)</f>
        <v>0</v>
      </c>
      <c r="F108" s="23" cm="1">
        <f t="array" ref="F108">_xlfn.IFS(B108="No",0,B108="yes",1)</f>
        <v>1</v>
      </c>
      <c r="G108" s="23" cm="1">
        <f t="array" ref="G108">_xlfn.IFS(C108="Sun",3,C108="sat",2,C108="fri",1,C108="thur",0)</f>
        <v>2</v>
      </c>
      <c r="H108" s="23" cm="1">
        <f t="array" ref="H108">_xlfn.IFS(D108="dinner",1,D108="lunch",0)</f>
        <v>1</v>
      </c>
      <c r="I108" s="23">
        <v>2</v>
      </c>
      <c r="J108" s="23">
        <v>20.49</v>
      </c>
      <c r="K108" s="23">
        <v>4.0599999999999996</v>
      </c>
      <c r="L108" s="21">
        <f t="shared" si="2"/>
        <v>1.2505114318948176</v>
      </c>
      <c r="M108">
        <f t="shared" si="3"/>
        <v>-2.809488568105182</v>
      </c>
    </row>
    <row r="109" spans="1:13" ht="16" thickBot="1" x14ac:dyDescent="0.25">
      <c r="A109" s="22" t="s">
        <v>5</v>
      </c>
      <c r="B109" s="22" t="s">
        <v>6</v>
      </c>
      <c r="C109" s="22" t="s">
        <v>4</v>
      </c>
      <c r="D109" s="22" t="s">
        <v>0</v>
      </c>
      <c r="E109" s="22" cm="1">
        <f t="array" ref="E109">_xlfn.IFS(A109="female",1,A109="male",0)</f>
        <v>0</v>
      </c>
      <c r="F109" s="22" cm="1">
        <f t="array" ref="F109">_xlfn.IFS(B109="No",0,B109="yes",1)</f>
        <v>1</v>
      </c>
      <c r="G109" s="22" cm="1">
        <f t="array" ref="G109">_xlfn.IFS(C109="Sun",3,C109="sat",2,C109="fri",1,C109="thur",0)</f>
        <v>2</v>
      </c>
      <c r="H109" s="22" cm="1">
        <f t="array" ref="H109">_xlfn.IFS(D109="dinner",1,D109="lunch",0)</f>
        <v>1</v>
      </c>
      <c r="I109" s="22">
        <v>2</v>
      </c>
      <c r="J109" s="22">
        <v>25.21</v>
      </c>
      <c r="K109" s="22">
        <v>4.29</v>
      </c>
      <c r="L109" s="21">
        <f t="shared" si="2"/>
        <v>1.4140356615910719</v>
      </c>
      <c r="M109">
        <f t="shared" si="3"/>
        <v>-2.8759643384089282</v>
      </c>
    </row>
    <row r="110" spans="1:13" ht="16" thickBot="1" x14ac:dyDescent="0.25">
      <c r="A110" s="23" t="s">
        <v>5</v>
      </c>
      <c r="B110" s="23" t="s">
        <v>2</v>
      </c>
      <c r="C110" s="23" t="s">
        <v>4</v>
      </c>
      <c r="D110" s="23" t="s">
        <v>0</v>
      </c>
      <c r="E110" s="23" cm="1">
        <f t="array" ref="E110">_xlfn.IFS(A110="female",1,A110="male",0)</f>
        <v>0</v>
      </c>
      <c r="F110" s="23" cm="1">
        <f t="array" ref="F110">_xlfn.IFS(B110="No",0,B110="yes",1)</f>
        <v>0</v>
      </c>
      <c r="G110" s="23" cm="1">
        <f t="array" ref="G110">_xlfn.IFS(C110="Sun",3,C110="sat",2,C110="fri",1,C110="thur",0)</f>
        <v>2</v>
      </c>
      <c r="H110" s="23" cm="1">
        <f t="array" ref="H110">_xlfn.IFS(D110="dinner",1,D110="lunch",0)</f>
        <v>1</v>
      </c>
      <c r="I110" s="23">
        <v>2</v>
      </c>
      <c r="J110" s="23">
        <v>18.239999999999998</v>
      </c>
      <c r="K110" s="23">
        <v>3.76</v>
      </c>
      <c r="L110" s="21">
        <f t="shared" si="2"/>
        <v>0.99774064511466287</v>
      </c>
      <c r="M110">
        <f t="shared" si="3"/>
        <v>-2.7622593548853369</v>
      </c>
    </row>
    <row r="111" spans="1:13" ht="16" thickBot="1" x14ac:dyDescent="0.25">
      <c r="A111" s="22" t="s">
        <v>3</v>
      </c>
      <c r="B111" s="22" t="s">
        <v>6</v>
      </c>
      <c r="C111" s="22" t="s">
        <v>4</v>
      </c>
      <c r="D111" s="22" t="s">
        <v>0</v>
      </c>
      <c r="E111" s="22" cm="1">
        <f t="array" ref="E111">_xlfn.IFS(A111="female",1,A111="male",0)</f>
        <v>1</v>
      </c>
      <c r="F111" s="22" cm="1">
        <f t="array" ref="F111">_xlfn.IFS(B111="No",0,B111="yes",1)</f>
        <v>1</v>
      </c>
      <c r="G111" s="22" cm="1">
        <f t="array" ref="G111">_xlfn.IFS(C111="Sun",3,C111="sat",2,C111="fri",1,C111="thur",0)</f>
        <v>2</v>
      </c>
      <c r="H111" s="22" cm="1">
        <f t="array" ref="H111">_xlfn.IFS(D111="dinner",1,D111="lunch",0)</f>
        <v>1</v>
      </c>
      <c r="I111" s="22">
        <v>2</v>
      </c>
      <c r="J111" s="22">
        <v>14.31</v>
      </c>
      <c r="K111" s="22">
        <v>4</v>
      </c>
      <c r="L111" s="21">
        <f t="shared" si="2"/>
        <v>1.1307306426296659</v>
      </c>
      <c r="M111">
        <f t="shared" si="3"/>
        <v>-2.8692693573703343</v>
      </c>
    </row>
    <row r="112" spans="1:13" ht="16" thickBot="1" x14ac:dyDescent="0.25">
      <c r="A112" s="23" t="s">
        <v>5</v>
      </c>
      <c r="B112" s="23" t="s">
        <v>2</v>
      </c>
      <c r="C112" s="23" t="s">
        <v>4</v>
      </c>
      <c r="D112" s="23" t="s">
        <v>0</v>
      </c>
      <c r="E112" s="23" cm="1">
        <f t="array" ref="E112">_xlfn.IFS(A112="female",1,A112="male",0)</f>
        <v>0</v>
      </c>
      <c r="F112" s="23" cm="1">
        <f t="array" ref="F112">_xlfn.IFS(B112="No",0,B112="yes",1)</f>
        <v>0</v>
      </c>
      <c r="G112" s="23" cm="1">
        <f t="array" ref="G112">_xlfn.IFS(C112="Sun",3,C112="sat",2,C112="fri",1,C112="thur",0)</f>
        <v>2</v>
      </c>
      <c r="H112" s="23" cm="1">
        <f t="array" ref="H112">_xlfn.IFS(D112="dinner",1,D112="lunch",0)</f>
        <v>1</v>
      </c>
      <c r="I112" s="23">
        <v>2</v>
      </c>
      <c r="J112" s="23">
        <v>14</v>
      </c>
      <c r="K112" s="23">
        <v>3</v>
      </c>
      <c r="L112" s="21">
        <f t="shared" si="2"/>
        <v>0.85084599809938366</v>
      </c>
      <c r="M112">
        <f t="shared" si="3"/>
        <v>-2.1491540019006163</v>
      </c>
    </row>
    <row r="113" spans="1:13" ht="16" thickBot="1" x14ac:dyDescent="0.25">
      <c r="A113" s="22" t="s">
        <v>3</v>
      </c>
      <c r="B113" s="22" t="s">
        <v>2</v>
      </c>
      <c r="C113" s="22" t="s">
        <v>4</v>
      </c>
      <c r="D113" s="22" t="s">
        <v>0</v>
      </c>
      <c r="E113" s="22" cm="1">
        <f t="array" ref="E113">_xlfn.IFS(A113="female",1,A113="male",0)</f>
        <v>1</v>
      </c>
      <c r="F113" s="22" cm="1">
        <f t="array" ref="F113">_xlfn.IFS(B113="No",0,B113="yes",1)</f>
        <v>0</v>
      </c>
      <c r="G113" s="22" cm="1">
        <f t="array" ref="G113">_xlfn.IFS(C113="Sun",3,C113="sat",2,C113="fri",1,C113="thur",0)</f>
        <v>2</v>
      </c>
      <c r="H113" s="22" cm="1">
        <f t="array" ref="H113">_xlfn.IFS(D113="dinner",1,D113="lunch",0)</f>
        <v>1</v>
      </c>
      <c r="I113" s="22">
        <v>1</v>
      </c>
      <c r="J113" s="22">
        <v>7.25</v>
      </c>
      <c r="K113" s="22">
        <v>1</v>
      </c>
      <c r="L113" s="21">
        <f t="shared" si="2"/>
        <v>0.78698066800697319</v>
      </c>
      <c r="M113">
        <f t="shared" si="3"/>
        <v>-0.21301933199302681</v>
      </c>
    </row>
    <row r="114" spans="1:13" ht="16" thickBot="1" x14ac:dyDescent="0.25">
      <c r="A114" s="23" t="s">
        <v>5</v>
      </c>
      <c r="B114" s="23" t="s">
        <v>2</v>
      </c>
      <c r="C114" s="23" t="s">
        <v>9</v>
      </c>
      <c r="D114" s="23" t="s">
        <v>0</v>
      </c>
      <c r="E114" s="23" cm="1">
        <f t="array" ref="E114">_xlfn.IFS(A114="female",1,A114="male",0)</f>
        <v>0</v>
      </c>
      <c r="F114" s="23" cm="1">
        <f t="array" ref="F114">_xlfn.IFS(B114="No",0,B114="yes",1)</f>
        <v>0</v>
      </c>
      <c r="G114" s="23" cm="1">
        <f t="array" ref="G114">_xlfn.IFS(C114="Sun",3,C114="sat",2,C114="fri",1,C114="thur",0)</f>
        <v>3</v>
      </c>
      <c r="H114" s="23" cm="1">
        <f t="array" ref="H114">_xlfn.IFS(D114="dinner",1,D114="lunch",0)</f>
        <v>1</v>
      </c>
      <c r="I114" s="23">
        <v>3</v>
      </c>
      <c r="J114" s="23">
        <v>38.07</v>
      </c>
      <c r="K114" s="23">
        <v>4</v>
      </c>
      <c r="L114" s="21">
        <f t="shared" si="2"/>
        <v>1.4966094224494422</v>
      </c>
      <c r="M114">
        <f t="shared" si="3"/>
        <v>-2.503390577550558</v>
      </c>
    </row>
    <row r="115" spans="1:13" ht="16" thickBot="1" x14ac:dyDescent="0.25">
      <c r="A115" s="22" t="s">
        <v>5</v>
      </c>
      <c r="B115" s="22" t="s">
        <v>2</v>
      </c>
      <c r="C115" s="22" t="s">
        <v>9</v>
      </c>
      <c r="D115" s="22" t="s">
        <v>0</v>
      </c>
      <c r="E115" s="22" cm="1">
        <f t="array" ref="E115">_xlfn.IFS(A115="female",1,A115="male",0)</f>
        <v>0</v>
      </c>
      <c r="F115" s="22" cm="1">
        <f t="array" ref="F115">_xlfn.IFS(B115="No",0,B115="yes",1)</f>
        <v>0</v>
      </c>
      <c r="G115" s="22" cm="1">
        <f t="array" ref="G115">_xlfn.IFS(C115="Sun",3,C115="sat",2,C115="fri",1,C115="thur",0)</f>
        <v>3</v>
      </c>
      <c r="H115" s="22" cm="1">
        <f t="array" ref="H115">_xlfn.IFS(D115="dinner",1,D115="lunch",0)</f>
        <v>1</v>
      </c>
      <c r="I115" s="22">
        <v>2</v>
      </c>
      <c r="J115" s="22">
        <v>23.95</v>
      </c>
      <c r="K115" s="22">
        <v>2.5499999999999998</v>
      </c>
      <c r="L115" s="21">
        <f t="shared" si="2"/>
        <v>1.0830856205238266</v>
      </c>
      <c r="M115">
        <f t="shared" si="3"/>
        <v>-1.4669143794761732</v>
      </c>
    </row>
    <row r="116" spans="1:13" ht="16" thickBot="1" x14ac:dyDescent="0.25">
      <c r="A116" s="23" t="s">
        <v>3</v>
      </c>
      <c r="B116" s="23" t="s">
        <v>2</v>
      </c>
      <c r="C116" s="23" t="s">
        <v>9</v>
      </c>
      <c r="D116" s="23" t="s">
        <v>0</v>
      </c>
      <c r="E116" s="23" cm="1">
        <f t="array" ref="E116">_xlfn.IFS(A116="female",1,A116="male",0)</f>
        <v>1</v>
      </c>
      <c r="F116" s="23" cm="1">
        <f t="array" ref="F116">_xlfn.IFS(B116="No",0,B116="yes",1)</f>
        <v>0</v>
      </c>
      <c r="G116" s="23" cm="1">
        <f t="array" ref="G116">_xlfn.IFS(C116="Sun",3,C116="sat",2,C116="fri",1,C116="thur",0)</f>
        <v>3</v>
      </c>
      <c r="H116" s="23" cm="1">
        <f t="array" ref="H116">_xlfn.IFS(D116="dinner",1,D116="lunch",0)</f>
        <v>1</v>
      </c>
      <c r="I116" s="23">
        <v>3</v>
      </c>
      <c r="J116" s="23">
        <v>25.71</v>
      </c>
      <c r="K116" s="23">
        <v>4</v>
      </c>
      <c r="L116" s="21">
        <f t="shared" si="2"/>
        <v>1.162722756166737</v>
      </c>
      <c r="M116">
        <f t="shared" si="3"/>
        <v>-2.8372772438332632</v>
      </c>
    </row>
    <row r="117" spans="1:13" ht="16" thickBot="1" x14ac:dyDescent="0.25">
      <c r="A117" s="22" t="s">
        <v>3</v>
      </c>
      <c r="B117" s="22" t="s">
        <v>2</v>
      </c>
      <c r="C117" s="22" t="s">
        <v>9</v>
      </c>
      <c r="D117" s="22" t="s">
        <v>0</v>
      </c>
      <c r="E117" s="22" cm="1">
        <f t="array" ref="E117">_xlfn.IFS(A117="female",1,A117="male",0)</f>
        <v>1</v>
      </c>
      <c r="F117" s="22" cm="1">
        <f t="array" ref="F117">_xlfn.IFS(B117="No",0,B117="yes",1)</f>
        <v>0</v>
      </c>
      <c r="G117" s="22" cm="1">
        <f t="array" ref="G117">_xlfn.IFS(C117="Sun",3,C117="sat",2,C117="fri",1,C117="thur",0)</f>
        <v>3</v>
      </c>
      <c r="H117" s="22" cm="1">
        <f t="array" ref="H117">_xlfn.IFS(D117="dinner",1,D117="lunch",0)</f>
        <v>1</v>
      </c>
      <c r="I117" s="22">
        <v>2</v>
      </c>
      <c r="J117" s="22">
        <v>17.309999999999999</v>
      </c>
      <c r="K117" s="22">
        <v>3.5</v>
      </c>
      <c r="L117" s="21">
        <f t="shared" si="2"/>
        <v>0.94736814785607359</v>
      </c>
      <c r="M117">
        <f t="shared" si="3"/>
        <v>-2.5526318521439264</v>
      </c>
    </row>
    <row r="118" spans="1:13" ht="16" thickBot="1" x14ac:dyDescent="0.25">
      <c r="A118" s="23" t="s">
        <v>5</v>
      </c>
      <c r="B118" s="23" t="s">
        <v>2</v>
      </c>
      <c r="C118" s="23" t="s">
        <v>9</v>
      </c>
      <c r="D118" s="23" t="s">
        <v>0</v>
      </c>
      <c r="E118" s="23" cm="1">
        <f t="array" ref="E118">_xlfn.IFS(A118="female",1,A118="male",0)</f>
        <v>0</v>
      </c>
      <c r="F118" s="23" cm="1">
        <f t="array" ref="F118">_xlfn.IFS(B118="No",0,B118="yes",1)</f>
        <v>0</v>
      </c>
      <c r="G118" s="23" cm="1">
        <f t="array" ref="G118">_xlfn.IFS(C118="Sun",3,C118="sat",2,C118="fri",1,C118="thur",0)</f>
        <v>3</v>
      </c>
      <c r="H118" s="23" cm="1">
        <f t="array" ref="H118">_xlfn.IFS(D118="dinner",1,D118="lunch",0)</f>
        <v>1</v>
      </c>
      <c r="I118" s="23">
        <v>4</v>
      </c>
      <c r="J118" s="23">
        <v>29.93</v>
      </c>
      <c r="K118" s="23">
        <v>5.07</v>
      </c>
      <c r="L118" s="21">
        <f t="shared" si="2"/>
        <v>1.1389363275448416</v>
      </c>
      <c r="M118">
        <f t="shared" si="3"/>
        <v>-3.9310636724551586</v>
      </c>
    </row>
    <row r="119" spans="1:13" ht="16" thickBot="1" x14ac:dyDescent="0.25">
      <c r="A119" s="22" t="s">
        <v>3</v>
      </c>
      <c r="B119" s="22" t="s">
        <v>2</v>
      </c>
      <c r="C119" s="22" t="s">
        <v>1</v>
      </c>
      <c r="D119" s="22" t="s">
        <v>7</v>
      </c>
      <c r="E119" s="22" cm="1">
        <f t="array" ref="E119">_xlfn.IFS(A119="female",1,A119="male",0)</f>
        <v>1</v>
      </c>
      <c r="F119" s="22" cm="1">
        <f t="array" ref="F119">_xlfn.IFS(B119="No",0,B119="yes",1)</f>
        <v>0</v>
      </c>
      <c r="G119" s="22" cm="1">
        <f t="array" ref="G119">_xlfn.IFS(C119="Sun",3,C119="sat",2,C119="fri",1,C119="thur",0)</f>
        <v>0</v>
      </c>
      <c r="H119" s="22" cm="1">
        <f t="array" ref="H119">_xlfn.IFS(D119="dinner",1,D119="lunch",0)</f>
        <v>0</v>
      </c>
      <c r="I119" s="22">
        <v>2</v>
      </c>
      <c r="J119" s="22">
        <v>10.65</v>
      </c>
      <c r="K119" s="22">
        <v>1.5</v>
      </c>
      <c r="L119" s="21">
        <f t="shared" si="2"/>
        <v>1.0013261735436605</v>
      </c>
      <c r="M119">
        <f t="shared" si="3"/>
        <v>-0.49867382645633951</v>
      </c>
    </row>
    <row r="120" spans="1:13" ht="16" thickBot="1" x14ac:dyDescent="0.25">
      <c r="A120" s="23" t="s">
        <v>3</v>
      </c>
      <c r="B120" s="23" t="s">
        <v>2</v>
      </c>
      <c r="C120" s="23" t="s">
        <v>1</v>
      </c>
      <c r="D120" s="23" t="s">
        <v>7</v>
      </c>
      <c r="E120" s="23" cm="1">
        <f t="array" ref="E120">_xlfn.IFS(A120="female",1,A120="male",0)</f>
        <v>1</v>
      </c>
      <c r="F120" s="23" cm="1">
        <f t="array" ref="F120">_xlfn.IFS(B120="No",0,B120="yes",1)</f>
        <v>0</v>
      </c>
      <c r="G120" s="23" cm="1">
        <f t="array" ref="G120">_xlfn.IFS(C120="Sun",3,C120="sat",2,C120="fri",1,C120="thur",0)</f>
        <v>0</v>
      </c>
      <c r="H120" s="23" cm="1">
        <f t="array" ref="H120">_xlfn.IFS(D120="dinner",1,D120="lunch",0)</f>
        <v>0</v>
      </c>
      <c r="I120" s="23">
        <v>2</v>
      </c>
      <c r="J120" s="23">
        <v>12.43</v>
      </c>
      <c r="K120" s="23">
        <v>1.8</v>
      </c>
      <c r="L120" s="21">
        <f t="shared" si="2"/>
        <v>1.0629942093189428</v>
      </c>
      <c r="M120">
        <f t="shared" si="3"/>
        <v>-0.7370057906810572</v>
      </c>
    </row>
    <row r="121" spans="1:13" ht="16" thickBot="1" x14ac:dyDescent="0.25">
      <c r="A121" s="22" t="s">
        <v>3</v>
      </c>
      <c r="B121" s="22" t="s">
        <v>2</v>
      </c>
      <c r="C121" s="22" t="s">
        <v>1</v>
      </c>
      <c r="D121" s="22" t="s">
        <v>7</v>
      </c>
      <c r="E121" s="22" cm="1">
        <f t="array" ref="E121">_xlfn.IFS(A121="female",1,A121="male",0)</f>
        <v>1</v>
      </c>
      <c r="F121" s="22" cm="1">
        <f t="array" ref="F121">_xlfn.IFS(B121="No",0,B121="yes",1)</f>
        <v>0</v>
      </c>
      <c r="G121" s="22" cm="1">
        <f t="array" ref="G121">_xlfn.IFS(C121="Sun",3,C121="sat",2,C121="fri",1,C121="thur",0)</f>
        <v>0</v>
      </c>
      <c r="H121" s="22" cm="1">
        <f t="array" ref="H121">_xlfn.IFS(D121="dinner",1,D121="lunch",0)</f>
        <v>0</v>
      </c>
      <c r="I121" s="22">
        <v>4</v>
      </c>
      <c r="J121" s="22">
        <v>24.08</v>
      </c>
      <c r="K121" s="22">
        <v>2.92</v>
      </c>
      <c r="L121" s="21">
        <f t="shared" si="2"/>
        <v>1.315281861758975</v>
      </c>
      <c r="M121">
        <f t="shared" si="3"/>
        <v>-1.6047181382410249</v>
      </c>
    </row>
    <row r="122" spans="1:13" ht="16" thickBot="1" x14ac:dyDescent="0.25">
      <c r="A122" s="23" t="s">
        <v>5</v>
      </c>
      <c r="B122" s="23" t="s">
        <v>2</v>
      </c>
      <c r="C122" s="23" t="s">
        <v>1</v>
      </c>
      <c r="D122" s="23" t="s">
        <v>7</v>
      </c>
      <c r="E122" s="23" cm="1">
        <f t="array" ref="E122">_xlfn.IFS(A122="female",1,A122="male",0)</f>
        <v>0</v>
      </c>
      <c r="F122" s="23" cm="1">
        <f t="array" ref="F122">_xlfn.IFS(B122="No",0,B122="yes",1)</f>
        <v>0</v>
      </c>
      <c r="G122" s="23" cm="1">
        <f t="array" ref="G122">_xlfn.IFS(C122="Sun",3,C122="sat",2,C122="fri",1,C122="thur",0)</f>
        <v>0</v>
      </c>
      <c r="H122" s="23" cm="1">
        <f t="array" ref="H122">_xlfn.IFS(D122="dinner",1,D122="lunch",0)</f>
        <v>0</v>
      </c>
      <c r="I122" s="23">
        <v>2</v>
      </c>
      <c r="J122" s="23">
        <v>11.69</v>
      </c>
      <c r="K122" s="23">
        <v>2.31</v>
      </c>
      <c r="L122" s="21">
        <f t="shared" si="2"/>
        <v>0.94303184826670483</v>
      </c>
      <c r="M122">
        <f t="shared" si="3"/>
        <v>-1.3669681517332952</v>
      </c>
    </row>
    <row r="123" spans="1:13" ht="16" thickBot="1" x14ac:dyDescent="0.25">
      <c r="A123" s="22" t="s">
        <v>3</v>
      </c>
      <c r="B123" s="22" t="s">
        <v>2</v>
      </c>
      <c r="C123" s="22" t="s">
        <v>1</v>
      </c>
      <c r="D123" s="22" t="s">
        <v>7</v>
      </c>
      <c r="E123" s="22" cm="1">
        <f t="array" ref="E123">_xlfn.IFS(A123="female",1,A123="male",0)</f>
        <v>1</v>
      </c>
      <c r="F123" s="22" cm="1">
        <f t="array" ref="F123">_xlfn.IFS(B123="No",0,B123="yes",1)</f>
        <v>0</v>
      </c>
      <c r="G123" s="22" cm="1">
        <f t="array" ref="G123">_xlfn.IFS(C123="Sun",3,C123="sat",2,C123="fri",1,C123="thur",0)</f>
        <v>0</v>
      </c>
      <c r="H123" s="22" cm="1">
        <f t="array" ref="H123">_xlfn.IFS(D123="dinner",1,D123="lunch",0)</f>
        <v>0</v>
      </c>
      <c r="I123" s="22">
        <v>2</v>
      </c>
      <c r="J123" s="22">
        <v>13.42</v>
      </c>
      <c r="K123" s="22">
        <v>1.68</v>
      </c>
      <c r="L123" s="21">
        <f t="shared" si="2"/>
        <v>1.0972927235984538</v>
      </c>
      <c r="M123">
        <f t="shared" si="3"/>
        <v>-0.58270727640154618</v>
      </c>
    </row>
    <row r="124" spans="1:13" ht="16" thickBot="1" x14ac:dyDescent="0.25">
      <c r="A124" s="23" t="s">
        <v>5</v>
      </c>
      <c r="B124" s="23" t="s">
        <v>2</v>
      </c>
      <c r="C124" s="23" t="s">
        <v>1</v>
      </c>
      <c r="D124" s="23" t="s">
        <v>7</v>
      </c>
      <c r="E124" s="23" cm="1">
        <f t="array" ref="E124">_xlfn.IFS(A124="female",1,A124="male",0)</f>
        <v>0</v>
      </c>
      <c r="F124" s="23" cm="1">
        <f t="array" ref="F124">_xlfn.IFS(B124="No",0,B124="yes",1)</f>
        <v>0</v>
      </c>
      <c r="G124" s="23" cm="1">
        <f t="array" ref="G124">_xlfn.IFS(C124="Sun",3,C124="sat",2,C124="fri",1,C124="thur",0)</f>
        <v>0</v>
      </c>
      <c r="H124" s="23" cm="1">
        <f t="array" ref="H124">_xlfn.IFS(D124="dinner",1,D124="lunch",0)</f>
        <v>0</v>
      </c>
      <c r="I124" s="23">
        <v>2</v>
      </c>
      <c r="J124" s="23">
        <v>14.26</v>
      </c>
      <c r="K124" s="23">
        <v>2.5</v>
      </c>
      <c r="L124" s="21">
        <f t="shared" si="2"/>
        <v>1.0320694055377584</v>
      </c>
      <c r="M124">
        <f t="shared" si="3"/>
        <v>-1.4679305944622416</v>
      </c>
    </row>
    <row r="125" spans="1:13" ht="16" thickBot="1" x14ac:dyDescent="0.25">
      <c r="A125" s="22" t="s">
        <v>5</v>
      </c>
      <c r="B125" s="22" t="s">
        <v>2</v>
      </c>
      <c r="C125" s="22" t="s">
        <v>1</v>
      </c>
      <c r="D125" s="22" t="s">
        <v>7</v>
      </c>
      <c r="E125" s="22" cm="1">
        <f t="array" ref="E125">_xlfn.IFS(A125="female",1,A125="male",0)</f>
        <v>0</v>
      </c>
      <c r="F125" s="22" cm="1">
        <f t="array" ref="F125">_xlfn.IFS(B125="No",0,B125="yes",1)</f>
        <v>0</v>
      </c>
      <c r="G125" s="22" cm="1">
        <f t="array" ref="G125">_xlfn.IFS(C125="Sun",3,C125="sat",2,C125="fri",1,C125="thur",0)</f>
        <v>0</v>
      </c>
      <c r="H125" s="22" cm="1">
        <f t="array" ref="H125">_xlfn.IFS(D125="dinner",1,D125="lunch",0)</f>
        <v>0</v>
      </c>
      <c r="I125" s="22">
        <v>2</v>
      </c>
      <c r="J125" s="22">
        <v>15.95</v>
      </c>
      <c r="K125" s="22">
        <v>2</v>
      </c>
      <c r="L125" s="21">
        <f t="shared" si="2"/>
        <v>1.0906193945603579</v>
      </c>
      <c r="M125">
        <f t="shared" si="3"/>
        <v>-0.90938060543964205</v>
      </c>
    </row>
    <row r="126" spans="1:13" ht="16" thickBot="1" x14ac:dyDescent="0.25">
      <c r="A126" s="23" t="s">
        <v>3</v>
      </c>
      <c r="B126" s="23" t="s">
        <v>2</v>
      </c>
      <c r="C126" s="23" t="s">
        <v>1</v>
      </c>
      <c r="D126" s="23" t="s">
        <v>7</v>
      </c>
      <c r="E126" s="23" cm="1">
        <f t="array" ref="E126">_xlfn.IFS(A126="female",1,A126="male",0)</f>
        <v>1</v>
      </c>
      <c r="F126" s="23" cm="1">
        <f t="array" ref="F126">_xlfn.IFS(B126="No",0,B126="yes",1)</f>
        <v>0</v>
      </c>
      <c r="G126" s="23" cm="1">
        <f t="array" ref="G126">_xlfn.IFS(C126="Sun",3,C126="sat",2,C126="fri",1,C126="thur",0)</f>
        <v>0</v>
      </c>
      <c r="H126" s="23" cm="1">
        <f t="array" ref="H126">_xlfn.IFS(D126="dinner",1,D126="lunch",0)</f>
        <v>0</v>
      </c>
      <c r="I126" s="23">
        <v>2</v>
      </c>
      <c r="J126" s="23">
        <v>12.48</v>
      </c>
      <c r="K126" s="23">
        <v>2.52</v>
      </c>
      <c r="L126" s="21">
        <f t="shared" si="2"/>
        <v>1.0647264575148776</v>
      </c>
      <c r="M126">
        <f t="shared" si="3"/>
        <v>-1.4552735424851224</v>
      </c>
    </row>
    <row r="127" spans="1:13" ht="16" thickBot="1" x14ac:dyDescent="0.25">
      <c r="A127" s="22" t="s">
        <v>3</v>
      </c>
      <c r="B127" s="22" t="s">
        <v>2</v>
      </c>
      <c r="C127" s="22" t="s">
        <v>1</v>
      </c>
      <c r="D127" s="22" t="s">
        <v>7</v>
      </c>
      <c r="E127" s="22" cm="1">
        <f t="array" ref="E127">_xlfn.IFS(A127="female",1,A127="male",0)</f>
        <v>1</v>
      </c>
      <c r="F127" s="22" cm="1">
        <f t="array" ref="F127">_xlfn.IFS(B127="No",0,B127="yes",1)</f>
        <v>0</v>
      </c>
      <c r="G127" s="22" cm="1">
        <f t="array" ref="G127">_xlfn.IFS(C127="Sun",3,C127="sat",2,C127="fri",1,C127="thur",0)</f>
        <v>0</v>
      </c>
      <c r="H127" s="22" cm="1">
        <f t="array" ref="H127">_xlfn.IFS(D127="dinner",1,D127="lunch",0)</f>
        <v>0</v>
      </c>
      <c r="I127" s="22">
        <v>6</v>
      </c>
      <c r="J127" s="22">
        <v>29.8</v>
      </c>
      <c r="K127" s="22">
        <v>4.2</v>
      </c>
      <c r="L127" s="21">
        <f t="shared" si="2"/>
        <v>1.3621248781611288</v>
      </c>
      <c r="M127">
        <f t="shared" si="3"/>
        <v>-2.8378751218388714</v>
      </c>
    </row>
    <row r="128" spans="1:13" ht="16" thickBot="1" x14ac:dyDescent="0.25">
      <c r="A128" s="23" t="s">
        <v>5</v>
      </c>
      <c r="B128" s="23" t="s">
        <v>2</v>
      </c>
      <c r="C128" s="23" t="s">
        <v>1</v>
      </c>
      <c r="D128" s="23" t="s">
        <v>7</v>
      </c>
      <c r="E128" s="23" cm="1">
        <f t="array" ref="E128">_xlfn.IFS(A128="female",1,A128="male",0)</f>
        <v>0</v>
      </c>
      <c r="F128" s="23" cm="1">
        <f t="array" ref="F128">_xlfn.IFS(B128="No",0,B128="yes",1)</f>
        <v>0</v>
      </c>
      <c r="G128" s="23" cm="1">
        <f t="array" ref="G128">_xlfn.IFS(C128="Sun",3,C128="sat",2,C128="fri",1,C128="thur",0)</f>
        <v>0</v>
      </c>
      <c r="H128" s="23" cm="1">
        <f t="array" ref="H128">_xlfn.IFS(D128="dinner",1,D128="lunch",0)</f>
        <v>0</v>
      </c>
      <c r="I128" s="23">
        <v>2</v>
      </c>
      <c r="J128" s="23">
        <v>8.52</v>
      </c>
      <c r="K128" s="23">
        <v>1.48</v>
      </c>
      <c r="L128" s="21">
        <f t="shared" si="2"/>
        <v>0.83320731264443226</v>
      </c>
      <c r="M128">
        <f t="shared" si="3"/>
        <v>-0.64679268735556772</v>
      </c>
    </row>
    <row r="129" spans="1:13" ht="16" thickBot="1" x14ac:dyDescent="0.25">
      <c r="A129" s="22" t="s">
        <v>3</v>
      </c>
      <c r="B129" s="22" t="s">
        <v>2</v>
      </c>
      <c r="C129" s="22" t="s">
        <v>1</v>
      </c>
      <c r="D129" s="22" t="s">
        <v>7</v>
      </c>
      <c r="E129" s="22" cm="1">
        <f t="array" ref="E129">_xlfn.IFS(A129="female",1,A129="male",0)</f>
        <v>1</v>
      </c>
      <c r="F129" s="22" cm="1">
        <f t="array" ref="F129">_xlfn.IFS(B129="No",0,B129="yes",1)</f>
        <v>0</v>
      </c>
      <c r="G129" s="22" cm="1">
        <f t="array" ref="G129">_xlfn.IFS(C129="Sun",3,C129="sat",2,C129="fri",1,C129="thur",0)</f>
        <v>0</v>
      </c>
      <c r="H129" s="22" cm="1">
        <f t="array" ref="H129">_xlfn.IFS(D129="dinner",1,D129="lunch",0)</f>
        <v>0</v>
      </c>
      <c r="I129" s="22">
        <v>2</v>
      </c>
      <c r="J129" s="22">
        <v>14.52</v>
      </c>
      <c r="K129" s="22">
        <v>2</v>
      </c>
      <c r="L129" s="21">
        <f t="shared" si="2"/>
        <v>1.1354021839090214</v>
      </c>
      <c r="M129">
        <f t="shared" si="3"/>
        <v>-0.86459781609097863</v>
      </c>
    </row>
    <row r="130" spans="1:13" ht="16" thickBot="1" x14ac:dyDescent="0.25">
      <c r="A130" s="23" t="s">
        <v>3</v>
      </c>
      <c r="B130" s="23" t="s">
        <v>2</v>
      </c>
      <c r="C130" s="23" t="s">
        <v>1</v>
      </c>
      <c r="D130" s="23" t="s">
        <v>7</v>
      </c>
      <c r="E130" s="23" cm="1">
        <f t="array" ref="E130">_xlfn.IFS(A130="female",1,A130="male",0)</f>
        <v>1</v>
      </c>
      <c r="F130" s="23" cm="1">
        <f t="array" ref="F130">_xlfn.IFS(B130="No",0,B130="yes",1)</f>
        <v>0</v>
      </c>
      <c r="G130" s="23" cm="1">
        <f t="array" ref="G130">_xlfn.IFS(C130="Sun",3,C130="sat",2,C130="fri",1,C130="thur",0)</f>
        <v>0</v>
      </c>
      <c r="H130" s="23" cm="1">
        <f t="array" ref="H130">_xlfn.IFS(D130="dinner",1,D130="lunch",0)</f>
        <v>0</v>
      </c>
      <c r="I130" s="23">
        <v>2</v>
      </c>
      <c r="J130" s="23">
        <v>11.38</v>
      </c>
      <c r="K130" s="23">
        <v>2</v>
      </c>
      <c r="L130" s="21">
        <f t="shared" ref="L130:L193" si="4">($T$2+$N$2*E130+$O$2*F130+$P$2*G130+$Q$2*H130+$R$2*I130+$S$2*J130)</f>
        <v>1.02661699720431</v>
      </c>
      <c r="M130">
        <f t="shared" si="3"/>
        <v>-0.97338300279569001</v>
      </c>
    </row>
    <row r="131" spans="1:13" ht="16" thickBot="1" x14ac:dyDescent="0.25">
      <c r="A131" s="22" t="s">
        <v>5</v>
      </c>
      <c r="B131" s="22" t="s">
        <v>2</v>
      </c>
      <c r="C131" s="22" t="s">
        <v>1</v>
      </c>
      <c r="D131" s="22" t="s">
        <v>7</v>
      </c>
      <c r="E131" s="22" cm="1">
        <f t="array" ref="E131">_xlfn.IFS(A131="female",1,A131="male",0)</f>
        <v>0</v>
      </c>
      <c r="F131" s="22" cm="1">
        <f t="array" ref="F131">_xlfn.IFS(B131="No",0,B131="yes",1)</f>
        <v>0</v>
      </c>
      <c r="G131" s="22" cm="1">
        <f t="array" ref="G131">_xlfn.IFS(C131="Sun",3,C131="sat",2,C131="fri",1,C131="thur",0)</f>
        <v>0</v>
      </c>
      <c r="H131" s="22" cm="1">
        <f t="array" ref="H131">_xlfn.IFS(D131="dinner",1,D131="lunch",0)</f>
        <v>0</v>
      </c>
      <c r="I131" s="22">
        <v>3</v>
      </c>
      <c r="J131" s="22">
        <v>22.82</v>
      </c>
      <c r="K131" s="22">
        <v>2.1800000000000002</v>
      </c>
      <c r="L131" s="21">
        <f t="shared" si="4"/>
        <v>1.2529672080754135</v>
      </c>
      <c r="M131">
        <f t="shared" ref="M131:M194" si="5">(L131-K131)</f>
        <v>-0.92703279192458665</v>
      </c>
    </row>
    <row r="132" spans="1:13" ht="16" thickBot="1" x14ac:dyDescent="0.25">
      <c r="A132" s="23" t="s">
        <v>5</v>
      </c>
      <c r="B132" s="23" t="s">
        <v>2</v>
      </c>
      <c r="C132" s="23" t="s">
        <v>1</v>
      </c>
      <c r="D132" s="23" t="s">
        <v>7</v>
      </c>
      <c r="E132" s="23" cm="1">
        <f t="array" ref="E132">_xlfn.IFS(A132="female",1,A132="male",0)</f>
        <v>0</v>
      </c>
      <c r="F132" s="23" cm="1">
        <f t="array" ref="F132">_xlfn.IFS(B132="No",0,B132="yes",1)</f>
        <v>0</v>
      </c>
      <c r="G132" s="23" cm="1">
        <f t="array" ref="G132">_xlfn.IFS(C132="Sun",3,C132="sat",2,C132="fri",1,C132="thur",0)</f>
        <v>0</v>
      </c>
      <c r="H132" s="23" cm="1">
        <f t="array" ref="H132">_xlfn.IFS(D132="dinner",1,D132="lunch",0)</f>
        <v>0</v>
      </c>
      <c r="I132" s="23">
        <v>2</v>
      </c>
      <c r="J132" s="23">
        <v>19.079999999999998</v>
      </c>
      <c r="K132" s="23">
        <v>1.5</v>
      </c>
      <c r="L132" s="21">
        <f t="shared" si="4"/>
        <v>1.1990581316258826</v>
      </c>
      <c r="M132">
        <f t="shared" si="5"/>
        <v>-0.3009418683741174</v>
      </c>
    </row>
    <row r="133" spans="1:13" ht="16" thickBot="1" x14ac:dyDescent="0.25">
      <c r="A133" s="22" t="s">
        <v>3</v>
      </c>
      <c r="B133" s="22" t="s">
        <v>2</v>
      </c>
      <c r="C133" s="22" t="s">
        <v>1</v>
      </c>
      <c r="D133" s="22" t="s">
        <v>7</v>
      </c>
      <c r="E133" s="22" cm="1">
        <f t="array" ref="E133">_xlfn.IFS(A133="female",1,A133="male",0)</f>
        <v>1</v>
      </c>
      <c r="F133" s="22" cm="1">
        <f t="array" ref="F133">_xlfn.IFS(B133="No",0,B133="yes",1)</f>
        <v>0</v>
      </c>
      <c r="G133" s="22" cm="1">
        <f t="array" ref="G133">_xlfn.IFS(C133="Sun",3,C133="sat",2,C133="fri",1,C133="thur",0)</f>
        <v>0</v>
      </c>
      <c r="H133" s="22" cm="1">
        <f t="array" ref="H133">_xlfn.IFS(D133="dinner",1,D133="lunch",0)</f>
        <v>0</v>
      </c>
      <c r="I133" s="22">
        <v>2</v>
      </c>
      <c r="J133" s="22">
        <v>20.27</v>
      </c>
      <c r="K133" s="22">
        <v>2.83</v>
      </c>
      <c r="L133" s="21">
        <f t="shared" si="4"/>
        <v>1.3346107264415346</v>
      </c>
      <c r="M133">
        <f t="shared" si="5"/>
        <v>-1.4953892735584655</v>
      </c>
    </row>
    <row r="134" spans="1:13" ht="16" thickBot="1" x14ac:dyDescent="0.25">
      <c r="A134" s="23" t="s">
        <v>3</v>
      </c>
      <c r="B134" s="23" t="s">
        <v>2</v>
      </c>
      <c r="C134" s="23" t="s">
        <v>1</v>
      </c>
      <c r="D134" s="23" t="s">
        <v>7</v>
      </c>
      <c r="E134" s="23" cm="1">
        <f t="array" ref="E134">_xlfn.IFS(A134="female",1,A134="male",0)</f>
        <v>1</v>
      </c>
      <c r="F134" s="23" cm="1">
        <f t="array" ref="F134">_xlfn.IFS(B134="No",0,B134="yes",1)</f>
        <v>0</v>
      </c>
      <c r="G134" s="23" cm="1">
        <f t="array" ref="G134">_xlfn.IFS(C134="Sun",3,C134="sat",2,C134="fri",1,C134="thur",0)</f>
        <v>0</v>
      </c>
      <c r="H134" s="23" cm="1">
        <f t="array" ref="H134">_xlfn.IFS(D134="dinner",1,D134="lunch",0)</f>
        <v>0</v>
      </c>
      <c r="I134" s="23">
        <v>2</v>
      </c>
      <c r="J134" s="23">
        <v>11.17</v>
      </c>
      <c r="K134" s="23">
        <v>1.5</v>
      </c>
      <c r="L134" s="21">
        <f t="shared" si="4"/>
        <v>1.0193415547813833</v>
      </c>
      <c r="M134">
        <f t="shared" si="5"/>
        <v>-0.48065844521861667</v>
      </c>
    </row>
    <row r="135" spans="1:13" ht="16" thickBot="1" x14ac:dyDescent="0.25">
      <c r="A135" s="22" t="s">
        <v>3</v>
      </c>
      <c r="B135" s="22" t="s">
        <v>2</v>
      </c>
      <c r="C135" s="22" t="s">
        <v>1</v>
      </c>
      <c r="D135" s="22" t="s">
        <v>7</v>
      </c>
      <c r="E135" s="22" cm="1">
        <f t="array" ref="E135">_xlfn.IFS(A135="female",1,A135="male",0)</f>
        <v>1</v>
      </c>
      <c r="F135" s="22" cm="1">
        <f t="array" ref="F135">_xlfn.IFS(B135="No",0,B135="yes",1)</f>
        <v>0</v>
      </c>
      <c r="G135" s="22" cm="1">
        <f t="array" ref="G135">_xlfn.IFS(C135="Sun",3,C135="sat",2,C135="fri",1,C135="thur",0)</f>
        <v>0</v>
      </c>
      <c r="H135" s="22" cm="1">
        <f t="array" ref="H135">_xlfn.IFS(D135="dinner",1,D135="lunch",0)</f>
        <v>0</v>
      </c>
      <c r="I135" s="22">
        <v>2</v>
      </c>
      <c r="J135" s="22">
        <v>12.26</v>
      </c>
      <c r="K135" s="22">
        <v>2</v>
      </c>
      <c r="L135" s="21">
        <f t="shared" si="4"/>
        <v>1.057104565452764</v>
      </c>
      <c r="M135">
        <f t="shared" si="5"/>
        <v>-0.94289543454723601</v>
      </c>
    </row>
    <row r="136" spans="1:13" ht="16" thickBot="1" x14ac:dyDescent="0.25">
      <c r="A136" s="23" t="s">
        <v>3</v>
      </c>
      <c r="B136" s="23" t="s">
        <v>2</v>
      </c>
      <c r="C136" s="23" t="s">
        <v>1</v>
      </c>
      <c r="D136" s="23" t="s">
        <v>7</v>
      </c>
      <c r="E136" s="23" cm="1">
        <f t="array" ref="E136">_xlfn.IFS(A136="female",1,A136="male",0)</f>
        <v>1</v>
      </c>
      <c r="F136" s="23" cm="1">
        <f t="array" ref="F136">_xlfn.IFS(B136="No",0,B136="yes",1)</f>
        <v>0</v>
      </c>
      <c r="G136" s="23" cm="1">
        <f t="array" ref="G136">_xlfn.IFS(C136="Sun",3,C136="sat",2,C136="fri",1,C136="thur",0)</f>
        <v>0</v>
      </c>
      <c r="H136" s="23" cm="1">
        <f t="array" ref="H136">_xlfn.IFS(D136="dinner",1,D136="lunch",0)</f>
        <v>0</v>
      </c>
      <c r="I136" s="23">
        <v>2</v>
      </c>
      <c r="J136" s="23">
        <v>18.260000000000002</v>
      </c>
      <c r="K136" s="23">
        <v>3.25</v>
      </c>
      <c r="L136" s="21">
        <f t="shared" si="4"/>
        <v>1.2649743489649516</v>
      </c>
      <c r="M136">
        <f t="shared" si="5"/>
        <v>-1.9850256510350484</v>
      </c>
    </row>
    <row r="137" spans="1:13" ht="16" thickBot="1" x14ac:dyDescent="0.25">
      <c r="A137" s="22" t="s">
        <v>3</v>
      </c>
      <c r="B137" s="22" t="s">
        <v>2</v>
      </c>
      <c r="C137" s="22" t="s">
        <v>1</v>
      </c>
      <c r="D137" s="22" t="s">
        <v>7</v>
      </c>
      <c r="E137" s="22" cm="1">
        <f t="array" ref="E137">_xlfn.IFS(A137="female",1,A137="male",0)</f>
        <v>1</v>
      </c>
      <c r="F137" s="22" cm="1">
        <f t="array" ref="F137">_xlfn.IFS(B137="No",0,B137="yes",1)</f>
        <v>0</v>
      </c>
      <c r="G137" s="22" cm="1">
        <f t="array" ref="G137">_xlfn.IFS(C137="Sun",3,C137="sat",2,C137="fri",1,C137="thur",0)</f>
        <v>0</v>
      </c>
      <c r="H137" s="22" cm="1">
        <f t="array" ref="H137">_xlfn.IFS(D137="dinner",1,D137="lunch",0)</f>
        <v>0</v>
      </c>
      <c r="I137" s="22">
        <v>2</v>
      </c>
      <c r="J137" s="22">
        <v>8.51</v>
      </c>
      <c r="K137" s="22">
        <v>1.25</v>
      </c>
      <c r="L137" s="21">
        <f t="shared" si="4"/>
        <v>0.92718595075764676</v>
      </c>
      <c r="M137">
        <f t="shared" si="5"/>
        <v>-0.32281404924235324</v>
      </c>
    </row>
    <row r="138" spans="1:13" ht="16" thickBot="1" x14ac:dyDescent="0.25">
      <c r="A138" s="23" t="s">
        <v>3</v>
      </c>
      <c r="B138" s="23" t="s">
        <v>2</v>
      </c>
      <c r="C138" s="23" t="s">
        <v>1</v>
      </c>
      <c r="D138" s="23" t="s">
        <v>7</v>
      </c>
      <c r="E138" s="23" cm="1">
        <f t="array" ref="E138">_xlfn.IFS(A138="female",1,A138="male",0)</f>
        <v>1</v>
      </c>
      <c r="F138" s="23" cm="1">
        <f t="array" ref="F138">_xlfn.IFS(B138="No",0,B138="yes",1)</f>
        <v>0</v>
      </c>
      <c r="G138" s="23" cm="1">
        <f t="array" ref="G138">_xlfn.IFS(C138="Sun",3,C138="sat",2,C138="fri",1,C138="thur",0)</f>
        <v>0</v>
      </c>
      <c r="H138" s="23" cm="1">
        <f t="array" ref="H138">_xlfn.IFS(D138="dinner",1,D138="lunch",0)</f>
        <v>0</v>
      </c>
      <c r="I138" s="23">
        <v>2</v>
      </c>
      <c r="J138" s="23">
        <v>10.33</v>
      </c>
      <c r="K138" s="23">
        <v>2</v>
      </c>
      <c r="L138" s="21">
        <f t="shared" si="4"/>
        <v>0.99023978508967703</v>
      </c>
      <c r="M138">
        <f t="shared" si="5"/>
        <v>-1.0097602149103229</v>
      </c>
    </row>
    <row r="139" spans="1:13" ht="16" thickBot="1" x14ac:dyDescent="0.25">
      <c r="A139" s="22" t="s">
        <v>3</v>
      </c>
      <c r="B139" s="22" t="s">
        <v>2</v>
      </c>
      <c r="C139" s="22" t="s">
        <v>1</v>
      </c>
      <c r="D139" s="22" t="s">
        <v>7</v>
      </c>
      <c r="E139" s="22" cm="1">
        <f t="array" ref="E139">_xlfn.IFS(A139="female",1,A139="male",0)</f>
        <v>1</v>
      </c>
      <c r="F139" s="22" cm="1">
        <f t="array" ref="F139">_xlfn.IFS(B139="No",0,B139="yes",1)</f>
        <v>0</v>
      </c>
      <c r="G139" s="22" cm="1">
        <f t="array" ref="G139">_xlfn.IFS(C139="Sun",3,C139="sat",2,C139="fri",1,C139="thur",0)</f>
        <v>0</v>
      </c>
      <c r="H139" s="22" cm="1">
        <f t="array" ref="H139">_xlfn.IFS(D139="dinner",1,D139="lunch",0)</f>
        <v>0</v>
      </c>
      <c r="I139" s="22">
        <v>2</v>
      </c>
      <c r="J139" s="22">
        <v>14.15</v>
      </c>
      <c r="K139" s="22">
        <v>2</v>
      </c>
      <c r="L139" s="21">
        <f t="shared" si="4"/>
        <v>1.1225835472591033</v>
      </c>
      <c r="M139">
        <f t="shared" si="5"/>
        <v>-0.87741645274089675</v>
      </c>
    </row>
    <row r="140" spans="1:13" ht="16" thickBot="1" x14ac:dyDescent="0.25">
      <c r="A140" s="23" t="s">
        <v>5</v>
      </c>
      <c r="B140" s="23" t="s">
        <v>6</v>
      </c>
      <c r="C140" s="23" t="s">
        <v>1</v>
      </c>
      <c r="D140" s="23" t="s">
        <v>7</v>
      </c>
      <c r="E140" s="23" cm="1">
        <f t="array" ref="E140">_xlfn.IFS(A140="female",1,A140="male",0)</f>
        <v>0</v>
      </c>
      <c r="F140" s="23" cm="1">
        <f t="array" ref="F140">_xlfn.IFS(B140="No",0,B140="yes",1)</f>
        <v>1</v>
      </c>
      <c r="G140" s="23" cm="1">
        <f t="array" ref="G140">_xlfn.IFS(C140="Sun",3,C140="sat",2,C140="fri",1,C140="thur",0)</f>
        <v>0</v>
      </c>
      <c r="H140" s="23" cm="1">
        <f t="array" ref="H140">_xlfn.IFS(D140="dinner",1,D140="lunch",0)</f>
        <v>0</v>
      </c>
      <c r="I140" s="23">
        <v>2</v>
      </c>
      <c r="J140" s="23">
        <v>16</v>
      </c>
      <c r="K140" s="23">
        <v>2</v>
      </c>
      <c r="L140" s="21">
        <f t="shared" si="4"/>
        <v>1.2671712607193775</v>
      </c>
      <c r="M140">
        <f t="shared" si="5"/>
        <v>-0.73282873928062253</v>
      </c>
    </row>
    <row r="141" spans="1:13" ht="16" thickBot="1" x14ac:dyDescent="0.25">
      <c r="A141" s="22" t="s">
        <v>3</v>
      </c>
      <c r="B141" s="22" t="s">
        <v>2</v>
      </c>
      <c r="C141" s="22" t="s">
        <v>1</v>
      </c>
      <c r="D141" s="22" t="s">
        <v>7</v>
      </c>
      <c r="E141" s="22" cm="1">
        <f t="array" ref="E141">_xlfn.IFS(A141="female",1,A141="male",0)</f>
        <v>1</v>
      </c>
      <c r="F141" s="22" cm="1">
        <f t="array" ref="F141">_xlfn.IFS(B141="No",0,B141="yes",1)</f>
        <v>0</v>
      </c>
      <c r="G141" s="22" cm="1">
        <f t="array" ref="G141">_xlfn.IFS(C141="Sun",3,C141="sat",2,C141="fri",1,C141="thur",0)</f>
        <v>0</v>
      </c>
      <c r="H141" s="22" cm="1">
        <f t="array" ref="H141">_xlfn.IFS(D141="dinner",1,D141="lunch",0)</f>
        <v>0</v>
      </c>
      <c r="I141" s="22">
        <v>2</v>
      </c>
      <c r="J141" s="22">
        <v>13.16</v>
      </c>
      <c r="K141" s="22">
        <v>2.75</v>
      </c>
      <c r="L141" s="21">
        <f t="shared" si="4"/>
        <v>1.0882850329795923</v>
      </c>
      <c r="M141">
        <f t="shared" si="5"/>
        <v>-1.6617149670204077</v>
      </c>
    </row>
    <row r="142" spans="1:13" ht="16" thickBot="1" x14ac:dyDescent="0.25">
      <c r="A142" s="23" t="s">
        <v>3</v>
      </c>
      <c r="B142" s="23" t="s">
        <v>2</v>
      </c>
      <c r="C142" s="23" t="s">
        <v>1</v>
      </c>
      <c r="D142" s="23" t="s">
        <v>7</v>
      </c>
      <c r="E142" s="23" cm="1">
        <f t="array" ref="E142">_xlfn.IFS(A142="female",1,A142="male",0)</f>
        <v>1</v>
      </c>
      <c r="F142" s="23" cm="1">
        <f t="array" ref="F142">_xlfn.IFS(B142="No",0,B142="yes",1)</f>
        <v>0</v>
      </c>
      <c r="G142" s="23" cm="1">
        <f t="array" ref="G142">_xlfn.IFS(C142="Sun",3,C142="sat",2,C142="fri",1,C142="thur",0)</f>
        <v>0</v>
      </c>
      <c r="H142" s="23" cm="1">
        <f t="array" ref="H142">_xlfn.IFS(D142="dinner",1,D142="lunch",0)</f>
        <v>0</v>
      </c>
      <c r="I142" s="23">
        <v>2</v>
      </c>
      <c r="J142" s="23">
        <v>17.47</v>
      </c>
      <c r="K142" s="23">
        <v>3.5</v>
      </c>
      <c r="L142" s="21">
        <f t="shared" si="4"/>
        <v>1.2376048274691804</v>
      </c>
      <c r="M142">
        <f t="shared" si="5"/>
        <v>-2.2623951725308196</v>
      </c>
    </row>
    <row r="143" spans="1:13" ht="16" thickBot="1" x14ac:dyDescent="0.25">
      <c r="A143" s="22" t="s">
        <v>5</v>
      </c>
      <c r="B143" s="22" t="s">
        <v>2</v>
      </c>
      <c r="C143" s="22" t="s">
        <v>1</v>
      </c>
      <c r="D143" s="22" t="s">
        <v>7</v>
      </c>
      <c r="E143" s="22" cm="1">
        <f t="array" ref="E143">_xlfn.IFS(A143="female",1,A143="male",0)</f>
        <v>0</v>
      </c>
      <c r="F143" s="22" cm="1">
        <f t="array" ref="F143">_xlfn.IFS(B143="No",0,B143="yes",1)</f>
        <v>0</v>
      </c>
      <c r="G143" s="22" cm="1">
        <f t="array" ref="G143">_xlfn.IFS(C143="Sun",3,C143="sat",2,C143="fri",1,C143="thur",0)</f>
        <v>0</v>
      </c>
      <c r="H143" s="22" cm="1">
        <f t="array" ref="H143">_xlfn.IFS(D143="dinner",1,D143="lunch",0)</f>
        <v>0</v>
      </c>
      <c r="I143" s="22">
        <v>6</v>
      </c>
      <c r="J143" s="22">
        <v>34.299999999999997</v>
      </c>
      <c r="K143" s="22">
        <v>6.7</v>
      </c>
      <c r="L143" s="21">
        <f t="shared" si="4"/>
        <v>1.4237021280428679</v>
      </c>
      <c r="M143">
        <f t="shared" si="5"/>
        <v>-5.2762978719571318</v>
      </c>
    </row>
    <row r="144" spans="1:13" ht="16" thickBot="1" x14ac:dyDescent="0.25">
      <c r="A144" s="23" t="s">
        <v>5</v>
      </c>
      <c r="B144" s="23" t="s">
        <v>2</v>
      </c>
      <c r="C144" s="23" t="s">
        <v>1</v>
      </c>
      <c r="D144" s="23" t="s">
        <v>7</v>
      </c>
      <c r="E144" s="23" cm="1">
        <f t="array" ref="E144">_xlfn.IFS(A144="female",1,A144="male",0)</f>
        <v>0</v>
      </c>
      <c r="F144" s="23" cm="1">
        <f t="array" ref="F144">_xlfn.IFS(B144="No",0,B144="yes",1)</f>
        <v>0</v>
      </c>
      <c r="G144" s="23" cm="1">
        <f t="array" ref="G144">_xlfn.IFS(C144="Sun",3,C144="sat",2,C144="fri",1,C144="thur",0)</f>
        <v>0</v>
      </c>
      <c r="H144" s="23" cm="1">
        <f t="array" ref="H144">_xlfn.IFS(D144="dinner",1,D144="lunch",0)</f>
        <v>0</v>
      </c>
      <c r="I144" s="23">
        <v>5</v>
      </c>
      <c r="J144" s="23">
        <v>41.19</v>
      </c>
      <c r="K144" s="23">
        <v>5</v>
      </c>
      <c r="L144" s="21">
        <f t="shared" si="4"/>
        <v>1.7380690180490961</v>
      </c>
      <c r="M144">
        <f t="shared" si="5"/>
        <v>-3.2619309819509041</v>
      </c>
    </row>
    <row r="145" spans="1:13" ht="16" thickBot="1" x14ac:dyDescent="0.25">
      <c r="A145" s="22" t="s">
        <v>3</v>
      </c>
      <c r="B145" s="22" t="s">
        <v>2</v>
      </c>
      <c r="C145" s="22" t="s">
        <v>1</v>
      </c>
      <c r="D145" s="22" t="s">
        <v>7</v>
      </c>
      <c r="E145" s="22" cm="1">
        <f t="array" ref="E145">_xlfn.IFS(A145="female",1,A145="male",0)</f>
        <v>1</v>
      </c>
      <c r="F145" s="22" cm="1">
        <f t="array" ref="F145">_xlfn.IFS(B145="No",0,B145="yes",1)</f>
        <v>0</v>
      </c>
      <c r="G145" s="22" cm="1">
        <f t="array" ref="G145">_xlfn.IFS(C145="Sun",3,C145="sat",2,C145="fri",1,C145="thur",0)</f>
        <v>0</v>
      </c>
      <c r="H145" s="22" cm="1">
        <f t="array" ref="H145">_xlfn.IFS(D145="dinner",1,D145="lunch",0)</f>
        <v>0</v>
      </c>
      <c r="I145" s="22">
        <v>6</v>
      </c>
      <c r="J145" s="22">
        <v>27.05</v>
      </c>
      <c r="K145" s="22">
        <v>5</v>
      </c>
      <c r="L145" s="21">
        <f t="shared" si="4"/>
        <v>1.2668512273847095</v>
      </c>
      <c r="M145">
        <f t="shared" si="5"/>
        <v>-3.7331487726152908</v>
      </c>
    </row>
    <row r="146" spans="1:13" ht="16" thickBot="1" x14ac:dyDescent="0.25">
      <c r="A146" s="23" t="s">
        <v>3</v>
      </c>
      <c r="B146" s="23" t="s">
        <v>2</v>
      </c>
      <c r="C146" s="23" t="s">
        <v>1</v>
      </c>
      <c r="D146" s="23" t="s">
        <v>7</v>
      </c>
      <c r="E146" s="23" cm="1">
        <f t="array" ref="E146">_xlfn.IFS(A146="female",1,A146="male",0)</f>
        <v>1</v>
      </c>
      <c r="F146" s="23" cm="1">
        <f t="array" ref="F146">_xlfn.IFS(B146="No",0,B146="yes",1)</f>
        <v>0</v>
      </c>
      <c r="G146" s="23" cm="1">
        <f t="array" ref="G146">_xlfn.IFS(C146="Sun",3,C146="sat",2,C146="fri",1,C146="thur",0)</f>
        <v>0</v>
      </c>
      <c r="H146" s="23" cm="1">
        <f t="array" ref="H146">_xlfn.IFS(D146="dinner",1,D146="lunch",0)</f>
        <v>0</v>
      </c>
      <c r="I146" s="23">
        <v>2</v>
      </c>
      <c r="J146" s="23">
        <v>16.43</v>
      </c>
      <c r="K146" s="23">
        <v>2.2999999999999998</v>
      </c>
      <c r="L146" s="21">
        <f t="shared" si="4"/>
        <v>1.2015740649937345</v>
      </c>
      <c r="M146">
        <f t="shared" si="5"/>
        <v>-1.0984259350062653</v>
      </c>
    </row>
    <row r="147" spans="1:13" ht="16" thickBot="1" x14ac:dyDescent="0.25">
      <c r="A147" s="22" t="s">
        <v>3</v>
      </c>
      <c r="B147" s="22" t="s">
        <v>2</v>
      </c>
      <c r="C147" s="22" t="s">
        <v>1</v>
      </c>
      <c r="D147" s="22" t="s">
        <v>7</v>
      </c>
      <c r="E147" s="22" cm="1">
        <f t="array" ref="E147">_xlfn.IFS(A147="female",1,A147="male",0)</f>
        <v>1</v>
      </c>
      <c r="F147" s="22" cm="1">
        <f t="array" ref="F147">_xlfn.IFS(B147="No",0,B147="yes",1)</f>
        <v>0</v>
      </c>
      <c r="G147" s="22" cm="1">
        <f t="array" ref="G147">_xlfn.IFS(C147="Sun",3,C147="sat",2,C147="fri",1,C147="thur",0)</f>
        <v>0</v>
      </c>
      <c r="H147" s="22" cm="1">
        <f t="array" ref="H147">_xlfn.IFS(D147="dinner",1,D147="lunch",0)</f>
        <v>0</v>
      </c>
      <c r="I147" s="22">
        <v>2</v>
      </c>
      <c r="J147" s="22">
        <v>8.35</v>
      </c>
      <c r="K147" s="22">
        <v>1.5</v>
      </c>
      <c r="L147" s="21">
        <f t="shared" si="4"/>
        <v>0.92164275653065508</v>
      </c>
      <c r="M147">
        <f t="shared" si="5"/>
        <v>-0.57835724346934492</v>
      </c>
    </row>
    <row r="148" spans="1:13" ht="16" thickBot="1" x14ac:dyDescent="0.25">
      <c r="A148" s="23" t="s">
        <v>3</v>
      </c>
      <c r="B148" s="23" t="s">
        <v>2</v>
      </c>
      <c r="C148" s="23" t="s">
        <v>1</v>
      </c>
      <c r="D148" s="23" t="s">
        <v>7</v>
      </c>
      <c r="E148" s="23" cm="1">
        <f t="array" ref="E148">_xlfn.IFS(A148="female",1,A148="male",0)</f>
        <v>1</v>
      </c>
      <c r="F148" s="23" cm="1">
        <f t="array" ref="F148">_xlfn.IFS(B148="No",0,B148="yes",1)</f>
        <v>0</v>
      </c>
      <c r="G148" s="23" cm="1">
        <f t="array" ref="G148">_xlfn.IFS(C148="Sun",3,C148="sat",2,C148="fri",1,C148="thur",0)</f>
        <v>0</v>
      </c>
      <c r="H148" s="23" cm="1">
        <f t="array" ref="H148">_xlfn.IFS(D148="dinner",1,D148="lunch",0)</f>
        <v>0</v>
      </c>
      <c r="I148" s="23">
        <v>3</v>
      </c>
      <c r="J148" s="23">
        <v>18.64</v>
      </c>
      <c r="K148" s="23">
        <v>1.36</v>
      </c>
      <c r="L148" s="21">
        <f t="shared" si="4"/>
        <v>1.2024763466476576</v>
      </c>
      <c r="M148">
        <f t="shared" si="5"/>
        <v>-0.15752365335234253</v>
      </c>
    </row>
    <row r="149" spans="1:13" ht="16" thickBot="1" x14ac:dyDescent="0.25">
      <c r="A149" s="22" t="s">
        <v>3</v>
      </c>
      <c r="B149" s="22" t="s">
        <v>2</v>
      </c>
      <c r="C149" s="22" t="s">
        <v>1</v>
      </c>
      <c r="D149" s="22" t="s">
        <v>7</v>
      </c>
      <c r="E149" s="22" cm="1">
        <f t="array" ref="E149">_xlfn.IFS(A149="female",1,A149="male",0)</f>
        <v>1</v>
      </c>
      <c r="F149" s="22" cm="1">
        <f t="array" ref="F149">_xlfn.IFS(B149="No",0,B149="yes",1)</f>
        <v>0</v>
      </c>
      <c r="G149" s="22" cm="1">
        <f t="array" ref="G149">_xlfn.IFS(C149="Sun",3,C149="sat",2,C149="fri",1,C149="thur",0)</f>
        <v>0</v>
      </c>
      <c r="H149" s="22" cm="1">
        <f t="array" ref="H149">_xlfn.IFS(D149="dinner",1,D149="lunch",0)</f>
        <v>0</v>
      </c>
      <c r="I149" s="22">
        <v>2</v>
      </c>
      <c r="J149" s="22">
        <v>11.87</v>
      </c>
      <c r="K149" s="22">
        <v>1.63</v>
      </c>
      <c r="L149" s="21">
        <f t="shared" si="4"/>
        <v>1.0435930295244717</v>
      </c>
      <c r="M149">
        <f t="shared" si="5"/>
        <v>-0.58640697047552814</v>
      </c>
    </row>
    <row r="150" spans="1:13" ht="16" thickBot="1" x14ac:dyDescent="0.25">
      <c r="A150" s="23" t="s">
        <v>5</v>
      </c>
      <c r="B150" s="23" t="s">
        <v>2</v>
      </c>
      <c r="C150" s="23" t="s">
        <v>1</v>
      </c>
      <c r="D150" s="23" t="s">
        <v>7</v>
      </c>
      <c r="E150" s="23" cm="1">
        <f t="array" ref="E150">_xlfn.IFS(A150="female",1,A150="male",0)</f>
        <v>0</v>
      </c>
      <c r="F150" s="23" cm="1">
        <f t="array" ref="F150">_xlfn.IFS(B150="No",0,B150="yes",1)</f>
        <v>0</v>
      </c>
      <c r="G150" s="23" cm="1">
        <f t="array" ref="G150">_xlfn.IFS(C150="Sun",3,C150="sat",2,C150="fri",1,C150="thur",0)</f>
        <v>0</v>
      </c>
      <c r="H150" s="23" cm="1">
        <f t="array" ref="H150">_xlfn.IFS(D150="dinner",1,D150="lunch",0)</f>
        <v>0</v>
      </c>
      <c r="I150" s="23">
        <v>2</v>
      </c>
      <c r="J150" s="23">
        <v>9.7799999999999994</v>
      </c>
      <c r="K150" s="23">
        <v>1.73</v>
      </c>
      <c r="L150" s="21">
        <f t="shared" si="4"/>
        <v>0.87685996718199166</v>
      </c>
      <c r="M150">
        <f t="shared" si="5"/>
        <v>-0.85314003281800832</v>
      </c>
    </row>
    <row r="151" spans="1:13" ht="16" thickBot="1" x14ac:dyDescent="0.25">
      <c r="A151" s="22" t="s">
        <v>5</v>
      </c>
      <c r="B151" s="22" t="s">
        <v>2</v>
      </c>
      <c r="C151" s="22" t="s">
        <v>1</v>
      </c>
      <c r="D151" s="22" t="s">
        <v>7</v>
      </c>
      <c r="E151" s="22" cm="1">
        <f t="array" ref="E151">_xlfn.IFS(A151="female",1,A151="male",0)</f>
        <v>0</v>
      </c>
      <c r="F151" s="22" cm="1">
        <f t="array" ref="F151">_xlfn.IFS(B151="No",0,B151="yes",1)</f>
        <v>0</v>
      </c>
      <c r="G151" s="22" cm="1">
        <f t="array" ref="G151">_xlfn.IFS(C151="Sun",3,C151="sat",2,C151="fri",1,C151="thur",0)</f>
        <v>0</v>
      </c>
      <c r="H151" s="22" cm="1">
        <f t="array" ref="H151">_xlfn.IFS(D151="dinner",1,D151="lunch",0)</f>
        <v>0</v>
      </c>
      <c r="I151" s="22">
        <v>2</v>
      </c>
      <c r="J151" s="22">
        <v>7.51</v>
      </c>
      <c r="K151" s="22">
        <v>2</v>
      </c>
      <c r="L151" s="21">
        <f t="shared" si="4"/>
        <v>0.79821589908654733</v>
      </c>
      <c r="M151">
        <f t="shared" si="5"/>
        <v>-1.2017841009134527</v>
      </c>
    </row>
    <row r="152" spans="1:13" ht="16" thickBot="1" x14ac:dyDescent="0.25">
      <c r="A152" s="23" t="s">
        <v>5</v>
      </c>
      <c r="B152" s="23" t="s">
        <v>2</v>
      </c>
      <c r="C152" s="23" t="s">
        <v>9</v>
      </c>
      <c r="D152" s="23" t="s">
        <v>0</v>
      </c>
      <c r="E152" s="23" cm="1">
        <f t="array" ref="E152">_xlfn.IFS(A152="female",1,A152="male",0)</f>
        <v>0</v>
      </c>
      <c r="F152" s="23" cm="1">
        <f t="array" ref="F152">_xlfn.IFS(B152="No",0,B152="yes",1)</f>
        <v>0</v>
      </c>
      <c r="G152" s="23" cm="1">
        <f t="array" ref="G152">_xlfn.IFS(C152="Sun",3,C152="sat",2,C152="fri",1,C152="thur",0)</f>
        <v>3</v>
      </c>
      <c r="H152" s="23" cm="1">
        <f t="array" ref="H152">_xlfn.IFS(D152="dinner",1,D152="lunch",0)</f>
        <v>1</v>
      </c>
      <c r="I152" s="23">
        <v>2</v>
      </c>
      <c r="J152" s="23">
        <v>14.07</v>
      </c>
      <c r="K152" s="23">
        <v>2.5</v>
      </c>
      <c r="L152" s="21">
        <f t="shared" si="4"/>
        <v>0.74079337700709091</v>
      </c>
      <c r="M152">
        <f t="shared" si="5"/>
        <v>-1.7592066229929091</v>
      </c>
    </row>
    <row r="153" spans="1:13" ht="16" thickBot="1" x14ac:dyDescent="0.25">
      <c r="A153" s="22" t="s">
        <v>5</v>
      </c>
      <c r="B153" s="22" t="s">
        <v>2</v>
      </c>
      <c r="C153" s="22" t="s">
        <v>9</v>
      </c>
      <c r="D153" s="22" t="s">
        <v>0</v>
      </c>
      <c r="E153" s="22" cm="1">
        <f t="array" ref="E153">_xlfn.IFS(A153="female",1,A153="male",0)</f>
        <v>0</v>
      </c>
      <c r="F153" s="22" cm="1">
        <f t="array" ref="F153">_xlfn.IFS(B153="No",0,B153="yes",1)</f>
        <v>0</v>
      </c>
      <c r="G153" s="22" cm="1">
        <f t="array" ref="G153">_xlfn.IFS(C153="Sun",3,C153="sat",2,C153="fri",1,C153="thur",0)</f>
        <v>3</v>
      </c>
      <c r="H153" s="22" cm="1">
        <f t="array" ref="H153">_xlfn.IFS(D153="dinner",1,D153="lunch",0)</f>
        <v>1</v>
      </c>
      <c r="I153" s="22">
        <v>2</v>
      </c>
      <c r="J153" s="22">
        <v>13.13</v>
      </c>
      <c r="K153" s="22">
        <v>2</v>
      </c>
      <c r="L153" s="21">
        <f t="shared" si="4"/>
        <v>0.70822711092351476</v>
      </c>
      <c r="M153">
        <f t="shared" si="5"/>
        <v>-1.2917728890764852</v>
      </c>
    </row>
    <row r="154" spans="1:13" ht="16" thickBot="1" x14ac:dyDescent="0.25">
      <c r="A154" s="23" t="s">
        <v>5</v>
      </c>
      <c r="B154" s="23" t="s">
        <v>2</v>
      </c>
      <c r="C154" s="23" t="s">
        <v>9</v>
      </c>
      <c r="D154" s="23" t="s">
        <v>0</v>
      </c>
      <c r="E154" s="23" cm="1">
        <f t="array" ref="E154">_xlfn.IFS(A154="female",1,A154="male",0)</f>
        <v>0</v>
      </c>
      <c r="F154" s="23" cm="1">
        <f t="array" ref="F154">_xlfn.IFS(B154="No",0,B154="yes",1)</f>
        <v>0</v>
      </c>
      <c r="G154" s="23" cm="1">
        <f t="array" ref="G154">_xlfn.IFS(C154="Sun",3,C154="sat",2,C154="fri",1,C154="thur",0)</f>
        <v>3</v>
      </c>
      <c r="H154" s="23" cm="1">
        <f t="array" ref="H154">_xlfn.IFS(D154="dinner",1,D154="lunch",0)</f>
        <v>1</v>
      </c>
      <c r="I154" s="23">
        <v>3</v>
      </c>
      <c r="J154" s="23">
        <v>17.260000000000002</v>
      </c>
      <c r="K154" s="23">
        <v>2.74</v>
      </c>
      <c r="L154" s="21">
        <f t="shared" si="4"/>
        <v>0.77564772330133813</v>
      </c>
      <c r="M154">
        <f t="shared" si="5"/>
        <v>-1.9643522766986621</v>
      </c>
    </row>
    <row r="155" spans="1:13" ht="16" thickBot="1" x14ac:dyDescent="0.25">
      <c r="A155" s="22" t="s">
        <v>5</v>
      </c>
      <c r="B155" s="22" t="s">
        <v>2</v>
      </c>
      <c r="C155" s="22" t="s">
        <v>9</v>
      </c>
      <c r="D155" s="22" t="s">
        <v>0</v>
      </c>
      <c r="E155" s="22" cm="1">
        <f t="array" ref="E155">_xlfn.IFS(A155="female",1,A155="male",0)</f>
        <v>0</v>
      </c>
      <c r="F155" s="22" cm="1">
        <f t="array" ref="F155">_xlfn.IFS(B155="No",0,B155="yes",1)</f>
        <v>0</v>
      </c>
      <c r="G155" s="22" cm="1">
        <f t="array" ref="G155">_xlfn.IFS(C155="Sun",3,C155="sat",2,C155="fri",1,C155="thur",0)</f>
        <v>3</v>
      </c>
      <c r="H155" s="22" cm="1">
        <f t="array" ref="H155">_xlfn.IFS(D155="dinner",1,D155="lunch",0)</f>
        <v>1</v>
      </c>
      <c r="I155" s="22">
        <v>4</v>
      </c>
      <c r="J155" s="22">
        <v>24.55</v>
      </c>
      <c r="K155" s="22">
        <v>2</v>
      </c>
      <c r="L155" s="21">
        <f t="shared" si="4"/>
        <v>0.95254642166224668</v>
      </c>
      <c r="M155">
        <f t="shared" si="5"/>
        <v>-1.0474535783377532</v>
      </c>
    </row>
    <row r="156" spans="1:13" ht="16" thickBot="1" x14ac:dyDescent="0.25">
      <c r="A156" s="23" t="s">
        <v>5</v>
      </c>
      <c r="B156" s="23" t="s">
        <v>2</v>
      </c>
      <c r="C156" s="23" t="s">
        <v>9</v>
      </c>
      <c r="D156" s="23" t="s">
        <v>0</v>
      </c>
      <c r="E156" s="23" cm="1">
        <f t="array" ref="E156">_xlfn.IFS(A156="female",1,A156="male",0)</f>
        <v>0</v>
      </c>
      <c r="F156" s="23" cm="1">
        <f t="array" ref="F156">_xlfn.IFS(B156="No",0,B156="yes",1)</f>
        <v>0</v>
      </c>
      <c r="G156" s="23" cm="1">
        <f t="array" ref="G156">_xlfn.IFS(C156="Sun",3,C156="sat",2,C156="fri",1,C156="thur",0)</f>
        <v>3</v>
      </c>
      <c r="H156" s="23" cm="1">
        <f t="array" ref="H156">_xlfn.IFS(D156="dinner",1,D156="lunch",0)</f>
        <v>1</v>
      </c>
      <c r="I156" s="23">
        <v>4</v>
      </c>
      <c r="J156" s="23">
        <v>19.77</v>
      </c>
      <c r="K156" s="23">
        <v>2</v>
      </c>
      <c r="L156" s="21">
        <f t="shared" si="4"/>
        <v>0.7869434941308705</v>
      </c>
      <c r="M156">
        <f t="shared" si="5"/>
        <v>-1.2130565058691296</v>
      </c>
    </row>
    <row r="157" spans="1:13" ht="16" thickBot="1" x14ac:dyDescent="0.25">
      <c r="A157" s="22" t="s">
        <v>3</v>
      </c>
      <c r="B157" s="22" t="s">
        <v>2</v>
      </c>
      <c r="C157" s="22" t="s">
        <v>9</v>
      </c>
      <c r="D157" s="22" t="s">
        <v>0</v>
      </c>
      <c r="E157" s="22" cm="1">
        <f t="array" ref="E157">_xlfn.IFS(A157="female",1,A157="male",0)</f>
        <v>1</v>
      </c>
      <c r="F157" s="22" cm="1">
        <f t="array" ref="F157">_xlfn.IFS(B157="No",0,B157="yes",1)</f>
        <v>0</v>
      </c>
      <c r="G157" s="22" cm="1">
        <f t="array" ref="G157">_xlfn.IFS(C157="Sun",3,C157="sat",2,C157="fri",1,C157="thur",0)</f>
        <v>3</v>
      </c>
      <c r="H157" s="22" cm="1">
        <f t="array" ref="H157">_xlfn.IFS(D157="dinner",1,D157="lunch",0)</f>
        <v>1</v>
      </c>
      <c r="I157" s="22">
        <v>5</v>
      </c>
      <c r="J157" s="22">
        <v>29.85</v>
      </c>
      <c r="K157" s="22">
        <v>5.14</v>
      </c>
      <c r="L157" s="21">
        <f t="shared" si="4"/>
        <v>1.154826729577348</v>
      </c>
      <c r="M157">
        <f t="shared" si="5"/>
        <v>-3.9851732704226519</v>
      </c>
    </row>
    <row r="158" spans="1:13" ht="16" thickBot="1" x14ac:dyDescent="0.25">
      <c r="A158" s="23" t="s">
        <v>5</v>
      </c>
      <c r="B158" s="23" t="s">
        <v>2</v>
      </c>
      <c r="C158" s="23" t="s">
        <v>9</v>
      </c>
      <c r="D158" s="23" t="s">
        <v>0</v>
      </c>
      <c r="E158" s="23" cm="1">
        <f t="array" ref="E158">_xlfn.IFS(A158="female",1,A158="male",0)</f>
        <v>0</v>
      </c>
      <c r="F158" s="23" cm="1">
        <f t="array" ref="F158">_xlfn.IFS(B158="No",0,B158="yes",1)</f>
        <v>0</v>
      </c>
      <c r="G158" s="23" cm="1">
        <f t="array" ref="G158">_xlfn.IFS(C158="Sun",3,C158="sat",2,C158="fri",1,C158="thur",0)</f>
        <v>3</v>
      </c>
      <c r="H158" s="23" cm="1">
        <f t="array" ref="H158">_xlfn.IFS(D158="dinner",1,D158="lunch",0)</f>
        <v>1</v>
      </c>
      <c r="I158" s="23">
        <v>6</v>
      </c>
      <c r="J158" s="23">
        <v>48.17</v>
      </c>
      <c r="K158" s="23">
        <v>5</v>
      </c>
      <c r="L158" s="21">
        <f t="shared" si="4"/>
        <v>1.6195342922090936</v>
      </c>
      <c r="M158">
        <f t="shared" si="5"/>
        <v>-3.3804657077909064</v>
      </c>
    </row>
    <row r="159" spans="1:13" ht="16" thickBot="1" x14ac:dyDescent="0.25">
      <c r="A159" s="22" t="s">
        <v>3</v>
      </c>
      <c r="B159" s="22" t="s">
        <v>2</v>
      </c>
      <c r="C159" s="22" t="s">
        <v>9</v>
      </c>
      <c r="D159" s="22" t="s">
        <v>0</v>
      </c>
      <c r="E159" s="22" cm="1">
        <f t="array" ref="E159">_xlfn.IFS(A159="female",1,A159="male",0)</f>
        <v>1</v>
      </c>
      <c r="F159" s="22" cm="1">
        <f t="array" ref="F159">_xlfn.IFS(B159="No",0,B159="yes",1)</f>
        <v>0</v>
      </c>
      <c r="G159" s="22" cm="1">
        <f t="array" ref="G159">_xlfn.IFS(C159="Sun",3,C159="sat",2,C159="fri",1,C159="thur",0)</f>
        <v>3</v>
      </c>
      <c r="H159" s="22" cm="1">
        <f t="array" ref="H159">_xlfn.IFS(D159="dinner",1,D159="lunch",0)</f>
        <v>1</v>
      </c>
      <c r="I159" s="22">
        <v>4</v>
      </c>
      <c r="J159" s="22">
        <v>25</v>
      </c>
      <c r="K159" s="22">
        <v>3.75</v>
      </c>
      <c r="L159" s="21">
        <f t="shared" si="4"/>
        <v>1.0624617431780621</v>
      </c>
      <c r="M159">
        <f t="shared" si="5"/>
        <v>-2.6875382568219379</v>
      </c>
    </row>
    <row r="160" spans="1:13" ht="16" thickBot="1" x14ac:dyDescent="0.25">
      <c r="A160" s="23" t="s">
        <v>3</v>
      </c>
      <c r="B160" s="23" t="s">
        <v>2</v>
      </c>
      <c r="C160" s="23" t="s">
        <v>9</v>
      </c>
      <c r="D160" s="23" t="s">
        <v>0</v>
      </c>
      <c r="E160" s="23" cm="1">
        <f t="array" ref="E160">_xlfn.IFS(A160="female",1,A160="male",0)</f>
        <v>1</v>
      </c>
      <c r="F160" s="23" cm="1">
        <f t="array" ref="F160">_xlfn.IFS(B160="No",0,B160="yes",1)</f>
        <v>0</v>
      </c>
      <c r="G160" s="23" cm="1">
        <f t="array" ref="G160">_xlfn.IFS(C160="Sun",3,C160="sat",2,C160="fri",1,C160="thur",0)</f>
        <v>3</v>
      </c>
      <c r="H160" s="23" cm="1">
        <f t="array" ref="H160">_xlfn.IFS(D160="dinner",1,D160="lunch",0)</f>
        <v>1</v>
      </c>
      <c r="I160" s="23">
        <v>2</v>
      </c>
      <c r="J160" s="23">
        <v>13.39</v>
      </c>
      <c r="K160" s="23">
        <v>2.61</v>
      </c>
      <c r="L160" s="21">
        <f t="shared" si="4"/>
        <v>0.81155988929477774</v>
      </c>
      <c r="M160">
        <f t="shared" si="5"/>
        <v>-1.7984401107052221</v>
      </c>
    </row>
    <row r="161" spans="1:13" ht="16" thickBot="1" x14ac:dyDescent="0.25">
      <c r="A161" s="22" t="s">
        <v>5</v>
      </c>
      <c r="B161" s="22" t="s">
        <v>2</v>
      </c>
      <c r="C161" s="22" t="s">
        <v>9</v>
      </c>
      <c r="D161" s="22" t="s">
        <v>0</v>
      </c>
      <c r="E161" s="22" cm="1">
        <f t="array" ref="E161">_xlfn.IFS(A161="female",1,A161="male",0)</f>
        <v>0</v>
      </c>
      <c r="F161" s="22" cm="1">
        <f t="array" ref="F161">_xlfn.IFS(B161="No",0,B161="yes",1)</f>
        <v>0</v>
      </c>
      <c r="G161" s="22" cm="1">
        <f t="array" ref="G161">_xlfn.IFS(C161="Sun",3,C161="sat",2,C161="fri",1,C161="thur",0)</f>
        <v>3</v>
      </c>
      <c r="H161" s="22" cm="1">
        <f t="array" ref="H161">_xlfn.IFS(D161="dinner",1,D161="lunch",0)</f>
        <v>1</v>
      </c>
      <c r="I161" s="22">
        <v>4</v>
      </c>
      <c r="J161" s="22">
        <v>16.489999999999998</v>
      </c>
      <c r="K161" s="22">
        <v>2</v>
      </c>
      <c r="L161" s="21">
        <f t="shared" si="4"/>
        <v>0.67330801247754124</v>
      </c>
      <c r="M161">
        <f t="shared" si="5"/>
        <v>-1.3266919875224588</v>
      </c>
    </row>
    <row r="162" spans="1:13" ht="16" thickBot="1" x14ac:dyDescent="0.25">
      <c r="A162" s="23" t="s">
        <v>5</v>
      </c>
      <c r="B162" s="23" t="s">
        <v>2</v>
      </c>
      <c r="C162" s="23" t="s">
        <v>9</v>
      </c>
      <c r="D162" s="23" t="s">
        <v>0</v>
      </c>
      <c r="E162" s="23" cm="1">
        <f t="array" ref="E162">_xlfn.IFS(A162="female",1,A162="male",0)</f>
        <v>0</v>
      </c>
      <c r="F162" s="23" cm="1">
        <f t="array" ref="F162">_xlfn.IFS(B162="No",0,B162="yes",1)</f>
        <v>0</v>
      </c>
      <c r="G162" s="23" cm="1">
        <f t="array" ref="G162">_xlfn.IFS(C162="Sun",3,C162="sat",2,C162="fri",1,C162="thur",0)</f>
        <v>3</v>
      </c>
      <c r="H162" s="23" cm="1">
        <f t="array" ref="H162">_xlfn.IFS(D162="dinner",1,D162="lunch",0)</f>
        <v>1</v>
      </c>
      <c r="I162" s="23">
        <v>4</v>
      </c>
      <c r="J162" s="23">
        <v>21.5</v>
      </c>
      <c r="K162" s="23">
        <v>3.5</v>
      </c>
      <c r="L162" s="21">
        <f t="shared" si="4"/>
        <v>0.84687928171021798</v>
      </c>
      <c r="M162">
        <f t="shared" si="5"/>
        <v>-2.6531207182897818</v>
      </c>
    </row>
    <row r="163" spans="1:13" ht="16" thickBot="1" x14ac:dyDescent="0.25">
      <c r="A163" s="22" t="s">
        <v>5</v>
      </c>
      <c r="B163" s="22" t="s">
        <v>2</v>
      </c>
      <c r="C163" s="22" t="s">
        <v>9</v>
      </c>
      <c r="D163" s="22" t="s">
        <v>0</v>
      </c>
      <c r="E163" s="22" cm="1">
        <f t="array" ref="E163">_xlfn.IFS(A163="female",1,A163="male",0)</f>
        <v>0</v>
      </c>
      <c r="F163" s="22" cm="1">
        <f t="array" ref="F163">_xlfn.IFS(B163="No",0,B163="yes",1)</f>
        <v>0</v>
      </c>
      <c r="G163" s="22" cm="1">
        <f t="array" ref="G163">_xlfn.IFS(C163="Sun",3,C163="sat",2,C163="fri",1,C163="thur",0)</f>
        <v>3</v>
      </c>
      <c r="H163" s="22" cm="1">
        <f t="array" ref="H163">_xlfn.IFS(D163="dinner",1,D163="lunch",0)</f>
        <v>1</v>
      </c>
      <c r="I163" s="22">
        <v>2</v>
      </c>
      <c r="J163" s="22">
        <v>12.66</v>
      </c>
      <c r="K163" s="22">
        <v>2.5</v>
      </c>
      <c r="L163" s="21">
        <f t="shared" si="4"/>
        <v>0.69194397788172668</v>
      </c>
      <c r="M163">
        <f t="shared" si="5"/>
        <v>-1.8080560221182733</v>
      </c>
    </row>
    <row r="164" spans="1:13" ht="16" thickBot="1" x14ac:dyDescent="0.25">
      <c r="A164" s="23" t="s">
        <v>3</v>
      </c>
      <c r="B164" s="23" t="s">
        <v>2</v>
      </c>
      <c r="C164" s="23" t="s">
        <v>9</v>
      </c>
      <c r="D164" s="23" t="s">
        <v>0</v>
      </c>
      <c r="E164" s="23" cm="1">
        <f t="array" ref="E164">_xlfn.IFS(A164="female",1,A164="male",0)</f>
        <v>1</v>
      </c>
      <c r="F164" s="23" cm="1">
        <f t="array" ref="F164">_xlfn.IFS(B164="No",0,B164="yes",1)</f>
        <v>0</v>
      </c>
      <c r="G164" s="23" cm="1">
        <f t="array" ref="G164">_xlfn.IFS(C164="Sun",3,C164="sat",2,C164="fri",1,C164="thur",0)</f>
        <v>3</v>
      </c>
      <c r="H164" s="23" cm="1">
        <f t="array" ref="H164">_xlfn.IFS(D164="dinner",1,D164="lunch",0)</f>
        <v>1</v>
      </c>
      <c r="I164" s="23">
        <v>3</v>
      </c>
      <c r="J164" s="23">
        <v>16.21</v>
      </c>
      <c r="K164" s="23">
        <v>2</v>
      </c>
      <c r="L164" s="21">
        <f t="shared" si="4"/>
        <v>0.83359559893910662</v>
      </c>
      <c r="M164">
        <f t="shared" si="5"/>
        <v>-1.1664044010608934</v>
      </c>
    </row>
    <row r="165" spans="1:13" ht="16" thickBot="1" x14ac:dyDescent="0.25">
      <c r="A165" s="22" t="s">
        <v>5</v>
      </c>
      <c r="B165" s="22" t="s">
        <v>2</v>
      </c>
      <c r="C165" s="22" t="s">
        <v>9</v>
      </c>
      <c r="D165" s="22" t="s">
        <v>0</v>
      </c>
      <c r="E165" s="22" cm="1">
        <f t="array" ref="E165">_xlfn.IFS(A165="female",1,A165="male",0)</f>
        <v>0</v>
      </c>
      <c r="F165" s="22" cm="1">
        <f t="array" ref="F165">_xlfn.IFS(B165="No",0,B165="yes",1)</f>
        <v>0</v>
      </c>
      <c r="G165" s="22" cm="1">
        <f t="array" ref="G165">_xlfn.IFS(C165="Sun",3,C165="sat",2,C165="fri",1,C165="thur",0)</f>
        <v>3</v>
      </c>
      <c r="H165" s="22" cm="1">
        <f t="array" ref="H165">_xlfn.IFS(D165="dinner",1,D165="lunch",0)</f>
        <v>1</v>
      </c>
      <c r="I165" s="22">
        <v>2</v>
      </c>
      <c r="J165" s="22">
        <v>13.81</v>
      </c>
      <c r="K165" s="22">
        <v>2</v>
      </c>
      <c r="L165" s="21">
        <f t="shared" si="4"/>
        <v>0.73178568638822938</v>
      </c>
      <c r="M165">
        <f t="shared" si="5"/>
        <v>-1.2682143136117707</v>
      </c>
    </row>
    <row r="166" spans="1:13" ht="16" thickBot="1" x14ac:dyDescent="0.25">
      <c r="A166" s="23" t="s">
        <v>3</v>
      </c>
      <c r="B166" s="23" t="s">
        <v>6</v>
      </c>
      <c r="C166" s="23" t="s">
        <v>9</v>
      </c>
      <c r="D166" s="23" t="s">
        <v>0</v>
      </c>
      <c r="E166" s="23" cm="1">
        <f t="array" ref="E166">_xlfn.IFS(A166="female",1,A166="male",0)</f>
        <v>1</v>
      </c>
      <c r="F166" s="23" cm="1">
        <f t="array" ref="F166">_xlfn.IFS(B166="No",0,B166="yes",1)</f>
        <v>1</v>
      </c>
      <c r="G166" s="23" cm="1">
        <f t="array" ref="G166">_xlfn.IFS(C166="Sun",3,C166="sat",2,C166="fri",1,C166="thur",0)</f>
        <v>3</v>
      </c>
      <c r="H166" s="23" cm="1">
        <f t="array" ref="H166">_xlfn.IFS(D166="dinner",1,D166="lunch",0)</f>
        <v>1</v>
      </c>
      <c r="I166" s="23">
        <v>2</v>
      </c>
      <c r="J166" s="23">
        <v>17.510000000000002</v>
      </c>
      <c r="K166" s="23">
        <v>3</v>
      </c>
      <c r="L166" s="21">
        <f t="shared" si="4"/>
        <v>1.1291167586028976</v>
      </c>
      <c r="M166">
        <f t="shared" si="5"/>
        <v>-1.8708832413971024</v>
      </c>
    </row>
    <row r="167" spans="1:13" ht="16" thickBot="1" x14ac:dyDescent="0.25">
      <c r="A167" s="22" t="s">
        <v>5</v>
      </c>
      <c r="B167" s="22" t="s">
        <v>2</v>
      </c>
      <c r="C167" s="22" t="s">
        <v>9</v>
      </c>
      <c r="D167" s="22" t="s">
        <v>0</v>
      </c>
      <c r="E167" s="22" cm="1">
        <f t="array" ref="E167">_xlfn.IFS(A167="female",1,A167="male",0)</f>
        <v>0</v>
      </c>
      <c r="F167" s="22" cm="1">
        <f t="array" ref="F167">_xlfn.IFS(B167="No",0,B167="yes",1)</f>
        <v>0</v>
      </c>
      <c r="G167" s="22" cm="1">
        <f t="array" ref="G167">_xlfn.IFS(C167="Sun",3,C167="sat",2,C167="fri",1,C167="thur",0)</f>
        <v>3</v>
      </c>
      <c r="H167" s="22" cm="1">
        <f t="array" ref="H167">_xlfn.IFS(D167="dinner",1,D167="lunch",0)</f>
        <v>1</v>
      </c>
      <c r="I167" s="22">
        <v>3</v>
      </c>
      <c r="J167" s="22">
        <v>24.52</v>
      </c>
      <c r="K167" s="22">
        <v>3.48</v>
      </c>
      <c r="L167" s="21">
        <f t="shared" si="4"/>
        <v>1.0271701613510851</v>
      </c>
      <c r="M167">
        <f t="shared" si="5"/>
        <v>-2.4528298386489151</v>
      </c>
    </row>
    <row r="168" spans="1:13" ht="16" thickBot="1" x14ac:dyDescent="0.25">
      <c r="A168" s="23" t="s">
        <v>5</v>
      </c>
      <c r="B168" s="23" t="s">
        <v>2</v>
      </c>
      <c r="C168" s="23" t="s">
        <v>9</v>
      </c>
      <c r="D168" s="23" t="s">
        <v>0</v>
      </c>
      <c r="E168" s="23" cm="1">
        <f t="array" ref="E168">_xlfn.IFS(A168="female",1,A168="male",0)</f>
        <v>0</v>
      </c>
      <c r="F168" s="23" cm="1">
        <f t="array" ref="F168">_xlfn.IFS(B168="No",0,B168="yes",1)</f>
        <v>0</v>
      </c>
      <c r="G168" s="23" cm="1">
        <f t="array" ref="G168">_xlfn.IFS(C168="Sun",3,C168="sat",2,C168="fri",1,C168="thur",0)</f>
        <v>3</v>
      </c>
      <c r="H168" s="23" cm="1">
        <f t="array" ref="H168">_xlfn.IFS(D168="dinner",1,D168="lunch",0)</f>
        <v>1</v>
      </c>
      <c r="I168" s="23">
        <v>2</v>
      </c>
      <c r="J168" s="23">
        <v>20.76</v>
      </c>
      <c r="K168" s="23">
        <v>2.2400000000000002</v>
      </c>
      <c r="L168" s="21">
        <f t="shared" si="4"/>
        <v>0.97256818562318015</v>
      </c>
      <c r="M168">
        <f t="shared" si="5"/>
        <v>-1.26743181437682</v>
      </c>
    </row>
    <row r="169" spans="1:13" ht="16" thickBot="1" x14ac:dyDescent="0.25">
      <c r="A169" s="22" t="s">
        <v>5</v>
      </c>
      <c r="B169" s="22" t="s">
        <v>2</v>
      </c>
      <c r="C169" s="22" t="s">
        <v>9</v>
      </c>
      <c r="D169" s="22" t="s">
        <v>0</v>
      </c>
      <c r="E169" s="22" cm="1">
        <f t="array" ref="E169">_xlfn.IFS(A169="female",1,A169="male",0)</f>
        <v>0</v>
      </c>
      <c r="F169" s="22" cm="1">
        <f t="array" ref="F169">_xlfn.IFS(B169="No",0,B169="yes",1)</f>
        <v>0</v>
      </c>
      <c r="G169" s="22" cm="1">
        <f t="array" ref="G169">_xlfn.IFS(C169="Sun",3,C169="sat",2,C169="fri",1,C169="thur",0)</f>
        <v>3</v>
      </c>
      <c r="H169" s="22" cm="1">
        <f t="array" ref="H169">_xlfn.IFS(D169="dinner",1,D169="lunch",0)</f>
        <v>1</v>
      </c>
      <c r="I169" s="22">
        <v>4</v>
      </c>
      <c r="J169" s="22">
        <v>31.71</v>
      </c>
      <c r="K169" s="22">
        <v>4.5</v>
      </c>
      <c r="L169" s="21">
        <f t="shared" si="4"/>
        <v>1.200604363320124</v>
      </c>
      <c r="M169">
        <f t="shared" si="5"/>
        <v>-3.299395636679876</v>
      </c>
    </row>
    <row r="170" spans="1:13" ht="16" thickBot="1" x14ac:dyDescent="0.25">
      <c r="A170" s="23" t="s">
        <v>3</v>
      </c>
      <c r="B170" s="23" t="s">
        <v>6</v>
      </c>
      <c r="C170" s="23" t="s">
        <v>4</v>
      </c>
      <c r="D170" s="23" t="s">
        <v>0</v>
      </c>
      <c r="E170" s="23" cm="1">
        <f t="array" ref="E170">_xlfn.IFS(A170="female",1,A170="male",0)</f>
        <v>1</v>
      </c>
      <c r="F170" s="23" cm="1">
        <f t="array" ref="F170">_xlfn.IFS(B170="No",0,B170="yes",1)</f>
        <v>1</v>
      </c>
      <c r="G170" s="23" cm="1">
        <f t="array" ref="G170">_xlfn.IFS(C170="Sun",3,C170="sat",2,C170="fri",1,C170="thur",0)</f>
        <v>2</v>
      </c>
      <c r="H170" s="23" cm="1">
        <f t="array" ref="H170">_xlfn.IFS(D170="dinner",1,D170="lunch",0)</f>
        <v>1</v>
      </c>
      <c r="I170" s="23">
        <v>2</v>
      </c>
      <c r="J170" s="23">
        <v>10.59</v>
      </c>
      <c r="K170" s="23">
        <v>1.61</v>
      </c>
      <c r="L170" s="21">
        <f t="shared" si="4"/>
        <v>1.0018513768521096</v>
      </c>
      <c r="M170">
        <f t="shared" si="5"/>
        <v>-0.60814862314789053</v>
      </c>
    </row>
    <row r="171" spans="1:13" ht="16" thickBot="1" x14ac:dyDescent="0.25">
      <c r="A171" s="22" t="s">
        <v>3</v>
      </c>
      <c r="B171" s="22" t="s">
        <v>6</v>
      </c>
      <c r="C171" s="22" t="s">
        <v>4</v>
      </c>
      <c r="D171" s="22" t="s">
        <v>0</v>
      </c>
      <c r="E171" s="22" cm="1">
        <f t="array" ref="E171">_xlfn.IFS(A171="female",1,A171="male",0)</f>
        <v>1</v>
      </c>
      <c r="F171" s="22" cm="1">
        <f t="array" ref="F171">_xlfn.IFS(B171="No",0,B171="yes",1)</f>
        <v>1</v>
      </c>
      <c r="G171" s="22" cm="1">
        <f t="array" ref="G171">_xlfn.IFS(C171="Sun",3,C171="sat",2,C171="fri",1,C171="thur",0)</f>
        <v>2</v>
      </c>
      <c r="H171" s="22" cm="1">
        <f t="array" ref="H171">_xlfn.IFS(D171="dinner",1,D171="lunch",0)</f>
        <v>1</v>
      </c>
      <c r="I171" s="22">
        <v>2</v>
      </c>
      <c r="J171" s="22">
        <v>10.63</v>
      </c>
      <c r="K171" s="22">
        <v>2</v>
      </c>
      <c r="L171" s="21">
        <f t="shared" si="4"/>
        <v>1.0032371754088574</v>
      </c>
      <c r="M171">
        <f t="shared" si="5"/>
        <v>-0.99676282459114263</v>
      </c>
    </row>
    <row r="172" spans="1:13" ht="16" thickBot="1" x14ac:dyDescent="0.25">
      <c r="A172" s="23" t="s">
        <v>5</v>
      </c>
      <c r="B172" s="23" t="s">
        <v>6</v>
      </c>
      <c r="C172" s="23" t="s">
        <v>4</v>
      </c>
      <c r="D172" s="23" t="s">
        <v>0</v>
      </c>
      <c r="E172" s="23" cm="1">
        <f t="array" ref="E172">_xlfn.IFS(A172="female",1,A172="male",0)</f>
        <v>0</v>
      </c>
      <c r="F172" s="23" cm="1">
        <f t="array" ref="F172">_xlfn.IFS(B172="No",0,B172="yes",1)</f>
        <v>1</v>
      </c>
      <c r="G172" s="23" cm="1">
        <f t="array" ref="G172">_xlfn.IFS(C172="Sun",3,C172="sat",2,C172="fri",1,C172="thur",0)</f>
        <v>2</v>
      </c>
      <c r="H172" s="23" cm="1">
        <f t="array" ref="H172">_xlfn.IFS(D172="dinner",1,D172="lunch",0)</f>
        <v>1</v>
      </c>
      <c r="I172" s="23">
        <v>3</v>
      </c>
      <c r="J172" s="23">
        <v>50.81</v>
      </c>
      <c r="K172" s="23">
        <v>10</v>
      </c>
      <c r="L172" s="21">
        <f t="shared" si="4"/>
        <v>2.2252836493033401</v>
      </c>
      <c r="M172">
        <f t="shared" si="5"/>
        <v>-7.7747163506966599</v>
      </c>
    </row>
    <row r="173" spans="1:13" ht="16" thickBot="1" x14ac:dyDescent="0.25">
      <c r="A173" s="22" t="s">
        <v>5</v>
      </c>
      <c r="B173" s="22" t="s">
        <v>6</v>
      </c>
      <c r="C173" s="22" t="s">
        <v>4</v>
      </c>
      <c r="D173" s="22" t="s">
        <v>0</v>
      </c>
      <c r="E173" s="22" cm="1">
        <f t="array" ref="E173">_xlfn.IFS(A173="female",1,A173="male",0)</f>
        <v>0</v>
      </c>
      <c r="F173" s="22" cm="1">
        <f t="array" ref="F173">_xlfn.IFS(B173="No",0,B173="yes",1)</f>
        <v>1</v>
      </c>
      <c r="G173" s="22" cm="1">
        <f t="array" ref="G173">_xlfn.IFS(C173="Sun",3,C173="sat",2,C173="fri",1,C173="thur",0)</f>
        <v>2</v>
      </c>
      <c r="H173" s="22" cm="1">
        <f t="array" ref="H173">_xlfn.IFS(D173="dinner",1,D173="lunch",0)</f>
        <v>1</v>
      </c>
      <c r="I173" s="22">
        <v>2</v>
      </c>
      <c r="J173" s="22">
        <v>15.81</v>
      </c>
      <c r="K173" s="22">
        <v>3.16</v>
      </c>
      <c r="L173" s="21">
        <f t="shared" si="4"/>
        <v>1.0883730007553112</v>
      </c>
      <c r="M173">
        <f t="shared" si="5"/>
        <v>-2.071626999244689</v>
      </c>
    </row>
    <row r="174" spans="1:13" ht="16" thickBot="1" x14ac:dyDescent="0.25">
      <c r="A174" s="23" t="s">
        <v>5</v>
      </c>
      <c r="B174" s="23" t="s">
        <v>6</v>
      </c>
      <c r="C174" s="23" t="s">
        <v>9</v>
      </c>
      <c r="D174" s="23" t="s">
        <v>0</v>
      </c>
      <c r="E174" s="23" cm="1">
        <f t="array" ref="E174">_xlfn.IFS(A174="female",1,A174="male",0)</f>
        <v>0</v>
      </c>
      <c r="F174" s="23" cm="1">
        <f t="array" ref="F174">_xlfn.IFS(B174="No",0,B174="yes",1)</f>
        <v>1</v>
      </c>
      <c r="G174" s="23" cm="1">
        <f t="array" ref="G174">_xlfn.IFS(C174="Sun",3,C174="sat",2,C174="fri",1,C174="thur",0)</f>
        <v>3</v>
      </c>
      <c r="H174" s="23" cm="1">
        <f t="array" ref="H174">_xlfn.IFS(D174="dinner",1,D174="lunch",0)</f>
        <v>1</v>
      </c>
      <c r="I174" s="23">
        <v>2</v>
      </c>
      <c r="J174" s="23">
        <v>7.25</v>
      </c>
      <c r="K174" s="23">
        <v>5.15</v>
      </c>
      <c r="L174" s="21">
        <f t="shared" si="4"/>
        <v>0.67933434104465529</v>
      </c>
      <c r="M174">
        <f t="shared" si="5"/>
        <v>-4.4706656589553448</v>
      </c>
    </row>
    <row r="175" spans="1:13" ht="16" thickBot="1" x14ac:dyDescent="0.25">
      <c r="A175" s="22" t="s">
        <v>5</v>
      </c>
      <c r="B175" s="22" t="s">
        <v>6</v>
      </c>
      <c r="C175" s="22" t="s">
        <v>9</v>
      </c>
      <c r="D175" s="22" t="s">
        <v>0</v>
      </c>
      <c r="E175" s="22" cm="1">
        <f t="array" ref="E175">_xlfn.IFS(A175="female",1,A175="male",0)</f>
        <v>0</v>
      </c>
      <c r="F175" s="22" cm="1">
        <f t="array" ref="F175">_xlfn.IFS(B175="No",0,B175="yes",1)</f>
        <v>1</v>
      </c>
      <c r="G175" s="22" cm="1">
        <f t="array" ref="G175">_xlfn.IFS(C175="Sun",3,C175="sat",2,C175="fri",1,C175="thur",0)</f>
        <v>3</v>
      </c>
      <c r="H175" s="22" cm="1">
        <f t="array" ref="H175">_xlfn.IFS(D175="dinner",1,D175="lunch",0)</f>
        <v>1</v>
      </c>
      <c r="I175" s="22">
        <v>2</v>
      </c>
      <c r="J175" s="22">
        <v>31.85</v>
      </c>
      <c r="K175" s="22">
        <v>3.18</v>
      </c>
      <c r="L175" s="21">
        <f t="shared" si="4"/>
        <v>1.5316004534446246</v>
      </c>
      <c r="M175">
        <f t="shared" si="5"/>
        <v>-1.6483995465553756</v>
      </c>
    </row>
    <row r="176" spans="1:13" ht="16" thickBot="1" x14ac:dyDescent="0.25">
      <c r="A176" s="23" t="s">
        <v>5</v>
      </c>
      <c r="B176" s="23" t="s">
        <v>6</v>
      </c>
      <c r="C176" s="23" t="s">
        <v>9</v>
      </c>
      <c r="D176" s="23" t="s">
        <v>0</v>
      </c>
      <c r="E176" s="23" cm="1">
        <f t="array" ref="E176">_xlfn.IFS(A176="female",1,A176="male",0)</f>
        <v>0</v>
      </c>
      <c r="F176" s="23" cm="1">
        <f t="array" ref="F176">_xlfn.IFS(B176="No",0,B176="yes",1)</f>
        <v>1</v>
      </c>
      <c r="G176" s="23" cm="1">
        <f t="array" ref="G176">_xlfn.IFS(C176="Sun",3,C176="sat",2,C176="fri",1,C176="thur",0)</f>
        <v>3</v>
      </c>
      <c r="H176" s="23" cm="1">
        <f t="array" ref="H176">_xlfn.IFS(D176="dinner",1,D176="lunch",0)</f>
        <v>1</v>
      </c>
      <c r="I176" s="23">
        <v>2</v>
      </c>
      <c r="J176" s="23">
        <v>16.82</v>
      </c>
      <c r="K176" s="23">
        <v>4</v>
      </c>
      <c r="L176" s="21">
        <f t="shared" si="4"/>
        <v>1.0108866457465946</v>
      </c>
      <c r="M176">
        <f t="shared" si="5"/>
        <v>-2.9891133542534054</v>
      </c>
    </row>
    <row r="177" spans="1:13" ht="16" thickBot="1" x14ac:dyDescent="0.25">
      <c r="A177" s="22" t="s">
        <v>5</v>
      </c>
      <c r="B177" s="22" t="s">
        <v>6</v>
      </c>
      <c r="C177" s="22" t="s">
        <v>9</v>
      </c>
      <c r="D177" s="22" t="s">
        <v>0</v>
      </c>
      <c r="E177" s="22" cm="1">
        <f t="array" ref="E177">_xlfn.IFS(A177="female",1,A177="male",0)</f>
        <v>0</v>
      </c>
      <c r="F177" s="22" cm="1">
        <f t="array" ref="F177">_xlfn.IFS(B177="No",0,B177="yes",1)</f>
        <v>1</v>
      </c>
      <c r="G177" s="22" cm="1">
        <f t="array" ref="G177">_xlfn.IFS(C177="Sun",3,C177="sat",2,C177="fri",1,C177="thur",0)</f>
        <v>3</v>
      </c>
      <c r="H177" s="22" cm="1">
        <f t="array" ref="H177">_xlfn.IFS(D177="dinner",1,D177="lunch",0)</f>
        <v>1</v>
      </c>
      <c r="I177" s="22">
        <v>2</v>
      </c>
      <c r="J177" s="22">
        <v>32.9</v>
      </c>
      <c r="K177" s="22">
        <v>3.11</v>
      </c>
      <c r="L177" s="21">
        <f t="shared" si="4"/>
        <v>1.5679776655592574</v>
      </c>
      <c r="M177">
        <f t="shared" si="5"/>
        <v>-1.5420223344407424</v>
      </c>
    </row>
    <row r="178" spans="1:13" ht="16" thickBot="1" x14ac:dyDescent="0.25">
      <c r="A178" s="23" t="s">
        <v>5</v>
      </c>
      <c r="B178" s="23" t="s">
        <v>6</v>
      </c>
      <c r="C178" s="23" t="s">
        <v>9</v>
      </c>
      <c r="D178" s="23" t="s">
        <v>0</v>
      </c>
      <c r="E178" s="23" cm="1">
        <f t="array" ref="E178">_xlfn.IFS(A178="female",1,A178="male",0)</f>
        <v>0</v>
      </c>
      <c r="F178" s="23" cm="1">
        <f t="array" ref="F178">_xlfn.IFS(B178="No",0,B178="yes",1)</f>
        <v>1</v>
      </c>
      <c r="G178" s="23" cm="1">
        <f t="array" ref="G178">_xlfn.IFS(C178="Sun",3,C178="sat",2,C178="fri",1,C178="thur",0)</f>
        <v>3</v>
      </c>
      <c r="H178" s="23" cm="1">
        <f t="array" ref="H178">_xlfn.IFS(D178="dinner",1,D178="lunch",0)</f>
        <v>1</v>
      </c>
      <c r="I178" s="23">
        <v>2</v>
      </c>
      <c r="J178" s="23">
        <v>17.89</v>
      </c>
      <c r="K178" s="23">
        <v>2</v>
      </c>
      <c r="L178" s="21">
        <f t="shared" si="4"/>
        <v>1.0479567571396013</v>
      </c>
      <c r="M178">
        <f t="shared" si="5"/>
        <v>-0.95204324286039865</v>
      </c>
    </row>
    <row r="179" spans="1:13" ht="16" thickBot="1" x14ac:dyDescent="0.25">
      <c r="A179" s="22" t="s">
        <v>5</v>
      </c>
      <c r="B179" s="22" t="s">
        <v>6</v>
      </c>
      <c r="C179" s="22" t="s">
        <v>9</v>
      </c>
      <c r="D179" s="22" t="s">
        <v>0</v>
      </c>
      <c r="E179" s="22" cm="1">
        <f t="array" ref="E179">_xlfn.IFS(A179="female",1,A179="male",0)</f>
        <v>0</v>
      </c>
      <c r="F179" s="22" cm="1">
        <f t="array" ref="F179">_xlfn.IFS(B179="No",0,B179="yes",1)</f>
        <v>1</v>
      </c>
      <c r="G179" s="22" cm="1">
        <f t="array" ref="G179">_xlfn.IFS(C179="Sun",3,C179="sat",2,C179="fri",1,C179="thur",0)</f>
        <v>3</v>
      </c>
      <c r="H179" s="22" cm="1">
        <f t="array" ref="H179">_xlfn.IFS(D179="dinner",1,D179="lunch",0)</f>
        <v>1</v>
      </c>
      <c r="I179" s="22">
        <v>2</v>
      </c>
      <c r="J179" s="22">
        <v>14.48</v>
      </c>
      <c r="K179" s="22">
        <v>2</v>
      </c>
      <c r="L179" s="21">
        <f t="shared" si="4"/>
        <v>0.92981743017684149</v>
      </c>
      <c r="M179">
        <f t="shared" si="5"/>
        <v>-1.0701825698231584</v>
      </c>
    </row>
    <row r="180" spans="1:13" ht="16" thickBot="1" x14ac:dyDescent="0.25">
      <c r="A180" s="23" t="s">
        <v>3</v>
      </c>
      <c r="B180" s="23" t="s">
        <v>6</v>
      </c>
      <c r="C180" s="23" t="s">
        <v>9</v>
      </c>
      <c r="D180" s="23" t="s">
        <v>0</v>
      </c>
      <c r="E180" s="23" cm="1">
        <f t="array" ref="E180">_xlfn.IFS(A180="female",1,A180="male",0)</f>
        <v>1</v>
      </c>
      <c r="F180" s="23" cm="1">
        <f t="array" ref="F180">_xlfn.IFS(B180="No",0,B180="yes",1)</f>
        <v>1</v>
      </c>
      <c r="G180" s="23" cm="1">
        <f t="array" ref="G180">_xlfn.IFS(C180="Sun",3,C180="sat",2,C180="fri",1,C180="thur",0)</f>
        <v>3</v>
      </c>
      <c r="H180" s="23" cm="1">
        <f t="array" ref="H180">_xlfn.IFS(D180="dinner",1,D180="lunch",0)</f>
        <v>1</v>
      </c>
      <c r="I180" s="23">
        <v>2</v>
      </c>
      <c r="J180" s="23">
        <v>9.6</v>
      </c>
      <c r="K180" s="23">
        <v>4</v>
      </c>
      <c r="L180" s="21">
        <f t="shared" si="4"/>
        <v>0.85507509400599691</v>
      </c>
      <c r="M180">
        <f t="shared" si="5"/>
        <v>-3.144924905994003</v>
      </c>
    </row>
    <row r="181" spans="1:13" ht="16" thickBot="1" x14ac:dyDescent="0.25">
      <c r="A181" s="22" t="s">
        <v>5</v>
      </c>
      <c r="B181" s="22" t="s">
        <v>6</v>
      </c>
      <c r="C181" s="22" t="s">
        <v>9</v>
      </c>
      <c r="D181" s="22" t="s">
        <v>0</v>
      </c>
      <c r="E181" s="22" cm="1">
        <f t="array" ref="E181">_xlfn.IFS(A181="female",1,A181="male",0)</f>
        <v>0</v>
      </c>
      <c r="F181" s="22" cm="1">
        <f t="array" ref="F181">_xlfn.IFS(B181="No",0,B181="yes",1)</f>
        <v>1</v>
      </c>
      <c r="G181" s="22" cm="1">
        <f t="array" ref="G181">_xlfn.IFS(C181="Sun",3,C181="sat",2,C181="fri",1,C181="thur",0)</f>
        <v>3</v>
      </c>
      <c r="H181" s="22" cm="1">
        <f t="array" ref="H181">_xlfn.IFS(D181="dinner",1,D181="lunch",0)</f>
        <v>1</v>
      </c>
      <c r="I181" s="22">
        <v>2</v>
      </c>
      <c r="J181" s="22">
        <v>34.630000000000003</v>
      </c>
      <c r="K181" s="22">
        <v>3.55</v>
      </c>
      <c r="L181" s="21">
        <f t="shared" si="4"/>
        <v>1.6279134531386052</v>
      </c>
      <c r="M181">
        <f t="shared" si="5"/>
        <v>-1.9220865468613946</v>
      </c>
    </row>
    <row r="182" spans="1:13" ht="16" thickBot="1" x14ac:dyDescent="0.25">
      <c r="A182" s="23" t="s">
        <v>5</v>
      </c>
      <c r="B182" s="23" t="s">
        <v>6</v>
      </c>
      <c r="C182" s="23" t="s">
        <v>9</v>
      </c>
      <c r="D182" s="23" t="s">
        <v>0</v>
      </c>
      <c r="E182" s="23" cm="1">
        <f t="array" ref="E182">_xlfn.IFS(A182="female",1,A182="male",0)</f>
        <v>0</v>
      </c>
      <c r="F182" s="23" cm="1">
        <f t="array" ref="F182">_xlfn.IFS(B182="No",0,B182="yes",1)</f>
        <v>1</v>
      </c>
      <c r="G182" s="23" cm="1">
        <f t="array" ref="G182">_xlfn.IFS(C182="Sun",3,C182="sat",2,C182="fri",1,C182="thur",0)</f>
        <v>3</v>
      </c>
      <c r="H182" s="23" cm="1">
        <f t="array" ref="H182">_xlfn.IFS(D182="dinner",1,D182="lunch",0)</f>
        <v>1</v>
      </c>
      <c r="I182" s="23">
        <v>4</v>
      </c>
      <c r="J182" s="23">
        <v>34.65</v>
      </c>
      <c r="K182" s="23">
        <v>3.68</v>
      </c>
      <c r="L182" s="21">
        <f t="shared" si="4"/>
        <v>1.4772801752041802</v>
      </c>
      <c r="M182">
        <f t="shared" si="5"/>
        <v>-2.2027198247958202</v>
      </c>
    </row>
    <row r="183" spans="1:13" ht="16" thickBot="1" x14ac:dyDescent="0.25">
      <c r="A183" s="22" t="s">
        <v>5</v>
      </c>
      <c r="B183" s="22" t="s">
        <v>6</v>
      </c>
      <c r="C183" s="22" t="s">
        <v>9</v>
      </c>
      <c r="D183" s="22" t="s">
        <v>0</v>
      </c>
      <c r="E183" s="22" cm="1">
        <f t="array" ref="E183">_xlfn.IFS(A183="female",1,A183="male",0)</f>
        <v>0</v>
      </c>
      <c r="F183" s="22" cm="1">
        <f t="array" ref="F183">_xlfn.IFS(B183="No",0,B183="yes",1)</f>
        <v>1</v>
      </c>
      <c r="G183" s="22" cm="1">
        <f t="array" ref="G183">_xlfn.IFS(C183="Sun",3,C183="sat",2,C183="fri",1,C183="thur",0)</f>
        <v>3</v>
      </c>
      <c r="H183" s="22" cm="1">
        <f t="array" ref="H183">_xlfn.IFS(D183="dinner",1,D183="lunch",0)</f>
        <v>1</v>
      </c>
      <c r="I183" s="22">
        <v>2</v>
      </c>
      <c r="J183" s="22">
        <v>23.33</v>
      </c>
      <c r="K183" s="22">
        <v>5.65</v>
      </c>
      <c r="L183" s="21">
        <f t="shared" si="4"/>
        <v>1.2364253608573181</v>
      </c>
      <c r="M183">
        <f t="shared" si="5"/>
        <v>-4.4135746391426824</v>
      </c>
    </row>
    <row r="184" spans="1:13" ht="16" thickBot="1" x14ac:dyDescent="0.25">
      <c r="A184" s="23" t="s">
        <v>5</v>
      </c>
      <c r="B184" s="23" t="s">
        <v>6</v>
      </c>
      <c r="C184" s="23" t="s">
        <v>9</v>
      </c>
      <c r="D184" s="23" t="s">
        <v>0</v>
      </c>
      <c r="E184" s="23" cm="1">
        <f t="array" ref="E184">_xlfn.IFS(A184="female",1,A184="male",0)</f>
        <v>0</v>
      </c>
      <c r="F184" s="23" cm="1">
        <f t="array" ref="F184">_xlfn.IFS(B184="No",0,B184="yes",1)</f>
        <v>1</v>
      </c>
      <c r="G184" s="23" cm="1">
        <f t="array" ref="G184">_xlfn.IFS(C184="Sun",3,C184="sat",2,C184="fri",1,C184="thur",0)</f>
        <v>3</v>
      </c>
      <c r="H184" s="23" cm="1">
        <f t="array" ref="H184">_xlfn.IFS(D184="dinner",1,D184="lunch",0)</f>
        <v>1</v>
      </c>
      <c r="I184" s="23">
        <v>3</v>
      </c>
      <c r="J184" s="23">
        <v>45.35</v>
      </c>
      <c r="K184" s="23">
        <v>3.5</v>
      </c>
      <c r="L184" s="21">
        <f t="shared" si="4"/>
        <v>1.9236443777406478</v>
      </c>
      <c r="M184">
        <f t="shared" si="5"/>
        <v>-1.5763556222593522</v>
      </c>
    </row>
    <row r="185" spans="1:13" ht="16" thickBot="1" x14ac:dyDescent="0.25">
      <c r="A185" s="22" t="s">
        <v>5</v>
      </c>
      <c r="B185" s="22" t="s">
        <v>6</v>
      </c>
      <c r="C185" s="22" t="s">
        <v>9</v>
      </c>
      <c r="D185" s="22" t="s">
        <v>0</v>
      </c>
      <c r="E185" s="22" cm="1">
        <f t="array" ref="E185">_xlfn.IFS(A185="female",1,A185="male",0)</f>
        <v>0</v>
      </c>
      <c r="F185" s="22" cm="1">
        <f t="array" ref="F185">_xlfn.IFS(B185="No",0,B185="yes",1)</f>
        <v>1</v>
      </c>
      <c r="G185" s="22" cm="1">
        <f t="array" ref="G185">_xlfn.IFS(C185="Sun",3,C185="sat",2,C185="fri",1,C185="thur",0)</f>
        <v>3</v>
      </c>
      <c r="H185" s="22" cm="1">
        <f t="array" ref="H185">_xlfn.IFS(D185="dinner",1,D185="lunch",0)</f>
        <v>1</v>
      </c>
      <c r="I185" s="22">
        <v>4</v>
      </c>
      <c r="J185" s="22">
        <v>23.17</v>
      </c>
      <c r="K185" s="22">
        <v>6.5</v>
      </c>
      <c r="L185" s="21">
        <f t="shared" si="4"/>
        <v>1.079555989417528</v>
      </c>
      <c r="M185">
        <f t="shared" si="5"/>
        <v>-5.4204440105824716</v>
      </c>
    </row>
    <row r="186" spans="1:13" ht="16" thickBot="1" x14ac:dyDescent="0.25">
      <c r="A186" s="23" t="s">
        <v>5</v>
      </c>
      <c r="B186" s="23" t="s">
        <v>6</v>
      </c>
      <c r="C186" s="23" t="s">
        <v>9</v>
      </c>
      <c r="D186" s="23" t="s">
        <v>0</v>
      </c>
      <c r="E186" s="23" cm="1">
        <f t="array" ref="E186">_xlfn.IFS(A186="female",1,A186="male",0)</f>
        <v>0</v>
      </c>
      <c r="F186" s="23" cm="1">
        <f t="array" ref="F186">_xlfn.IFS(B186="No",0,B186="yes",1)</f>
        <v>1</v>
      </c>
      <c r="G186" s="23" cm="1">
        <f t="array" ref="G186">_xlfn.IFS(C186="Sun",3,C186="sat",2,C186="fri",1,C186="thur",0)</f>
        <v>3</v>
      </c>
      <c r="H186" s="23" cm="1">
        <f t="array" ref="H186">_xlfn.IFS(D186="dinner",1,D186="lunch",0)</f>
        <v>1</v>
      </c>
      <c r="I186" s="23">
        <v>2</v>
      </c>
      <c r="J186" s="23">
        <v>40.549999999999997</v>
      </c>
      <c r="K186" s="23">
        <v>3</v>
      </c>
      <c r="L186" s="21">
        <f t="shared" si="4"/>
        <v>1.8330116395372968</v>
      </c>
      <c r="M186">
        <f t="shared" si="5"/>
        <v>-1.1669883604627032</v>
      </c>
    </row>
    <row r="187" spans="1:13" ht="16" thickBot="1" x14ac:dyDescent="0.25">
      <c r="A187" s="22" t="s">
        <v>5</v>
      </c>
      <c r="B187" s="22" t="s">
        <v>2</v>
      </c>
      <c r="C187" s="22" t="s">
        <v>9</v>
      </c>
      <c r="D187" s="22" t="s">
        <v>0</v>
      </c>
      <c r="E187" s="22" cm="1">
        <f t="array" ref="E187">_xlfn.IFS(A187="female",1,A187="male",0)</f>
        <v>0</v>
      </c>
      <c r="F187" s="22" cm="1">
        <f t="array" ref="F187">_xlfn.IFS(B187="No",0,B187="yes",1)</f>
        <v>0</v>
      </c>
      <c r="G187" s="22" cm="1">
        <f t="array" ref="G187">_xlfn.IFS(C187="Sun",3,C187="sat",2,C187="fri",1,C187="thur",0)</f>
        <v>3</v>
      </c>
      <c r="H187" s="22" cm="1">
        <f t="array" ref="H187">_xlfn.IFS(D187="dinner",1,D187="lunch",0)</f>
        <v>1</v>
      </c>
      <c r="I187" s="22">
        <v>5</v>
      </c>
      <c r="J187" s="22">
        <v>20.69</v>
      </c>
      <c r="K187" s="22">
        <v>5</v>
      </c>
      <c r="L187" s="21">
        <f t="shared" si="4"/>
        <v>0.74315377232967328</v>
      </c>
      <c r="M187">
        <f t="shared" si="5"/>
        <v>-4.2568462276703265</v>
      </c>
    </row>
    <row r="188" spans="1:13" ht="16" thickBot="1" x14ac:dyDescent="0.25">
      <c r="A188" s="23" t="s">
        <v>3</v>
      </c>
      <c r="B188" s="23" t="s">
        <v>6</v>
      </c>
      <c r="C188" s="23" t="s">
        <v>9</v>
      </c>
      <c r="D188" s="23" t="s">
        <v>0</v>
      </c>
      <c r="E188" s="23" cm="1">
        <f t="array" ref="E188">_xlfn.IFS(A188="female",1,A188="male",0)</f>
        <v>1</v>
      </c>
      <c r="F188" s="23" cm="1">
        <f t="array" ref="F188">_xlfn.IFS(B188="No",0,B188="yes",1)</f>
        <v>1</v>
      </c>
      <c r="G188" s="23" cm="1">
        <f t="array" ref="G188">_xlfn.IFS(C188="Sun",3,C188="sat",2,C188="fri",1,C188="thur",0)</f>
        <v>3</v>
      </c>
      <c r="H188" s="23" cm="1">
        <f t="array" ref="H188">_xlfn.IFS(D188="dinner",1,D188="lunch",0)</f>
        <v>1</v>
      </c>
      <c r="I188" s="23">
        <v>3</v>
      </c>
      <c r="J188" s="23">
        <v>20.9</v>
      </c>
      <c r="K188" s="23">
        <v>3.5</v>
      </c>
      <c r="L188" s="21">
        <f t="shared" si="4"/>
        <v>1.1709000976808843</v>
      </c>
      <c r="M188">
        <f t="shared" si="5"/>
        <v>-2.3290999023191157</v>
      </c>
    </row>
    <row r="189" spans="1:13" ht="16" thickBot="1" x14ac:dyDescent="0.25">
      <c r="A189" s="22" t="s">
        <v>5</v>
      </c>
      <c r="B189" s="22" t="s">
        <v>6</v>
      </c>
      <c r="C189" s="22" t="s">
        <v>9</v>
      </c>
      <c r="D189" s="22" t="s">
        <v>0</v>
      </c>
      <c r="E189" s="22" cm="1">
        <f t="array" ref="E189">_xlfn.IFS(A189="female",1,A189="male",0)</f>
        <v>0</v>
      </c>
      <c r="F189" s="22" cm="1">
        <f t="array" ref="F189">_xlfn.IFS(B189="No",0,B189="yes",1)</f>
        <v>1</v>
      </c>
      <c r="G189" s="22" cm="1">
        <f t="array" ref="G189">_xlfn.IFS(C189="Sun",3,C189="sat",2,C189="fri",1,C189="thur",0)</f>
        <v>3</v>
      </c>
      <c r="H189" s="22" cm="1">
        <f t="array" ref="H189">_xlfn.IFS(D189="dinner",1,D189="lunch",0)</f>
        <v>1</v>
      </c>
      <c r="I189" s="22">
        <v>5</v>
      </c>
      <c r="J189" s="22">
        <v>30.46</v>
      </c>
      <c r="K189" s="22">
        <v>2</v>
      </c>
      <c r="L189" s="21">
        <f t="shared" si="4"/>
        <v>1.2564546877784366</v>
      </c>
      <c r="M189">
        <f t="shared" si="5"/>
        <v>-0.74354531222156339</v>
      </c>
    </row>
    <row r="190" spans="1:13" ht="16" thickBot="1" x14ac:dyDescent="0.25">
      <c r="A190" s="23" t="s">
        <v>3</v>
      </c>
      <c r="B190" s="23" t="s">
        <v>6</v>
      </c>
      <c r="C190" s="23" t="s">
        <v>9</v>
      </c>
      <c r="D190" s="23" t="s">
        <v>0</v>
      </c>
      <c r="E190" s="23" cm="1">
        <f t="array" ref="E190">_xlfn.IFS(A190="female",1,A190="male",0)</f>
        <v>1</v>
      </c>
      <c r="F190" s="23" cm="1">
        <f t="array" ref="F190">_xlfn.IFS(B190="No",0,B190="yes",1)</f>
        <v>1</v>
      </c>
      <c r="G190" s="23" cm="1">
        <f t="array" ref="G190">_xlfn.IFS(C190="Sun",3,C190="sat",2,C190="fri",1,C190="thur",0)</f>
        <v>3</v>
      </c>
      <c r="H190" s="23" cm="1">
        <f t="array" ref="H190">_xlfn.IFS(D190="dinner",1,D190="lunch",0)</f>
        <v>1</v>
      </c>
      <c r="I190" s="23">
        <v>3</v>
      </c>
      <c r="J190" s="23">
        <v>18.149999999999999</v>
      </c>
      <c r="K190" s="23">
        <v>3.5</v>
      </c>
      <c r="L190" s="21">
        <f t="shared" si="4"/>
        <v>1.075626446904465</v>
      </c>
      <c r="M190">
        <f t="shared" si="5"/>
        <v>-2.4243735530955348</v>
      </c>
    </row>
    <row r="191" spans="1:13" ht="16" thickBot="1" x14ac:dyDescent="0.25">
      <c r="A191" s="22" t="s">
        <v>5</v>
      </c>
      <c r="B191" s="22" t="s">
        <v>6</v>
      </c>
      <c r="C191" s="22" t="s">
        <v>9</v>
      </c>
      <c r="D191" s="22" t="s">
        <v>0</v>
      </c>
      <c r="E191" s="22" cm="1">
        <f t="array" ref="E191">_xlfn.IFS(A191="female",1,A191="male",0)</f>
        <v>0</v>
      </c>
      <c r="F191" s="22" cm="1">
        <f t="array" ref="F191">_xlfn.IFS(B191="No",0,B191="yes",1)</f>
        <v>1</v>
      </c>
      <c r="G191" s="22" cm="1">
        <f t="array" ref="G191">_xlfn.IFS(C191="Sun",3,C191="sat",2,C191="fri",1,C191="thur",0)</f>
        <v>3</v>
      </c>
      <c r="H191" s="22" cm="1">
        <f t="array" ref="H191">_xlfn.IFS(D191="dinner",1,D191="lunch",0)</f>
        <v>1</v>
      </c>
      <c r="I191" s="22">
        <v>3</v>
      </c>
      <c r="J191" s="22">
        <v>23.1</v>
      </c>
      <c r="K191" s="22">
        <v>4</v>
      </c>
      <c r="L191" s="21">
        <f t="shared" si="4"/>
        <v>1.1527939305496184</v>
      </c>
      <c r="M191">
        <f t="shared" si="5"/>
        <v>-2.8472060694503813</v>
      </c>
    </row>
    <row r="192" spans="1:13" ht="16" thickBot="1" x14ac:dyDescent="0.25">
      <c r="A192" s="23" t="s">
        <v>5</v>
      </c>
      <c r="B192" s="23" t="s">
        <v>6</v>
      </c>
      <c r="C192" s="23" t="s">
        <v>9</v>
      </c>
      <c r="D192" s="23" t="s">
        <v>0</v>
      </c>
      <c r="E192" s="23" cm="1">
        <f t="array" ref="E192">_xlfn.IFS(A192="female",1,A192="male",0)</f>
        <v>0</v>
      </c>
      <c r="F192" s="23" cm="1">
        <f t="array" ref="F192">_xlfn.IFS(B192="No",0,B192="yes",1)</f>
        <v>1</v>
      </c>
      <c r="G192" s="23" cm="1">
        <f t="array" ref="G192">_xlfn.IFS(C192="Sun",3,C192="sat",2,C192="fri",1,C192="thur",0)</f>
        <v>3</v>
      </c>
      <c r="H192" s="23" cm="1">
        <f t="array" ref="H192">_xlfn.IFS(D192="dinner",1,D192="lunch",0)</f>
        <v>1</v>
      </c>
      <c r="I192" s="23">
        <v>2</v>
      </c>
      <c r="J192" s="23">
        <v>15.69</v>
      </c>
      <c r="K192" s="23">
        <v>1.5</v>
      </c>
      <c r="L192" s="21">
        <f t="shared" si="4"/>
        <v>0.9717378365184659</v>
      </c>
      <c r="M192">
        <f t="shared" si="5"/>
        <v>-0.5282621634815341</v>
      </c>
    </row>
    <row r="193" spans="1:13" ht="16" thickBot="1" x14ac:dyDescent="0.25">
      <c r="A193" s="22" t="s">
        <v>3</v>
      </c>
      <c r="B193" s="22" t="s">
        <v>6</v>
      </c>
      <c r="C193" s="22" t="s">
        <v>1</v>
      </c>
      <c r="D193" s="22" t="s">
        <v>7</v>
      </c>
      <c r="E193" s="22" cm="1">
        <f t="array" ref="E193">_xlfn.IFS(A193="female",1,A193="male",0)</f>
        <v>1</v>
      </c>
      <c r="F193" s="22" cm="1">
        <f t="array" ref="F193">_xlfn.IFS(B193="No",0,B193="yes",1)</f>
        <v>1</v>
      </c>
      <c r="G193" s="22" cm="1">
        <f t="array" ref="G193">_xlfn.IFS(C193="Sun",3,C193="sat",2,C193="fri",1,C193="thur",0)</f>
        <v>0</v>
      </c>
      <c r="H193" s="22" cm="1">
        <f t="array" ref="H193">_xlfn.IFS(D193="dinner",1,D193="lunch",0)</f>
        <v>0</v>
      </c>
      <c r="I193" s="22">
        <v>2</v>
      </c>
      <c r="J193" s="22">
        <v>19.809999999999999</v>
      </c>
      <c r="K193" s="22">
        <v>4.1900000000000004</v>
      </c>
      <c r="L193" s="21">
        <f t="shared" si="4"/>
        <v>1.493493661002018</v>
      </c>
      <c r="M193">
        <f t="shared" si="5"/>
        <v>-2.6965063389979824</v>
      </c>
    </row>
    <row r="194" spans="1:13" ht="16" thickBot="1" x14ac:dyDescent="0.25">
      <c r="A194" s="23" t="s">
        <v>5</v>
      </c>
      <c r="B194" s="23" t="s">
        <v>6</v>
      </c>
      <c r="C194" s="23" t="s">
        <v>1</v>
      </c>
      <c r="D194" s="23" t="s">
        <v>7</v>
      </c>
      <c r="E194" s="23" cm="1">
        <f t="array" ref="E194">_xlfn.IFS(A194="female",1,A194="male",0)</f>
        <v>0</v>
      </c>
      <c r="F194" s="23" cm="1">
        <f t="array" ref="F194">_xlfn.IFS(B194="No",0,B194="yes",1)</f>
        <v>1</v>
      </c>
      <c r="G194" s="23" cm="1">
        <f t="array" ref="G194">_xlfn.IFS(C194="Sun",3,C194="sat",2,C194="fri",1,C194="thur",0)</f>
        <v>0</v>
      </c>
      <c r="H194" s="23" cm="1">
        <f t="array" ref="H194">_xlfn.IFS(D194="dinner",1,D194="lunch",0)</f>
        <v>0</v>
      </c>
      <c r="I194" s="23">
        <v>2</v>
      </c>
      <c r="J194" s="23">
        <v>28.44</v>
      </c>
      <c r="K194" s="23">
        <v>2.56</v>
      </c>
      <c r="L194" s="21">
        <f t="shared" ref="L194:L245" si="6">($T$2+$N$2*E194+$O$2*F194+$P$2*G194+$Q$2*H194+$R$2*I194+$S$2*J194)</f>
        <v>1.69815461186798</v>
      </c>
      <c r="M194">
        <f t="shared" si="5"/>
        <v>-0.86184538813202005</v>
      </c>
    </row>
    <row r="195" spans="1:13" ht="16" thickBot="1" x14ac:dyDescent="0.25">
      <c r="A195" s="22" t="s">
        <v>5</v>
      </c>
      <c r="B195" s="22" t="s">
        <v>6</v>
      </c>
      <c r="C195" s="22" t="s">
        <v>1</v>
      </c>
      <c r="D195" s="22" t="s">
        <v>7</v>
      </c>
      <c r="E195" s="22" cm="1">
        <f t="array" ref="E195">_xlfn.IFS(A195="female",1,A195="male",0)</f>
        <v>0</v>
      </c>
      <c r="F195" s="22" cm="1">
        <f t="array" ref="F195">_xlfn.IFS(B195="No",0,B195="yes",1)</f>
        <v>1</v>
      </c>
      <c r="G195" s="22" cm="1">
        <f t="array" ref="G195">_xlfn.IFS(C195="Sun",3,C195="sat",2,C195="fri",1,C195="thur",0)</f>
        <v>0</v>
      </c>
      <c r="H195" s="22" cm="1">
        <f t="array" ref="H195">_xlfn.IFS(D195="dinner",1,D195="lunch",0)</f>
        <v>0</v>
      </c>
      <c r="I195" s="22">
        <v>2</v>
      </c>
      <c r="J195" s="22">
        <v>15.48</v>
      </c>
      <c r="K195" s="22">
        <v>2.02</v>
      </c>
      <c r="L195" s="21">
        <f t="shared" si="6"/>
        <v>1.2491558794816544</v>
      </c>
      <c r="M195">
        <f t="shared" ref="M195:M245" si="7">(L195-K195)</f>
        <v>-0.77084412051834561</v>
      </c>
    </row>
    <row r="196" spans="1:13" ht="16" thickBot="1" x14ac:dyDescent="0.25">
      <c r="A196" s="23" t="s">
        <v>5</v>
      </c>
      <c r="B196" s="23" t="s">
        <v>6</v>
      </c>
      <c r="C196" s="23" t="s">
        <v>1</v>
      </c>
      <c r="D196" s="23" t="s">
        <v>7</v>
      </c>
      <c r="E196" s="23" cm="1">
        <f t="array" ref="E196">_xlfn.IFS(A196="female",1,A196="male",0)</f>
        <v>0</v>
      </c>
      <c r="F196" s="23" cm="1">
        <f t="array" ref="F196">_xlfn.IFS(B196="No",0,B196="yes",1)</f>
        <v>1</v>
      </c>
      <c r="G196" s="23" cm="1">
        <f t="array" ref="G196">_xlfn.IFS(C196="Sun",3,C196="sat",2,C196="fri",1,C196="thur",0)</f>
        <v>0</v>
      </c>
      <c r="H196" s="23" cm="1">
        <f t="array" ref="H196">_xlfn.IFS(D196="dinner",1,D196="lunch",0)</f>
        <v>0</v>
      </c>
      <c r="I196" s="23">
        <v>2</v>
      </c>
      <c r="J196" s="23">
        <v>16.579999999999998</v>
      </c>
      <c r="K196" s="23">
        <v>4</v>
      </c>
      <c r="L196" s="21">
        <f t="shared" si="6"/>
        <v>1.287265339792222</v>
      </c>
      <c r="M196">
        <f t="shared" si="7"/>
        <v>-2.712734660207778</v>
      </c>
    </row>
    <row r="197" spans="1:13" ht="16" thickBot="1" x14ac:dyDescent="0.25">
      <c r="A197" s="22" t="s">
        <v>5</v>
      </c>
      <c r="B197" s="22" t="s">
        <v>2</v>
      </c>
      <c r="C197" s="22" t="s">
        <v>1</v>
      </c>
      <c r="D197" s="22" t="s">
        <v>7</v>
      </c>
      <c r="E197" s="22" cm="1">
        <f t="array" ref="E197">_xlfn.IFS(A197="female",1,A197="male",0)</f>
        <v>0</v>
      </c>
      <c r="F197" s="22" cm="1">
        <f t="array" ref="F197">_xlfn.IFS(B197="No",0,B197="yes",1)</f>
        <v>0</v>
      </c>
      <c r="G197" s="22" cm="1">
        <f t="array" ref="G197">_xlfn.IFS(C197="Sun",3,C197="sat",2,C197="fri",1,C197="thur",0)</f>
        <v>0</v>
      </c>
      <c r="H197" s="22" cm="1">
        <f t="array" ref="H197">_xlfn.IFS(D197="dinner",1,D197="lunch",0)</f>
        <v>0</v>
      </c>
      <c r="I197" s="22">
        <v>2</v>
      </c>
      <c r="J197" s="22">
        <v>7.56</v>
      </c>
      <c r="K197" s="22">
        <v>1.44</v>
      </c>
      <c r="L197" s="21">
        <f t="shared" si="6"/>
        <v>0.79994814728248231</v>
      </c>
      <c r="M197">
        <f t="shared" si="7"/>
        <v>-0.64005185271751763</v>
      </c>
    </row>
    <row r="198" spans="1:13" ht="16" thickBot="1" x14ac:dyDescent="0.25">
      <c r="A198" s="23" t="s">
        <v>5</v>
      </c>
      <c r="B198" s="23" t="s">
        <v>6</v>
      </c>
      <c r="C198" s="23" t="s">
        <v>1</v>
      </c>
      <c r="D198" s="23" t="s">
        <v>7</v>
      </c>
      <c r="E198" s="23" cm="1">
        <f t="array" ref="E198">_xlfn.IFS(A198="female",1,A198="male",0)</f>
        <v>0</v>
      </c>
      <c r="F198" s="23" cm="1">
        <f t="array" ref="F198">_xlfn.IFS(B198="No",0,B198="yes",1)</f>
        <v>1</v>
      </c>
      <c r="G198" s="23" cm="1">
        <f t="array" ref="G198">_xlfn.IFS(C198="Sun",3,C198="sat",2,C198="fri",1,C198="thur",0)</f>
        <v>0</v>
      </c>
      <c r="H198" s="23" cm="1">
        <f t="array" ref="H198">_xlfn.IFS(D198="dinner",1,D198="lunch",0)</f>
        <v>0</v>
      </c>
      <c r="I198" s="23">
        <v>2</v>
      </c>
      <c r="J198" s="23">
        <v>10.34</v>
      </c>
      <c r="K198" s="23">
        <v>2</v>
      </c>
      <c r="L198" s="21">
        <f t="shared" si="6"/>
        <v>1.0710807649395471</v>
      </c>
      <c r="M198">
        <f t="shared" si="7"/>
        <v>-0.92891923506045293</v>
      </c>
    </row>
    <row r="199" spans="1:13" ht="16" thickBot="1" x14ac:dyDescent="0.25">
      <c r="A199" s="22" t="s">
        <v>3</v>
      </c>
      <c r="B199" s="22" t="s">
        <v>6</v>
      </c>
      <c r="C199" s="22" t="s">
        <v>1</v>
      </c>
      <c r="D199" s="22" t="s">
        <v>7</v>
      </c>
      <c r="E199" s="22" cm="1">
        <f t="array" ref="E199">_xlfn.IFS(A199="female",1,A199="male",0)</f>
        <v>1</v>
      </c>
      <c r="F199" s="22" cm="1">
        <f t="array" ref="F199">_xlfn.IFS(B199="No",0,B199="yes",1)</f>
        <v>1</v>
      </c>
      <c r="G199" s="22" cm="1">
        <f t="array" ref="G199">_xlfn.IFS(C199="Sun",3,C199="sat",2,C199="fri",1,C199="thur",0)</f>
        <v>0</v>
      </c>
      <c r="H199" s="22" cm="1">
        <f t="array" ref="H199">_xlfn.IFS(D199="dinner",1,D199="lunch",0)</f>
        <v>0</v>
      </c>
      <c r="I199" s="22">
        <v>4</v>
      </c>
      <c r="J199" s="22">
        <v>43.11</v>
      </c>
      <c r="K199" s="22">
        <v>5</v>
      </c>
      <c r="L199" s="21">
        <f t="shared" si="6"/>
        <v>2.1493951430948814</v>
      </c>
      <c r="M199">
        <f t="shared" si="7"/>
        <v>-2.8506048569051186</v>
      </c>
    </row>
    <row r="200" spans="1:13" ht="16" thickBot="1" x14ac:dyDescent="0.25">
      <c r="A200" s="23" t="s">
        <v>3</v>
      </c>
      <c r="B200" s="23" t="s">
        <v>6</v>
      </c>
      <c r="C200" s="23" t="s">
        <v>1</v>
      </c>
      <c r="D200" s="23" t="s">
        <v>7</v>
      </c>
      <c r="E200" s="23" cm="1">
        <f t="array" ref="E200">_xlfn.IFS(A200="female",1,A200="male",0)</f>
        <v>1</v>
      </c>
      <c r="F200" s="23" cm="1">
        <f t="array" ref="F200">_xlfn.IFS(B200="No",0,B200="yes",1)</f>
        <v>1</v>
      </c>
      <c r="G200" s="23" cm="1">
        <f t="array" ref="G200">_xlfn.IFS(C200="Sun",3,C200="sat",2,C200="fri",1,C200="thur",0)</f>
        <v>0</v>
      </c>
      <c r="H200" s="23" cm="1">
        <f t="array" ref="H200">_xlfn.IFS(D200="dinner",1,D200="lunch",0)</f>
        <v>0</v>
      </c>
      <c r="I200" s="23">
        <v>2</v>
      </c>
      <c r="J200" s="23">
        <v>13</v>
      </c>
      <c r="K200" s="23">
        <v>2</v>
      </c>
      <c r="L200" s="21">
        <f t="shared" si="6"/>
        <v>1.257561456715685</v>
      </c>
      <c r="M200">
        <f t="shared" si="7"/>
        <v>-0.74243854328431502</v>
      </c>
    </row>
    <row r="201" spans="1:13" ht="16" thickBot="1" x14ac:dyDescent="0.25">
      <c r="A201" s="22" t="s">
        <v>5</v>
      </c>
      <c r="B201" s="22" t="s">
        <v>6</v>
      </c>
      <c r="C201" s="22" t="s">
        <v>1</v>
      </c>
      <c r="D201" s="22" t="s">
        <v>7</v>
      </c>
      <c r="E201" s="22" cm="1">
        <f t="array" ref="E201">_xlfn.IFS(A201="female",1,A201="male",0)</f>
        <v>0</v>
      </c>
      <c r="F201" s="22" cm="1">
        <f t="array" ref="F201">_xlfn.IFS(B201="No",0,B201="yes",1)</f>
        <v>1</v>
      </c>
      <c r="G201" s="22" cm="1">
        <f t="array" ref="G201">_xlfn.IFS(C201="Sun",3,C201="sat",2,C201="fri",1,C201="thur",0)</f>
        <v>0</v>
      </c>
      <c r="H201" s="22" cm="1">
        <f t="array" ref="H201">_xlfn.IFS(D201="dinner",1,D201="lunch",0)</f>
        <v>0</v>
      </c>
      <c r="I201" s="22">
        <v>2</v>
      </c>
      <c r="J201" s="22">
        <v>13.51</v>
      </c>
      <c r="K201" s="22">
        <v>2</v>
      </c>
      <c r="L201" s="21">
        <f t="shared" si="6"/>
        <v>1.1809053005618195</v>
      </c>
      <c r="M201">
        <f t="shared" si="7"/>
        <v>-0.81909469943818047</v>
      </c>
    </row>
    <row r="202" spans="1:13" ht="16" thickBot="1" x14ac:dyDescent="0.25">
      <c r="A202" s="23" t="s">
        <v>5</v>
      </c>
      <c r="B202" s="23" t="s">
        <v>6</v>
      </c>
      <c r="C202" s="23" t="s">
        <v>1</v>
      </c>
      <c r="D202" s="23" t="s">
        <v>7</v>
      </c>
      <c r="E202" s="23" cm="1">
        <f t="array" ref="E202">_xlfn.IFS(A202="female",1,A202="male",0)</f>
        <v>0</v>
      </c>
      <c r="F202" s="23" cm="1">
        <f t="array" ref="F202">_xlfn.IFS(B202="No",0,B202="yes",1)</f>
        <v>1</v>
      </c>
      <c r="G202" s="23" cm="1">
        <f t="array" ref="G202">_xlfn.IFS(C202="Sun",3,C202="sat",2,C202="fri",1,C202="thur",0)</f>
        <v>0</v>
      </c>
      <c r="H202" s="23" cm="1">
        <f t="array" ref="H202">_xlfn.IFS(D202="dinner",1,D202="lunch",0)</f>
        <v>0</v>
      </c>
      <c r="I202" s="23">
        <v>3</v>
      </c>
      <c r="J202" s="23">
        <v>18.71</v>
      </c>
      <c r="K202" s="23">
        <v>4</v>
      </c>
      <c r="L202" s="21">
        <f t="shared" si="6"/>
        <v>1.2853960243326494</v>
      </c>
      <c r="M202">
        <f t="shared" si="7"/>
        <v>-2.7146039756673508</v>
      </c>
    </row>
    <row r="203" spans="1:13" ht="16" thickBot="1" x14ac:dyDescent="0.25">
      <c r="A203" s="22" t="s">
        <v>3</v>
      </c>
      <c r="B203" s="22" t="s">
        <v>6</v>
      </c>
      <c r="C203" s="22" t="s">
        <v>1</v>
      </c>
      <c r="D203" s="22" t="s">
        <v>7</v>
      </c>
      <c r="E203" s="22" cm="1">
        <f t="array" ref="E203">_xlfn.IFS(A203="female",1,A203="male",0)</f>
        <v>1</v>
      </c>
      <c r="F203" s="22" cm="1">
        <f t="array" ref="F203">_xlfn.IFS(B203="No",0,B203="yes",1)</f>
        <v>1</v>
      </c>
      <c r="G203" s="22" cm="1">
        <f t="array" ref="G203">_xlfn.IFS(C203="Sun",3,C203="sat",2,C203="fri",1,C203="thur",0)</f>
        <v>0</v>
      </c>
      <c r="H203" s="22" cm="1">
        <f t="array" ref="H203">_xlfn.IFS(D203="dinner",1,D203="lunch",0)</f>
        <v>0</v>
      </c>
      <c r="I203" s="22">
        <v>2</v>
      </c>
      <c r="J203" s="22">
        <v>12.74</v>
      </c>
      <c r="K203" s="22">
        <v>2.0099999999999998</v>
      </c>
      <c r="L203" s="21">
        <f t="shared" si="6"/>
        <v>1.2485537660968236</v>
      </c>
      <c r="M203">
        <f t="shared" si="7"/>
        <v>-0.76144623390317623</v>
      </c>
    </row>
    <row r="204" spans="1:13" ht="16" thickBot="1" x14ac:dyDescent="0.25">
      <c r="A204" s="23" t="s">
        <v>3</v>
      </c>
      <c r="B204" s="23" t="s">
        <v>6</v>
      </c>
      <c r="C204" s="23" t="s">
        <v>1</v>
      </c>
      <c r="D204" s="23" t="s">
        <v>7</v>
      </c>
      <c r="E204" s="23" cm="1">
        <f t="array" ref="E204">_xlfn.IFS(A204="female",1,A204="male",0)</f>
        <v>1</v>
      </c>
      <c r="F204" s="23" cm="1">
        <f t="array" ref="F204">_xlfn.IFS(B204="No",0,B204="yes",1)</f>
        <v>1</v>
      </c>
      <c r="G204" s="23" cm="1">
        <f t="array" ref="G204">_xlfn.IFS(C204="Sun",3,C204="sat",2,C204="fri",1,C204="thur",0)</f>
        <v>0</v>
      </c>
      <c r="H204" s="23" cm="1">
        <f t="array" ref="H204">_xlfn.IFS(D204="dinner",1,D204="lunch",0)</f>
        <v>0</v>
      </c>
      <c r="I204" s="23">
        <v>2</v>
      </c>
      <c r="J204" s="23">
        <v>13</v>
      </c>
      <c r="K204" s="23">
        <v>2</v>
      </c>
      <c r="L204" s="21">
        <f t="shared" si="6"/>
        <v>1.257561456715685</v>
      </c>
      <c r="M204">
        <f t="shared" si="7"/>
        <v>-0.74243854328431502</v>
      </c>
    </row>
    <row r="205" spans="1:13" ht="16" thickBot="1" x14ac:dyDescent="0.25">
      <c r="A205" s="22" t="s">
        <v>3</v>
      </c>
      <c r="B205" s="22" t="s">
        <v>6</v>
      </c>
      <c r="C205" s="22" t="s">
        <v>1</v>
      </c>
      <c r="D205" s="22" t="s">
        <v>7</v>
      </c>
      <c r="E205" s="22" cm="1">
        <f t="array" ref="E205">_xlfn.IFS(A205="female",1,A205="male",0)</f>
        <v>1</v>
      </c>
      <c r="F205" s="22" cm="1">
        <f t="array" ref="F205">_xlfn.IFS(B205="No",0,B205="yes",1)</f>
        <v>1</v>
      </c>
      <c r="G205" s="22" cm="1">
        <f t="array" ref="G205">_xlfn.IFS(C205="Sun",3,C205="sat",2,C205="fri",1,C205="thur",0)</f>
        <v>0</v>
      </c>
      <c r="H205" s="22" cm="1">
        <f t="array" ref="H205">_xlfn.IFS(D205="dinner",1,D205="lunch",0)</f>
        <v>0</v>
      </c>
      <c r="I205" s="22">
        <v>2</v>
      </c>
      <c r="J205" s="22">
        <v>16.399999999999999</v>
      </c>
      <c r="K205" s="22">
        <v>2.5</v>
      </c>
      <c r="L205" s="21">
        <f t="shared" si="6"/>
        <v>1.3753543340392578</v>
      </c>
      <c r="M205">
        <f t="shared" si="7"/>
        <v>-1.1246456659607422</v>
      </c>
    </row>
    <row r="206" spans="1:13" ht="16" thickBot="1" x14ac:dyDescent="0.25">
      <c r="A206" s="23" t="s">
        <v>5</v>
      </c>
      <c r="B206" s="23" t="s">
        <v>6</v>
      </c>
      <c r="C206" s="23" t="s">
        <v>1</v>
      </c>
      <c r="D206" s="23" t="s">
        <v>7</v>
      </c>
      <c r="E206" s="23" cm="1">
        <f t="array" ref="E206">_xlfn.IFS(A206="female",1,A206="male",0)</f>
        <v>0</v>
      </c>
      <c r="F206" s="23" cm="1">
        <f t="array" ref="F206">_xlfn.IFS(B206="No",0,B206="yes",1)</f>
        <v>1</v>
      </c>
      <c r="G206" s="23" cm="1">
        <f t="array" ref="G206">_xlfn.IFS(C206="Sun",3,C206="sat",2,C206="fri",1,C206="thur",0)</f>
        <v>0</v>
      </c>
      <c r="H206" s="23" cm="1">
        <f t="array" ref="H206">_xlfn.IFS(D206="dinner",1,D206="lunch",0)</f>
        <v>0</v>
      </c>
      <c r="I206" s="23">
        <v>4</v>
      </c>
      <c r="J206" s="23">
        <v>20.53</v>
      </c>
      <c r="K206" s="23">
        <v>4</v>
      </c>
      <c r="L206" s="21">
        <f t="shared" si="6"/>
        <v>1.2727867700582804</v>
      </c>
      <c r="M206">
        <f t="shared" si="7"/>
        <v>-2.7272132299417198</v>
      </c>
    </row>
    <row r="207" spans="1:13" ht="16" thickBot="1" x14ac:dyDescent="0.25">
      <c r="A207" s="22" t="s">
        <v>3</v>
      </c>
      <c r="B207" s="22" t="s">
        <v>6</v>
      </c>
      <c r="C207" s="22" t="s">
        <v>1</v>
      </c>
      <c r="D207" s="22" t="s">
        <v>7</v>
      </c>
      <c r="E207" s="22" cm="1">
        <f t="array" ref="E207">_xlfn.IFS(A207="female",1,A207="male",0)</f>
        <v>1</v>
      </c>
      <c r="F207" s="22" cm="1">
        <f t="array" ref="F207">_xlfn.IFS(B207="No",0,B207="yes",1)</f>
        <v>1</v>
      </c>
      <c r="G207" s="22" cm="1">
        <f t="array" ref="G207">_xlfn.IFS(C207="Sun",3,C207="sat",2,C207="fri",1,C207="thur",0)</f>
        <v>0</v>
      </c>
      <c r="H207" s="22" cm="1">
        <f t="array" ref="H207">_xlfn.IFS(D207="dinner",1,D207="lunch",0)</f>
        <v>0</v>
      </c>
      <c r="I207" s="22">
        <v>3</v>
      </c>
      <c r="J207" s="22">
        <v>16.47</v>
      </c>
      <c r="K207" s="22">
        <v>3.23</v>
      </c>
      <c r="L207" s="21">
        <f t="shared" si="6"/>
        <v>1.3021163929071675</v>
      </c>
      <c r="M207">
        <f t="shared" si="7"/>
        <v>-1.9278836070928325</v>
      </c>
    </row>
    <row r="208" spans="1:13" ht="16" thickBot="1" x14ac:dyDescent="0.25">
      <c r="A208" s="23" t="s">
        <v>5</v>
      </c>
      <c r="B208" s="23" t="s">
        <v>6</v>
      </c>
      <c r="C208" s="23" t="s">
        <v>4</v>
      </c>
      <c r="D208" s="23" t="s">
        <v>0</v>
      </c>
      <c r="E208" s="23" cm="1">
        <f t="array" ref="E208">_xlfn.IFS(A208="female",1,A208="male",0)</f>
        <v>0</v>
      </c>
      <c r="F208" s="23" cm="1">
        <f t="array" ref="F208">_xlfn.IFS(B208="No",0,B208="yes",1)</f>
        <v>1</v>
      </c>
      <c r="G208" s="23" cm="1">
        <f t="array" ref="G208">_xlfn.IFS(C208="Sun",3,C208="sat",2,C208="fri",1,C208="thur",0)</f>
        <v>2</v>
      </c>
      <c r="H208" s="23" cm="1">
        <f t="array" ref="H208">_xlfn.IFS(D208="dinner",1,D208="lunch",0)</f>
        <v>1</v>
      </c>
      <c r="I208" s="23">
        <v>3</v>
      </c>
      <c r="J208" s="23">
        <v>26.59</v>
      </c>
      <c r="K208" s="23">
        <v>3.41</v>
      </c>
      <c r="L208" s="21">
        <f t="shared" si="6"/>
        <v>1.3861826231924756</v>
      </c>
      <c r="M208">
        <f t="shared" si="7"/>
        <v>-2.0238173768075245</v>
      </c>
    </row>
    <row r="209" spans="1:13" ht="16" thickBot="1" x14ac:dyDescent="0.25">
      <c r="A209" s="22" t="s">
        <v>5</v>
      </c>
      <c r="B209" s="22" t="s">
        <v>6</v>
      </c>
      <c r="C209" s="22" t="s">
        <v>4</v>
      </c>
      <c r="D209" s="22" t="s">
        <v>0</v>
      </c>
      <c r="E209" s="22" cm="1">
        <f t="array" ref="E209">_xlfn.IFS(A209="female",1,A209="male",0)</f>
        <v>0</v>
      </c>
      <c r="F209" s="22" cm="1">
        <f t="array" ref="F209">_xlfn.IFS(B209="No",0,B209="yes",1)</f>
        <v>1</v>
      </c>
      <c r="G209" s="22" cm="1">
        <f t="array" ref="G209">_xlfn.IFS(C209="Sun",3,C209="sat",2,C209="fri",1,C209="thur",0)</f>
        <v>2</v>
      </c>
      <c r="H209" s="22" cm="1">
        <f t="array" ref="H209">_xlfn.IFS(D209="dinner",1,D209="lunch",0)</f>
        <v>1</v>
      </c>
      <c r="I209" s="22">
        <v>4</v>
      </c>
      <c r="J209" s="22">
        <v>38.729999999999997</v>
      </c>
      <c r="K209" s="22">
        <v>3</v>
      </c>
      <c r="L209" s="21">
        <f t="shared" si="6"/>
        <v>1.7311093965590696</v>
      </c>
      <c r="M209">
        <f t="shared" si="7"/>
        <v>-1.2688906034409304</v>
      </c>
    </row>
    <row r="210" spans="1:13" ht="16" thickBot="1" x14ac:dyDescent="0.25">
      <c r="A210" s="23" t="s">
        <v>5</v>
      </c>
      <c r="B210" s="23" t="s">
        <v>6</v>
      </c>
      <c r="C210" s="23" t="s">
        <v>4</v>
      </c>
      <c r="D210" s="23" t="s">
        <v>0</v>
      </c>
      <c r="E210" s="23" cm="1">
        <f t="array" ref="E210">_xlfn.IFS(A210="female",1,A210="male",0)</f>
        <v>0</v>
      </c>
      <c r="F210" s="23" cm="1">
        <f t="array" ref="F210">_xlfn.IFS(B210="No",0,B210="yes",1)</f>
        <v>1</v>
      </c>
      <c r="G210" s="23" cm="1">
        <f t="array" ref="G210">_xlfn.IFS(C210="Sun",3,C210="sat",2,C210="fri",1,C210="thur",0)</f>
        <v>2</v>
      </c>
      <c r="H210" s="23" cm="1">
        <f t="array" ref="H210">_xlfn.IFS(D210="dinner",1,D210="lunch",0)</f>
        <v>1</v>
      </c>
      <c r="I210" s="23">
        <v>2</v>
      </c>
      <c r="J210" s="23">
        <v>24.27</v>
      </c>
      <c r="K210" s="23">
        <v>2.0299999999999998</v>
      </c>
      <c r="L210" s="21">
        <f t="shared" si="6"/>
        <v>1.3814693955074957</v>
      </c>
      <c r="M210">
        <f t="shared" si="7"/>
        <v>-0.6485306044925041</v>
      </c>
    </row>
    <row r="211" spans="1:13" ht="16" thickBot="1" x14ac:dyDescent="0.25">
      <c r="A211" s="22" t="s">
        <v>3</v>
      </c>
      <c r="B211" s="22" t="s">
        <v>6</v>
      </c>
      <c r="C211" s="22" t="s">
        <v>4</v>
      </c>
      <c r="D211" s="22" t="s">
        <v>0</v>
      </c>
      <c r="E211" s="22" cm="1">
        <f t="array" ref="E211">_xlfn.IFS(A211="female",1,A211="male",0)</f>
        <v>1</v>
      </c>
      <c r="F211" s="22" cm="1">
        <f t="array" ref="F211">_xlfn.IFS(B211="No",0,B211="yes",1)</f>
        <v>1</v>
      </c>
      <c r="G211" s="22" cm="1">
        <f t="array" ref="G211">_xlfn.IFS(C211="Sun",3,C211="sat",2,C211="fri",1,C211="thur",0)</f>
        <v>2</v>
      </c>
      <c r="H211" s="22" cm="1">
        <f t="array" ref="H211">_xlfn.IFS(D211="dinner",1,D211="lunch",0)</f>
        <v>1</v>
      </c>
      <c r="I211" s="22">
        <v>2</v>
      </c>
      <c r="J211" s="22">
        <v>12.76</v>
      </c>
      <c r="K211" s="22">
        <v>2.23</v>
      </c>
      <c r="L211" s="21">
        <f t="shared" si="6"/>
        <v>1.0770309485556839</v>
      </c>
      <c r="M211">
        <f t="shared" si="7"/>
        <v>-1.1529690514443161</v>
      </c>
    </row>
    <row r="212" spans="1:13" ht="16" thickBot="1" x14ac:dyDescent="0.25">
      <c r="A212" s="23" t="s">
        <v>5</v>
      </c>
      <c r="B212" s="23" t="s">
        <v>6</v>
      </c>
      <c r="C212" s="23" t="s">
        <v>4</v>
      </c>
      <c r="D212" s="23" t="s">
        <v>0</v>
      </c>
      <c r="E212" s="23" cm="1">
        <f t="array" ref="E212">_xlfn.IFS(A212="female",1,A212="male",0)</f>
        <v>0</v>
      </c>
      <c r="F212" s="23" cm="1">
        <f t="array" ref="F212">_xlfn.IFS(B212="No",0,B212="yes",1)</f>
        <v>1</v>
      </c>
      <c r="G212" s="23" cm="1">
        <f t="array" ref="G212">_xlfn.IFS(C212="Sun",3,C212="sat",2,C212="fri",1,C212="thur",0)</f>
        <v>2</v>
      </c>
      <c r="H212" s="23" cm="1">
        <f t="array" ref="H212">_xlfn.IFS(D212="dinner",1,D212="lunch",0)</f>
        <v>1</v>
      </c>
      <c r="I212" s="23">
        <v>3</v>
      </c>
      <c r="J212" s="23">
        <v>30.06</v>
      </c>
      <c r="K212" s="23">
        <v>2</v>
      </c>
      <c r="L212" s="21">
        <f t="shared" si="6"/>
        <v>1.5064006479903576</v>
      </c>
      <c r="M212">
        <f t="shared" si="7"/>
        <v>-0.49359935200964244</v>
      </c>
    </row>
    <row r="213" spans="1:13" ht="16" thickBot="1" x14ac:dyDescent="0.25">
      <c r="A213" s="22" t="s">
        <v>5</v>
      </c>
      <c r="B213" s="22" t="s">
        <v>6</v>
      </c>
      <c r="C213" s="22" t="s">
        <v>4</v>
      </c>
      <c r="D213" s="22" t="s">
        <v>0</v>
      </c>
      <c r="E213" s="22" cm="1">
        <f t="array" ref="E213">_xlfn.IFS(A213="female",1,A213="male",0)</f>
        <v>0</v>
      </c>
      <c r="F213" s="22" cm="1">
        <f t="array" ref="F213">_xlfn.IFS(B213="No",0,B213="yes",1)</f>
        <v>1</v>
      </c>
      <c r="G213" s="22" cm="1">
        <f t="array" ref="G213">_xlfn.IFS(C213="Sun",3,C213="sat",2,C213="fri",1,C213="thur",0)</f>
        <v>2</v>
      </c>
      <c r="H213" s="22" cm="1">
        <f t="array" ref="H213">_xlfn.IFS(D213="dinner",1,D213="lunch",0)</f>
        <v>1</v>
      </c>
      <c r="I213" s="22">
        <v>4</v>
      </c>
      <c r="J213" s="22">
        <v>25.89</v>
      </c>
      <c r="K213" s="22">
        <v>5.16</v>
      </c>
      <c r="L213" s="21">
        <f t="shared" si="6"/>
        <v>1.2862680598429879</v>
      </c>
      <c r="M213">
        <f t="shared" si="7"/>
        <v>-3.8737319401570121</v>
      </c>
    </row>
    <row r="214" spans="1:13" ht="16" thickBot="1" x14ac:dyDescent="0.25">
      <c r="A214" s="23" t="s">
        <v>5</v>
      </c>
      <c r="B214" s="23" t="s">
        <v>2</v>
      </c>
      <c r="C214" s="23" t="s">
        <v>4</v>
      </c>
      <c r="D214" s="23" t="s">
        <v>0</v>
      </c>
      <c r="E214" s="23" cm="1">
        <f t="array" ref="E214">_xlfn.IFS(A214="female",1,A214="male",0)</f>
        <v>0</v>
      </c>
      <c r="F214" s="23" cm="1">
        <f t="array" ref="F214">_xlfn.IFS(B214="No",0,B214="yes",1)</f>
        <v>0</v>
      </c>
      <c r="G214" s="23" cm="1">
        <f t="array" ref="G214">_xlfn.IFS(C214="Sun",3,C214="sat",2,C214="fri",1,C214="thur",0)</f>
        <v>2</v>
      </c>
      <c r="H214" s="23" cm="1">
        <f t="array" ref="H214">_xlfn.IFS(D214="dinner",1,D214="lunch",0)</f>
        <v>1</v>
      </c>
      <c r="I214" s="23">
        <v>4</v>
      </c>
      <c r="J214" s="23">
        <v>48.33</v>
      </c>
      <c r="K214" s="23">
        <v>9</v>
      </c>
      <c r="L214" s="21">
        <f t="shared" si="6"/>
        <v>1.8888814322154852</v>
      </c>
      <c r="M214">
        <f t="shared" si="7"/>
        <v>-7.1111185677845148</v>
      </c>
    </row>
    <row r="215" spans="1:13" ht="16" thickBot="1" x14ac:dyDescent="0.25">
      <c r="A215" s="22" t="s">
        <v>3</v>
      </c>
      <c r="B215" s="22" t="s">
        <v>6</v>
      </c>
      <c r="C215" s="22" t="s">
        <v>4</v>
      </c>
      <c r="D215" s="22" t="s">
        <v>0</v>
      </c>
      <c r="E215" s="22" cm="1">
        <f t="array" ref="E215">_xlfn.IFS(A215="female",1,A215="male",0)</f>
        <v>1</v>
      </c>
      <c r="F215" s="22" cm="1">
        <f t="array" ref="F215">_xlfn.IFS(B215="No",0,B215="yes",1)</f>
        <v>1</v>
      </c>
      <c r="G215" s="22" cm="1">
        <f t="array" ref="G215">_xlfn.IFS(C215="Sun",3,C215="sat",2,C215="fri",1,C215="thur",0)</f>
        <v>2</v>
      </c>
      <c r="H215" s="22" cm="1">
        <f t="array" ref="H215">_xlfn.IFS(D215="dinner",1,D215="lunch",0)</f>
        <v>1</v>
      </c>
      <c r="I215" s="22">
        <v>2</v>
      </c>
      <c r="J215" s="22">
        <v>13.27</v>
      </c>
      <c r="K215" s="22">
        <v>2.5</v>
      </c>
      <c r="L215" s="21">
        <f t="shared" si="6"/>
        <v>1.09469988015422</v>
      </c>
      <c r="M215">
        <f t="shared" si="7"/>
        <v>-1.40530011984578</v>
      </c>
    </row>
    <row r="216" spans="1:13" ht="16" thickBot="1" x14ac:dyDescent="0.25">
      <c r="A216" s="23" t="s">
        <v>3</v>
      </c>
      <c r="B216" s="23" t="s">
        <v>6</v>
      </c>
      <c r="C216" s="23" t="s">
        <v>4</v>
      </c>
      <c r="D216" s="23" t="s">
        <v>0</v>
      </c>
      <c r="E216" s="23" cm="1">
        <f t="array" ref="E216">_xlfn.IFS(A216="female",1,A216="male",0)</f>
        <v>1</v>
      </c>
      <c r="F216" s="23" cm="1">
        <f t="array" ref="F216">_xlfn.IFS(B216="No",0,B216="yes",1)</f>
        <v>1</v>
      </c>
      <c r="G216" s="23" cm="1">
        <f t="array" ref="G216">_xlfn.IFS(C216="Sun",3,C216="sat",2,C216="fri",1,C216="thur",0)</f>
        <v>2</v>
      </c>
      <c r="H216" s="23" cm="1">
        <f t="array" ref="H216">_xlfn.IFS(D216="dinner",1,D216="lunch",0)</f>
        <v>1</v>
      </c>
      <c r="I216" s="23">
        <v>3</v>
      </c>
      <c r="J216" s="23">
        <v>28.17</v>
      </c>
      <c r="K216" s="23">
        <v>6.5</v>
      </c>
      <c r="L216" s="21">
        <f t="shared" si="6"/>
        <v>1.5352467539364201</v>
      </c>
      <c r="M216">
        <f t="shared" si="7"/>
        <v>-4.9647532460635801</v>
      </c>
    </row>
    <row r="217" spans="1:13" ht="16" thickBot="1" x14ac:dyDescent="0.25">
      <c r="A217" s="22" t="s">
        <v>3</v>
      </c>
      <c r="B217" s="22" t="s">
        <v>6</v>
      </c>
      <c r="C217" s="22" t="s">
        <v>4</v>
      </c>
      <c r="D217" s="22" t="s">
        <v>0</v>
      </c>
      <c r="E217" s="22" cm="1">
        <f t="array" ref="E217">_xlfn.IFS(A217="female",1,A217="male",0)</f>
        <v>1</v>
      </c>
      <c r="F217" s="22" cm="1">
        <f t="array" ref="F217">_xlfn.IFS(B217="No",0,B217="yes",1)</f>
        <v>1</v>
      </c>
      <c r="G217" s="22" cm="1">
        <f t="array" ref="G217">_xlfn.IFS(C217="Sun",3,C217="sat",2,C217="fri",1,C217="thur",0)</f>
        <v>2</v>
      </c>
      <c r="H217" s="22" cm="1">
        <f t="array" ref="H217">_xlfn.IFS(D217="dinner",1,D217="lunch",0)</f>
        <v>1</v>
      </c>
      <c r="I217" s="22">
        <v>2</v>
      </c>
      <c r="J217" s="22">
        <v>12.9</v>
      </c>
      <c r="K217" s="22">
        <v>1.1000000000000001</v>
      </c>
      <c r="L217" s="21">
        <f t="shared" si="6"/>
        <v>1.0818812435043017</v>
      </c>
      <c r="M217">
        <f t="shared" si="7"/>
        <v>-1.8118756495698385E-2</v>
      </c>
    </row>
    <row r="218" spans="1:13" ht="16" thickBot="1" x14ac:dyDescent="0.25">
      <c r="A218" s="23" t="s">
        <v>5</v>
      </c>
      <c r="B218" s="23" t="s">
        <v>6</v>
      </c>
      <c r="C218" s="23" t="s">
        <v>4</v>
      </c>
      <c r="D218" s="23" t="s">
        <v>0</v>
      </c>
      <c r="E218" s="23" cm="1">
        <f t="array" ref="E218">_xlfn.IFS(A218="female",1,A218="male",0)</f>
        <v>0</v>
      </c>
      <c r="F218" s="23" cm="1">
        <f t="array" ref="F218">_xlfn.IFS(B218="No",0,B218="yes",1)</f>
        <v>1</v>
      </c>
      <c r="G218" s="23" cm="1">
        <f t="array" ref="G218">_xlfn.IFS(C218="Sun",3,C218="sat",2,C218="fri",1,C218="thur",0)</f>
        <v>2</v>
      </c>
      <c r="H218" s="23" cm="1">
        <f t="array" ref="H218">_xlfn.IFS(D218="dinner",1,D218="lunch",0)</f>
        <v>1</v>
      </c>
      <c r="I218" s="23">
        <v>5</v>
      </c>
      <c r="J218" s="23">
        <v>28.15</v>
      </c>
      <c r="K218" s="23">
        <v>3</v>
      </c>
      <c r="L218" s="21">
        <f t="shared" si="6"/>
        <v>1.2889025896928459</v>
      </c>
      <c r="M218">
        <f t="shared" si="7"/>
        <v>-1.7110974103071541</v>
      </c>
    </row>
    <row r="219" spans="1:13" ht="16" thickBot="1" x14ac:dyDescent="0.25">
      <c r="A219" s="22" t="s">
        <v>5</v>
      </c>
      <c r="B219" s="22" t="s">
        <v>6</v>
      </c>
      <c r="C219" s="22" t="s">
        <v>4</v>
      </c>
      <c r="D219" s="22" t="s">
        <v>0</v>
      </c>
      <c r="E219" s="22" cm="1">
        <f t="array" ref="E219">_xlfn.IFS(A219="female",1,A219="male",0)</f>
        <v>0</v>
      </c>
      <c r="F219" s="22" cm="1">
        <f t="array" ref="F219">_xlfn.IFS(B219="No",0,B219="yes",1)</f>
        <v>1</v>
      </c>
      <c r="G219" s="22" cm="1">
        <f t="array" ref="G219">_xlfn.IFS(C219="Sun",3,C219="sat",2,C219="fri",1,C219="thur",0)</f>
        <v>2</v>
      </c>
      <c r="H219" s="22" cm="1">
        <f t="array" ref="H219">_xlfn.IFS(D219="dinner",1,D219="lunch",0)</f>
        <v>1</v>
      </c>
      <c r="I219" s="22">
        <v>2</v>
      </c>
      <c r="J219" s="22">
        <v>11.59</v>
      </c>
      <c r="K219" s="22">
        <v>1.5</v>
      </c>
      <c r="L219" s="21">
        <f t="shared" si="6"/>
        <v>0.94217125301840587</v>
      </c>
      <c r="M219">
        <f t="shared" si="7"/>
        <v>-0.55782874698159413</v>
      </c>
    </row>
    <row r="220" spans="1:13" ht="16" thickBot="1" x14ac:dyDescent="0.25">
      <c r="A220" s="23" t="s">
        <v>5</v>
      </c>
      <c r="B220" s="23" t="s">
        <v>6</v>
      </c>
      <c r="C220" s="23" t="s">
        <v>4</v>
      </c>
      <c r="D220" s="23" t="s">
        <v>0</v>
      </c>
      <c r="E220" s="23" cm="1">
        <f t="array" ref="E220">_xlfn.IFS(A220="female",1,A220="male",0)</f>
        <v>0</v>
      </c>
      <c r="F220" s="23" cm="1">
        <f t="array" ref="F220">_xlfn.IFS(B220="No",0,B220="yes",1)</f>
        <v>1</v>
      </c>
      <c r="G220" s="23" cm="1">
        <f t="array" ref="G220">_xlfn.IFS(C220="Sun",3,C220="sat",2,C220="fri",1,C220="thur",0)</f>
        <v>2</v>
      </c>
      <c r="H220" s="23" cm="1">
        <f t="array" ref="H220">_xlfn.IFS(D220="dinner",1,D220="lunch",0)</f>
        <v>1</v>
      </c>
      <c r="I220" s="23">
        <v>2</v>
      </c>
      <c r="J220" s="23">
        <v>7.74</v>
      </c>
      <c r="K220" s="23">
        <v>1.44</v>
      </c>
      <c r="L220" s="21">
        <f t="shared" si="6"/>
        <v>0.80878814193141879</v>
      </c>
      <c r="M220">
        <f t="shared" si="7"/>
        <v>-0.63121185806858116</v>
      </c>
    </row>
    <row r="221" spans="1:13" ht="16" thickBot="1" x14ac:dyDescent="0.25">
      <c r="A221" s="22" t="s">
        <v>3</v>
      </c>
      <c r="B221" s="22" t="s">
        <v>6</v>
      </c>
      <c r="C221" s="22" t="s">
        <v>4</v>
      </c>
      <c r="D221" s="22" t="s">
        <v>0</v>
      </c>
      <c r="E221" s="22" cm="1">
        <f t="array" ref="E221">_xlfn.IFS(A221="female",1,A221="male",0)</f>
        <v>1</v>
      </c>
      <c r="F221" s="22" cm="1">
        <f t="array" ref="F221">_xlfn.IFS(B221="No",0,B221="yes",1)</f>
        <v>1</v>
      </c>
      <c r="G221" s="22" cm="1">
        <f t="array" ref="G221">_xlfn.IFS(C221="Sun",3,C221="sat",2,C221="fri",1,C221="thur",0)</f>
        <v>2</v>
      </c>
      <c r="H221" s="22" cm="1">
        <f t="array" ref="H221">_xlfn.IFS(D221="dinner",1,D221="lunch",0)</f>
        <v>1</v>
      </c>
      <c r="I221" s="22">
        <v>4</v>
      </c>
      <c r="J221" s="22">
        <v>30.14</v>
      </c>
      <c r="K221" s="22">
        <v>3.09</v>
      </c>
      <c r="L221" s="21">
        <f t="shared" si="6"/>
        <v>1.5278342442498558</v>
      </c>
      <c r="M221">
        <f t="shared" si="7"/>
        <v>-1.562165755750144</v>
      </c>
    </row>
    <row r="222" spans="1:13" ht="16" thickBot="1" x14ac:dyDescent="0.25">
      <c r="A222" s="23" t="s">
        <v>5</v>
      </c>
      <c r="B222" s="23" t="s">
        <v>6</v>
      </c>
      <c r="C222" s="23" t="s">
        <v>8</v>
      </c>
      <c r="D222" s="23" t="s">
        <v>7</v>
      </c>
      <c r="E222" s="23" cm="1">
        <f t="array" ref="E222">_xlfn.IFS(A222="female",1,A222="male",0)</f>
        <v>0</v>
      </c>
      <c r="F222" s="23" cm="1">
        <f t="array" ref="F222">_xlfn.IFS(B222="No",0,B222="yes",1)</f>
        <v>1</v>
      </c>
      <c r="G222" s="23" cm="1">
        <f t="array" ref="G222">_xlfn.IFS(C222="Sun",3,C222="sat",2,C222="fri",1,C222="thur",0)</f>
        <v>1</v>
      </c>
      <c r="H222" s="23" cm="1">
        <f t="array" ref="H222">_xlfn.IFS(D222="dinner",1,D222="lunch",0)</f>
        <v>0</v>
      </c>
      <c r="I222" s="23">
        <v>2</v>
      </c>
      <c r="J222" s="23">
        <v>12.16</v>
      </c>
      <c r="K222" s="23">
        <v>2.2000000000000002</v>
      </c>
      <c r="L222" s="21">
        <f t="shared" si="6"/>
        <v>1.0216568307049756</v>
      </c>
      <c r="M222">
        <f t="shared" si="7"/>
        <v>-1.1783431692950246</v>
      </c>
    </row>
    <row r="223" spans="1:13" ht="16" thickBot="1" x14ac:dyDescent="0.25">
      <c r="A223" s="22" t="s">
        <v>3</v>
      </c>
      <c r="B223" s="22" t="s">
        <v>6</v>
      </c>
      <c r="C223" s="22" t="s">
        <v>8</v>
      </c>
      <c r="D223" s="22" t="s">
        <v>7</v>
      </c>
      <c r="E223" s="22" cm="1">
        <f t="array" ref="E223">_xlfn.IFS(A223="female",1,A223="male",0)</f>
        <v>1</v>
      </c>
      <c r="F223" s="22" cm="1">
        <f t="array" ref="F223">_xlfn.IFS(B223="No",0,B223="yes",1)</f>
        <v>1</v>
      </c>
      <c r="G223" s="22" cm="1">
        <f t="array" ref="G223">_xlfn.IFS(C223="Sun",3,C223="sat",2,C223="fri",1,C223="thur",0)</f>
        <v>1</v>
      </c>
      <c r="H223" s="22" cm="1">
        <f t="array" ref="H223">_xlfn.IFS(D223="dinner",1,D223="lunch",0)</f>
        <v>0</v>
      </c>
      <c r="I223" s="22">
        <v>2</v>
      </c>
      <c r="J223" s="22">
        <v>13.42</v>
      </c>
      <c r="K223" s="22">
        <v>3.48</v>
      </c>
      <c r="L223" s="21">
        <f t="shared" si="6"/>
        <v>1.1596345729949367</v>
      </c>
      <c r="M223">
        <f t="shared" si="7"/>
        <v>-2.3203654270050631</v>
      </c>
    </row>
    <row r="224" spans="1:13" ht="16" thickBot="1" x14ac:dyDescent="0.25">
      <c r="A224" s="23" t="s">
        <v>5</v>
      </c>
      <c r="B224" s="23" t="s">
        <v>6</v>
      </c>
      <c r="C224" s="23" t="s">
        <v>8</v>
      </c>
      <c r="D224" s="23" t="s">
        <v>7</v>
      </c>
      <c r="E224" s="23" cm="1">
        <f t="array" ref="E224">_xlfn.IFS(A224="female",1,A224="male",0)</f>
        <v>0</v>
      </c>
      <c r="F224" s="23" cm="1">
        <f t="array" ref="F224">_xlfn.IFS(B224="No",0,B224="yes",1)</f>
        <v>1</v>
      </c>
      <c r="G224" s="23" cm="1">
        <f t="array" ref="G224">_xlfn.IFS(C224="Sun",3,C224="sat",2,C224="fri",1,C224="thur",0)</f>
        <v>1</v>
      </c>
      <c r="H224" s="23" cm="1">
        <f t="array" ref="H224">_xlfn.IFS(D224="dinner",1,D224="lunch",0)</f>
        <v>0</v>
      </c>
      <c r="I224" s="23">
        <v>1</v>
      </c>
      <c r="J224" s="23">
        <v>8.58</v>
      </c>
      <c r="K224" s="23">
        <v>1.92</v>
      </c>
      <c r="L224" s="21">
        <f t="shared" si="6"/>
        <v>0.97329094848243636</v>
      </c>
      <c r="M224">
        <f t="shared" si="7"/>
        <v>-0.94670905151756357</v>
      </c>
    </row>
    <row r="225" spans="1:13" ht="16" thickBot="1" x14ac:dyDescent="0.25">
      <c r="A225" s="22" t="s">
        <v>3</v>
      </c>
      <c r="B225" s="22" t="s">
        <v>2</v>
      </c>
      <c r="C225" s="22" t="s">
        <v>8</v>
      </c>
      <c r="D225" s="22" t="s">
        <v>7</v>
      </c>
      <c r="E225" s="22" cm="1">
        <f t="array" ref="E225">_xlfn.IFS(A225="female",1,A225="male",0)</f>
        <v>1</v>
      </c>
      <c r="F225" s="22" cm="1">
        <f t="array" ref="F225">_xlfn.IFS(B225="No",0,B225="yes",1)</f>
        <v>0</v>
      </c>
      <c r="G225" s="22" cm="1">
        <f t="array" ref="G225">_xlfn.IFS(C225="Sun",3,C225="sat",2,C225="fri",1,C225="thur",0)</f>
        <v>1</v>
      </c>
      <c r="H225" s="22" cm="1">
        <f t="array" ref="H225">_xlfn.IFS(D225="dinner",1,D225="lunch",0)</f>
        <v>0</v>
      </c>
      <c r="I225" s="22">
        <v>3</v>
      </c>
      <c r="J225" s="22">
        <v>15.98</v>
      </c>
      <c r="K225" s="22">
        <v>3</v>
      </c>
      <c r="L225" s="21">
        <f t="shared" si="6"/>
        <v>0.99784297405731959</v>
      </c>
      <c r="M225">
        <f t="shared" si="7"/>
        <v>-2.0021570259426804</v>
      </c>
    </row>
    <row r="226" spans="1:13" ht="16" thickBot="1" x14ac:dyDescent="0.25">
      <c r="A226" s="23" t="s">
        <v>5</v>
      </c>
      <c r="B226" s="23" t="s">
        <v>6</v>
      </c>
      <c r="C226" s="23" t="s">
        <v>8</v>
      </c>
      <c r="D226" s="23" t="s">
        <v>7</v>
      </c>
      <c r="E226" s="23" cm="1">
        <f t="array" ref="E226">_xlfn.IFS(A226="female",1,A226="male",0)</f>
        <v>0</v>
      </c>
      <c r="F226" s="23" cm="1">
        <f t="array" ref="F226">_xlfn.IFS(B226="No",0,B226="yes",1)</f>
        <v>1</v>
      </c>
      <c r="G226" s="23" cm="1">
        <f t="array" ref="G226">_xlfn.IFS(C226="Sun",3,C226="sat",2,C226="fri",1,C226="thur",0)</f>
        <v>1</v>
      </c>
      <c r="H226" s="23" cm="1">
        <f t="array" ref="H226">_xlfn.IFS(D226="dinner",1,D226="lunch",0)</f>
        <v>0</v>
      </c>
      <c r="I226" s="23">
        <v>2</v>
      </c>
      <c r="J226" s="23">
        <v>13.42</v>
      </c>
      <c r="K226" s="23">
        <v>1.58</v>
      </c>
      <c r="L226" s="21">
        <f t="shared" si="6"/>
        <v>1.0653094852425351</v>
      </c>
      <c r="M226">
        <f t="shared" si="7"/>
        <v>-0.51469051475746497</v>
      </c>
    </row>
    <row r="227" spans="1:13" ht="16" thickBot="1" x14ac:dyDescent="0.25">
      <c r="A227" s="22" t="s">
        <v>3</v>
      </c>
      <c r="B227" s="22" t="s">
        <v>6</v>
      </c>
      <c r="C227" s="22" t="s">
        <v>8</v>
      </c>
      <c r="D227" s="22" t="s">
        <v>7</v>
      </c>
      <c r="E227" s="22" cm="1">
        <f t="array" ref="E227">_xlfn.IFS(A227="female",1,A227="male",0)</f>
        <v>1</v>
      </c>
      <c r="F227" s="22" cm="1">
        <f t="array" ref="F227">_xlfn.IFS(B227="No",0,B227="yes",1)</f>
        <v>1</v>
      </c>
      <c r="G227" s="22" cm="1">
        <f t="array" ref="G227">_xlfn.IFS(C227="Sun",3,C227="sat",2,C227="fri",1,C227="thur",0)</f>
        <v>1</v>
      </c>
      <c r="H227" s="22" cm="1">
        <f t="array" ref="H227">_xlfn.IFS(D227="dinner",1,D227="lunch",0)</f>
        <v>0</v>
      </c>
      <c r="I227" s="22">
        <v>2</v>
      </c>
      <c r="J227" s="22">
        <v>16.27</v>
      </c>
      <c r="K227" s="22">
        <v>2.5</v>
      </c>
      <c r="L227" s="21">
        <f t="shared" si="6"/>
        <v>1.2583727201632258</v>
      </c>
      <c r="M227">
        <f t="shared" si="7"/>
        <v>-1.2416272798367742</v>
      </c>
    </row>
    <row r="228" spans="1:13" ht="16" thickBot="1" x14ac:dyDescent="0.25">
      <c r="A228" s="23" t="s">
        <v>3</v>
      </c>
      <c r="B228" s="23" t="s">
        <v>6</v>
      </c>
      <c r="C228" s="23" t="s">
        <v>8</v>
      </c>
      <c r="D228" s="23" t="s">
        <v>7</v>
      </c>
      <c r="E228" s="23" cm="1">
        <f t="array" ref="E228">_xlfn.IFS(A228="female",1,A228="male",0)</f>
        <v>1</v>
      </c>
      <c r="F228" s="23" cm="1">
        <f t="array" ref="F228">_xlfn.IFS(B228="No",0,B228="yes",1)</f>
        <v>1</v>
      </c>
      <c r="G228" s="23" cm="1">
        <f t="array" ref="G228">_xlfn.IFS(C228="Sun",3,C228="sat",2,C228="fri",1,C228="thur",0)</f>
        <v>1</v>
      </c>
      <c r="H228" s="23" cm="1">
        <f t="array" ref="H228">_xlfn.IFS(D228="dinner",1,D228="lunch",0)</f>
        <v>0</v>
      </c>
      <c r="I228" s="23">
        <v>2</v>
      </c>
      <c r="J228" s="23">
        <v>10.09</v>
      </c>
      <c r="K228" s="23">
        <v>2</v>
      </c>
      <c r="L228" s="21">
        <f t="shared" si="6"/>
        <v>1.0442668431456723</v>
      </c>
      <c r="M228">
        <f t="shared" si="7"/>
        <v>-0.95573315685432769</v>
      </c>
    </row>
    <row r="229" spans="1:13" ht="16" thickBot="1" x14ac:dyDescent="0.25">
      <c r="A229" s="22" t="s">
        <v>5</v>
      </c>
      <c r="B229" s="22" t="s">
        <v>2</v>
      </c>
      <c r="C229" s="22" t="s">
        <v>4</v>
      </c>
      <c r="D229" s="22" t="s">
        <v>0</v>
      </c>
      <c r="E229" s="22" cm="1">
        <f t="array" ref="E229">_xlfn.IFS(A229="female",1,A229="male",0)</f>
        <v>0</v>
      </c>
      <c r="F229" s="22" cm="1">
        <f t="array" ref="F229">_xlfn.IFS(B229="No",0,B229="yes",1)</f>
        <v>0</v>
      </c>
      <c r="G229" s="22" cm="1">
        <f t="array" ref="G229">_xlfn.IFS(C229="Sun",3,C229="sat",2,C229="fri",1,C229="thur",0)</f>
        <v>2</v>
      </c>
      <c r="H229" s="22" cm="1">
        <f t="array" ref="H229">_xlfn.IFS(D229="dinner",1,D229="lunch",0)</f>
        <v>1</v>
      </c>
      <c r="I229" s="22">
        <v>4</v>
      </c>
      <c r="J229" s="22">
        <v>20.45</v>
      </c>
      <c r="K229" s="22">
        <v>3</v>
      </c>
      <c r="L229" s="21">
        <f t="shared" si="6"/>
        <v>0.92297983816218676</v>
      </c>
      <c r="M229">
        <f t="shared" si="7"/>
        <v>-2.0770201618378135</v>
      </c>
    </row>
    <row r="230" spans="1:13" ht="16" thickBot="1" x14ac:dyDescent="0.25">
      <c r="A230" s="23" t="s">
        <v>5</v>
      </c>
      <c r="B230" s="23" t="s">
        <v>2</v>
      </c>
      <c r="C230" s="23" t="s">
        <v>4</v>
      </c>
      <c r="D230" s="23" t="s">
        <v>0</v>
      </c>
      <c r="E230" s="23" cm="1">
        <f t="array" ref="E230">_xlfn.IFS(A230="female",1,A230="male",0)</f>
        <v>0</v>
      </c>
      <c r="F230" s="23" cm="1">
        <f t="array" ref="F230">_xlfn.IFS(B230="No",0,B230="yes",1)</f>
        <v>0</v>
      </c>
      <c r="G230" s="23" cm="1">
        <f t="array" ref="G230">_xlfn.IFS(C230="Sun",3,C230="sat",2,C230="fri",1,C230="thur",0)</f>
        <v>2</v>
      </c>
      <c r="H230" s="23" cm="1">
        <f t="array" ref="H230">_xlfn.IFS(D230="dinner",1,D230="lunch",0)</f>
        <v>1</v>
      </c>
      <c r="I230" s="23">
        <v>2</v>
      </c>
      <c r="J230" s="23">
        <v>13.28</v>
      </c>
      <c r="K230" s="23">
        <v>2.72</v>
      </c>
      <c r="L230" s="21">
        <f t="shared" si="6"/>
        <v>0.82590162407792111</v>
      </c>
      <c r="M230">
        <f t="shared" si="7"/>
        <v>-1.8940983759220791</v>
      </c>
    </row>
    <row r="231" spans="1:13" ht="16" thickBot="1" x14ac:dyDescent="0.25">
      <c r="A231" s="22" t="s">
        <v>3</v>
      </c>
      <c r="B231" s="22" t="s">
        <v>6</v>
      </c>
      <c r="C231" s="22" t="s">
        <v>4</v>
      </c>
      <c r="D231" s="22" t="s">
        <v>0</v>
      </c>
      <c r="E231" s="22" cm="1">
        <f t="array" ref="E231">_xlfn.IFS(A231="female",1,A231="male",0)</f>
        <v>1</v>
      </c>
      <c r="F231" s="22" cm="1">
        <f t="array" ref="F231">_xlfn.IFS(B231="No",0,B231="yes",1)</f>
        <v>1</v>
      </c>
      <c r="G231" s="22" cm="1">
        <f t="array" ref="G231">_xlfn.IFS(C231="Sun",3,C231="sat",2,C231="fri",1,C231="thur",0)</f>
        <v>2</v>
      </c>
      <c r="H231" s="22" cm="1">
        <f t="array" ref="H231">_xlfn.IFS(D231="dinner",1,D231="lunch",0)</f>
        <v>1</v>
      </c>
      <c r="I231" s="22">
        <v>2</v>
      </c>
      <c r="J231" s="22">
        <v>22.12</v>
      </c>
      <c r="K231" s="22">
        <v>2.88</v>
      </c>
      <c r="L231" s="21">
        <f t="shared" si="6"/>
        <v>1.4013078108346968</v>
      </c>
      <c r="M231">
        <f t="shared" si="7"/>
        <v>-1.4786921891653031</v>
      </c>
    </row>
    <row r="232" spans="1:13" ht="16" thickBot="1" x14ac:dyDescent="0.25">
      <c r="A232" s="23" t="s">
        <v>5</v>
      </c>
      <c r="B232" s="23" t="s">
        <v>6</v>
      </c>
      <c r="C232" s="23" t="s">
        <v>4</v>
      </c>
      <c r="D232" s="23" t="s">
        <v>0</v>
      </c>
      <c r="E232" s="23" cm="1">
        <f t="array" ref="E232">_xlfn.IFS(A232="female",1,A232="male",0)</f>
        <v>0</v>
      </c>
      <c r="F232" s="23" cm="1">
        <f t="array" ref="F232">_xlfn.IFS(B232="No",0,B232="yes",1)</f>
        <v>1</v>
      </c>
      <c r="G232" s="23" cm="1">
        <f t="array" ref="G232">_xlfn.IFS(C232="Sun",3,C232="sat",2,C232="fri",1,C232="thur",0)</f>
        <v>2</v>
      </c>
      <c r="H232" s="23" cm="1">
        <f t="array" ref="H232">_xlfn.IFS(D232="dinner",1,D232="lunch",0)</f>
        <v>1</v>
      </c>
      <c r="I232" s="23">
        <v>4</v>
      </c>
      <c r="J232" s="23">
        <v>24.01</v>
      </c>
      <c r="K232" s="23">
        <v>2</v>
      </c>
      <c r="L232" s="21">
        <f t="shared" si="6"/>
        <v>1.2211355276758358</v>
      </c>
      <c r="M232">
        <f t="shared" si="7"/>
        <v>-0.77886447232416423</v>
      </c>
    </row>
    <row r="233" spans="1:13" ht="16" thickBot="1" x14ac:dyDescent="0.25">
      <c r="A233" s="22" t="s">
        <v>5</v>
      </c>
      <c r="B233" s="22" t="s">
        <v>6</v>
      </c>
      <c r="C233" s="22" t="s">
        <v>4</v>
      </c>
      <c r="D233" s="22" t="s">
        <v>0</v>
      </c>
      <c r="E233" s="22" cm="1">
        <f t="array" ref="E233">_xlfn.IFS(A233="female",1,A233="male",0)</f>
        <v>0</v>
      </c>
      <c r="F233" s="22" cm="1">
        <f t="array" ref="F233">_xlfn.IFS(B233="No",0,B233="yes",1)</f>
        <v>1</v>
      </c>
      <c r="G233" s="22" cm="1">
        <f t="array" ref="G233">_xlfn.IFS(C233="Sun",3,C233="sat",2,C233="fri",1,C233="thur",0)</f>
        <v>2</v>
      </c>
      <c r="H233" s="22" cm="1">
        <f t="array" ref="H233">_xlfn.IFS(D233="dinner",1,D233="lunch",0)</f>
        <v>1</v>
      </c>
      <c r="I233" s="22">
        <v>3</v>
      </c>
      <c r="J233" s="22">
        <v>15.69</v>
      </c>
      <c r="K233" s="22">
        <v>3</v>
      </c>
      <c r="L233" s="21">
        <f t="shared" si="6"/>
        <v>1.0085525164786682</v>
      </c>
      <c r="M233">
        <f t="shared" si="7"/>
        <v>-1.9914474835213318</v>
      </c>
    </row>
    <row r="234" spans="1:13" ht="16" thickBot="1" x14ac:dyDescent="0.25">
      <c r="A234" s="23" t="s">
        <v>5</v>
      </c>
      <c r="B234" s="23" t="s">
        <v>2</v>
      </c>
      <c r="C234" s="23" t="s">
        <v>4</v>
      </c>
      <c r="D234" s="23" t="s">
        <v>0</v>
      </c>
      <c r="E234" s="23" cm="1">
        <f t="array" ref="E234">_xlfn.IFS(A234="female",1,A234="male",0)</f>
        <v>0</v>
      </c>
      <c r="F234" s="23" cm="1">
        <f t="array" ref="F234">_xlfn.IFS(B234="No",0,B234="yes",1)</f>
        <v>0</v>
      </c>
      <c r="G234" s="23" cm="1">
        <f t="array" ref="G234">_xlfn.IFS(C234="Sun",3,C234="sat",2,C234="fri",1,C234="thur",0)</f>
        <v>2</v>
      </c>
      <c r="H234" s="23" cm="1">
        <f t="array" ref="H234">_xlfn.IFS(D234="dinner",1,D234="lunch",0)</f>
        <v>1</v>
      </c>
      <c r="I234" s="23">
        <v>2</v>
      </c>
      <c r="J234" s="23">
        <v>11.61</v>
      </c>
      <c r="K234" s="23">
        <v>3.39</v>
      </c>
      <c r="L234" s="21">
        <f t="shared" si="6"/>
        <v>0.76804453433369546</v>
      </c>
      <c r="M234">
        <f t="shared" si="7"/>
        <v>-2.6219554656663044</v>
      </c>
    </row>
    <row r="235" spans="1:13" ht="16" thickBot="1" x14ac:dyDescent="0.25">
      <c r="A235" s="22" t="s">
        <v>5</v>
      </c>
      <c r="B235" s="22" t="s">
        <v>2</v>
      </c>
      <c r="C235" s="22" t="s">
        <v>4</v>
      </c>
      <c r="D235" s="22" t="s">
        <v>0</v>
      </c>
      <c r="E235" s="22" cm="1">
        <f t="array" ref="E235">_xlfn.IFS(A235="female",1,A235="male",0)</f>
        <v>0</v>
      </c>
      <c r="F235" s="22" cm="1">
        <f t="array" ref="F235">_xlfn.IFS(B235="No",0,B235="yes",1)</f>
        <v>0</v>
      </c>
      <c r="G235" s="22" cm="1">
        <f t="array" ref="G235">_xlfn.IFS(C235="Sun",3,C235="sat",2,C235="fri",1,C235="thur",0)</f>
        <v>2</v>
      </c>
      <c r="H235" s="22" cm="1">
        <f t="array" ref="H235">_xlfn.IFS(D235="dinner",1,D235="lunch",0)</f>
        <v>1</v>
      </c>
      <c r="I235" s="22">
        <v>2</v>
      </c>
      <c r="J235" s="22">
        <v>10.77</v>
      </c>
      <c r="K235" s="22">
        <v>1.47</v>
      </c>
      <c r="L235" s="21">
        <f t="shared" si="6"/>
        <v>0.73894276464198927</v>
      </c>
      <c r="M235">
        <f t="shared" si="7"/>
        <v>-0.7310572353580107</v>
      </c>
    </row>
    <row r="236" spans="1:13" ht="16" thickBot="1" x14ac:dyDescent="0.25">
      <c r="A236" s="23" t="s">
        <v>5</v>
      </c>
      <c r="B236" s="23" t="s">
        <v>6</v>
      </c>
      <c r="C236" s="23" t="s">
        <v>4</v>
      </c>
      <c r="D236" s="23" t="s">
        <v>0</v>
      </c>
      <c r="E236" s="23" cm="1">
        <f t="array" ref="E236">_xlfn.IFS(A236="female",1,A236="male",0)</f>
        <v>0</v>
      </c>
      <c r="F236" s="23" cm="1">
        <f t="array" ref="F236">_xlfn.IFS(B236="No",0,B236="yes",1)</f>
        <v>1</v>
      </c>
      <c r="G236" s="23" cm="1">
        <f t="array" ref="G236">_xlfn.IFS(C236="Sun",3,C236="sat",2,C236="fri",1,C236="thur",0)</f>
        <v>2</v>
      </c>
      <c r="H236" s="23" cm="1">
        <f t="array" ref="H236">_xlfn.IFS(D236="dinner",1,D236="lunch",0)</f>
        <v>1</v>
      </c>
      <c r="I236" s="23">
        <v>2</v>
      </c>
      <c r="J236" s="23">
        <v>15.53</v>
      </c>
      <c r="K236" s="23">
        <v>3</v>
      </c>
      <c r="L236" s="21">
        <f t="shared" si="6"/>
        <v>1.0786724108580756</v>
      </c>
      <c r="M236">
        <f t="shared" si="7"/>
        <v>-1.9213275891419244</v>
      </c>
    </row>
    <row r="237" spans="1:13" ht="16" thickBot="1" x14ac:dyDescent="0.25">
      <c r="A237" s="22" t="s">
        <v>5</v>
      </c>
      <c r="B237" s="22" t="s">
        <v>2</v>
      </c>
      <c r="C237" s="22" t="s">
        <v>4</v>
      </c>
      <c r="D237" s="22" t="s">
        <v>0</v>
      </c>
      <c r="E237" s="22" cm="1">
        <f t="array" ref="E237">_xlfn.IFS(A237="female",1,A237="male",0)</f>
        <v>0</v>
      </c>
      <c r="F237" s="22" cm="1">
        <f t="array" ref="F237">_xlfn.IFS(B237="No",0,B237="yes",1)</f>
        <v>0</v>
      </c>
      <c r="G237" s="22" cm="1">
        <f t="array" ref="G237">_xlfn.IFS(C237="Sun",3,C237="sat",2,C237="fri",1,C237="thur",0)</f>
        <v>2</v>
      </c>
      <c r="H237" s="22" cm="1">
        <f t="array" ref="H237">_xlfn.IFS(D237="dinner",1,D237="lunch",0)</f>
        <v>1</v>
      </c>
      <c r="I237" s="22">
        <v>2</v>
      </c>
      <c r="J237" s="22">
        <v>10.07</v>
      </c>
      <c r="K237" s="22">
        <v>1.25</v>
      </c>
      <c r="L237" s="21">
        <f t="shared" si="6"/>
        <v>0.71469128989890063</v>
      </c>
      <c r="M237">
        <f t="shared" si="7"/>
        <v>-0.53530871010109937</v>
      </c>
    </row>
    <row r="238" spans="1:13" ht="16" thickBot="1" x14ac:dyDescent="0.25">
      <c r="A238" s="23" t="s">
        <v>5</v>
      </c>
      <c r="B238" s="23" t="s">
        <v>6</v>
      </c>
      <c r="C238" s="23" t="s">
        <v>4</v>
      </c>
      <c r="D238" s="23" t="s">
        <v>0</v>
      </c>
      <c r="E238" s="23" cm="1">
        <f t="array" ref="E238">_xlfn.IFS(A238="female",1,A238="male",0)</f>
        <v>0</v>
      </c>
      <c r="F238" s="23" cm="1">
        <f t="array" ref="F238">_xlfn.IFS(B238="No",0,B238="yes",1)</f>
        <v>1</v>
      </c>
      <c r="G238" s="23" cm="1">
        <f t="array" ref="G238">_xlfn.IFS(C238="Sun",3,C238="sat",2,C238="fri",1,C238="thur",0)</f>
        <v>2</v>
      </c>
      <c r="H238" s="23" cm="1">
        <f t="array" ref="H238">_xlfn.IFS(D238="dinner",1,D238="lunch",0)</f>
        <v>1</v>
      </c>
      <c r="I238" s="23">
        <v>2</v>
      </c>
      <c r="J238" s="23">
        <v>12.6</v>
      </c>
      <c r="K238" s="23">
        <v>1</v>
      </c>
      <c r="L238" s="21">
        <f t="shared" si="6"/>
        <v>0.97716266657629081</v>
      </c>
      <c r="M238">
        <f t="shared" si="7"/>
        <v>-2.2837333423709194E-2</v>
      </c>
    </row>
    <row r="239" spans="1:13" ht="16" thickBot="1" x14ac:dyDescent="0.25">
      <c r="A239" s="22" t="s">
        <v>5</v>
      </c>
      <c r="B239" s="22" t="s">
        <v>6</v>
      </c>
      <c r="C239" s="22" t="s">
        <v>4</v>
      </c>
      <c r="D239" s="22" t="s">
        <v>0</v>
      </c>
      <c r="E239" s="22" cm="1">
        <f t="array" ref="E239">_xlfn.IFS(A239="female",1,A239="male",0)</f>
        <v>0</v>
      </c>
      <c r="F239" s="22" cm="1">
        <f t="array" ref="F239">_xlfn.IFS(B239="No",0,B239="yes",1)</f>
        <v>1</v>
      </c>
      <c r="G239" s="22" cm="1">
        <f t="array" ref="G239">_xlfn.IFS(C239="Sun",3,C239="sat",2,C239="fri",1,C239="thur",0)</f>
        <v>2</v>
      </c>
      <c r="H239" s="22" cm="1">
        <f t="array" ref="H239">_xlfn.IFS(D239="dinner",1,D239="lunch",0)</f>
        <v>1</v>
      </c>
      <c r="I239" s="22">
        <v>2</v>
      </c>
      <c r="J239" s="22">
        <v>32.83</v>
      </c>
      <c r="K239" s="22">
        <v>1.17</v>
      </c>
      <c r="L239" s="21">
        <f t="shared" si="6"/>
        <v>1.6780302866515502</v>
      </c>
      <c r="M239">
        <f t="shared" si="7"/>
        <v>0.50803028665155026</v>
      </c>
    </row>
    <row r="240" spans="1:13" ht="16" thickBot="1" x14ac:dyDescent="0.25">
      <c r="A240" s="23" t="s">
        <v>3</v>
      </c>
      <c r="B240" s="23" t="s">
        <v>2</v>
      </c>
      <c r="C240" s="23" t="s">
        <v>4</v>
      </c>
      <c r="D240" s="23" t="s">
        <v>0</v>
      </c>
      <c r="E240" s="23" cm="1">
        <f t="array" ref="E240">_xlfn.IFS(A240="female",1,A240="male",0)</f>
        <v>1</v>
      </c>
      <c r="F240" s="23" cm="1">
        <f t="array" ref="F240">_xlfn.IFS(B240="No",0,B240="yes",1)</f>
        <v>0</v>
      </c>
      <c r="G240" s="23" cm="1">
        <f t="array" ref="G240">_xlfn.IFS(C240="Sun",3,C240="sat",2,C240="fri",1,C240="thur",0)</f>
        <v>2</v>
      </c>
      <c r="H240" s="23" cm="1">
        <f t="array" ref="H240">_xlfn.IFS(D240="dinner",1,D240="lunch",0)</f>
        <v>1</v>
      </c>
      <c r="I240" s="23">
        <v>3</v>
      </c>
      <c r="J240" s="23">
        <v>35.83</v>
      </c>
      <c r="K240" s="23">
        <v>4.67</v>
      </c>
      <c r="L240" s="21">
        <f t="shared" si="6"/>
        <v>1.6258075595905617</v>
      </c>
      <c r="M240">
        <f t="shared" si="7"/>
        <v>-3.0441924404094385</v>
      </c>
    </row>
    <row r="241" spans="1:13" ht="16" thickBot="1" x14ac:dyDescent="0.25">
      <c r="A241" s="22" t="s">
        <v>5</v>
      </c>
      <c r="B241" s="22" t="s">
        <v>2</v>
      </c>
      <c r="C241" s="22" t="s">
        <v>4</v>
      </c>
      <c r="D241" s="22" t="s">
        <v>0</v>
      </c>
      <c r="E241" s="22" cm="1">
        <f t="array" ref="E241">_xlfn.IFS(A241="female",1,A241="male",0)</f>
        <v>0</v>
      </c>
      <c r="F241" s="22" cm="1">
        <f t="array" ref="F241">_xlfn.IFS(B241="No",0,B241="yes",1)</f>
        <v>0</v>
      </c>
      <c r="G241" s="22" cm="1">
        <f t="array" ref="G241">_xlfn.IFS(C241="Sun",3,C241="sat",2,C241="fri",1,C241="thur",0)</f>
        <v>2</v>
      </c>
      <c r="H241" s="22" cm="1">
        <f t="array" ref="H241">_xlfn.IFS(D241="dinner",1,D241="lunch",0)</f>
        <v>1</v>
      </c>
      <c r="I241" s="22">
        <v>3</v>
      </c>
      <c r="J241" s="22">
        <v>29.03</v>
      </c>
      <c r="K241" s="22">
        <v>5.92</v>
      </c>
      <c r="L241" s="21">
        <f t="shared" si="6"/>
        <v>1.2958967171910145</v>
      </c>
      <c r="M241">
        <f t="shared" si="7"/>
        <v>-4.624103282808985</v>
      </c>
    </row>
    <row r="242" spans="1:13" ht="16" thickBot="1" x14ac:dyDescent="0.25">
      <c r="A242" s="23" t="s">
        <v>3</v>
      </c>
      <c r="B242" s="23" t="s">
        <v>6</v>
      </c>
      <c r="C242" s="23" t="s">
        <v>4</v>
      </c>
      <c r="D242" s="23" t="s">
        <v>0</v>
      </c>
      <c r="E242" s="23" cm="1">
        <f t="array" ref="E242">_xlfn.IFS(A242="female",1,A242="male",0)</f>
        <v>1</v>
      </c>
      <c r="F242" s="23" cm="1">
        <f t="array" ref="F242">_xlfn.IFS(B242="No",0,B242="yes",1)</f>
        <v>1</v>
      </c>
      <c r="G242" s="23" cm="1">
        <f t="array" ref="G242">_xlfn.IFS(C242="Sun",3,C242="sat",2,C242="fri",1,C242="thur",0)</f>
        <v>2</v>
      </c>
      <c r="H242" s="23" cm="1">
        <f t="array" ref="H242">_xlfn.IFS(D242="dinner",1,D242="lunch",0)</f>
        <v>1</v>
      </c>
      <c r="I242" s="23">
        <v>2</v>
      </c>
      <c r="J242" s="23">
        <v>27.18</v>
      </c>
      <c r="K242" s="23">
        <v>2</v>
      </c>
      <c r="L242" s="21">
        <f t="shared" si="6"/>
        <v>1.5766113282633083</v>
      </c>
      <c r="M242">
        <f t="shared" si="7"/>
        <v>-0.4233886717366917</v>
      </c>
    </row>
    <row r="243" spans="1:13" ht="16" thickBot="1" x14ac:dyDescent="0.25">
      <c r="A243" s="22" t="s">
        <v>5</v>
      </c>
      <c r="B243" s="22" t="s">
        <v>6</v>
      </c>
      <c r="C243" s="22" t="s">
        <v>4</v>
      </c>
      <c r="D243" s="22" t="s">
        <v>0</v>
      </c>
      <c r="E243" s="22" cm="1">
        <f t="array" ref="E243">_xlfn.IFS(A243="female",1,A243="male",0)</f>
        <v>0</v>
      </c>
      <c r="F243" s="22" cm="1">
        <f t="array" ref="F243">_xlfn.IFS(B243="No",0,B243="yes",1)</f>
        <v>1</v>
      </c>
      <c r="G243" s="22" cm="1">
        <f t="array" ref="G243">_xlfn.IFS(C243="Sun",3,C243="sat",2,C243="fri",1,C243="thur",0)</f>
        <v>2</v>
      </c>
      <c r="H243" s="22" cm="1">
        <f t="array" ref="H243">_xlfn.IFS(D243="dinner",1,D243="lunch",0)</f>
        <v>1</v>
      </c>
      <c r="I243" s="22">
        <v>2</v>
      </c>
      <c r="J243" s="22">
        <v>22.67</v>
      </c>
      <c r="K243" s="22">
        <v>2</v>
      </c>
      <c r="L243" s="21">
        <f t="shared" si="6"/>
        <v>1.3260374532375792</v>
      </c>
      <c r="M243">
        <f t="shared" si="7"/>
        <v>-0.67396254676242084</v>
      </c>
    </row>
    <row r="244" spans="1:13" ht="16" thickBot="1" x14ac:dyDescent="0.25">
      <c r="A244" s="23" t="s">
        <v>5</v>
      </c>
      <c r="B244" s="23" t="s">
        <v>2</v>
      </c>
      <c r="C244" s="23" t="s">
        <v>4</v>
      </c>
      <c r="D244" s="23" t="s">
        <v>0</v>
      </c>
      <c r="E244" s="23" cm="1">
        <f t="array" ref="E244">_xlfn.IFS(A244="female",1,A244="male",0)</f>
        <v>0</v>
      </c>
      <c r="F244" s="23" cm="1">
        <f t="array" ref="F244">_xlfn.IFS(B244="No",0,B244="yes",1)</f>
        <v>0</v>
      </c>
      <c r="G244" s="23" cm="1">
        <f t="array" ref="G244">_xlfn.IFS(C244="Sun",3,C244="sat",2,C244="fri",1,C244="thur",0)</f>
        <v>2</v>
      </c>
      <c r="H244" s="23" cm="1">
        <f t="array" ref="H244">_xlfn.IFS(D244="dinner",1,D244="lunch",0)</f>
        <v>1</v>
      </c>
      <c r="I244" s="23">
        <v>2</v>
      </c>
      <c r="J244" s="23">
        <v>17.82</v>
      </c>
      <c r="K244" s="23">
        <v>1.75</v>
      </c>
      <c r="L244" s="21">
        <f t="shared" si="6"/>
        <v>0.98318976026880978</v>
      </c>
      <c r="M244">
        <f t="shared" si="7"/>
        <v>-0.76681023973119022</v>
      </c>
    </row>
    <row r="245" spans="1:13" x14ac:dyDescent="0.2">
      <c r="A245" s="25" t="s">
        <v>3</v>
      </c>
      <c r="B245" s="25" t="s">
        <v>2</v>
      </c>
      <c r="C245" s="25" t="s">
        <v>1</v>
      </c>
      <c r="D245" s="25" t="s">
        <v>0</v>
      </c>
      <c r="E245" s="25" cm="1">
        <f t="array" ref="E245">_xlfn.IFS(A245="female",1,A245="male",0)</f>
        <v>1</v>
      </c>
      <c r="F245" s="25" cm="1">
        <f t="array" ref="F245">_xlfn.IFS(B245="No",0,B245="yes",1)</f>
        <v>0</v>
      </c>
      <c r="G245" s="25" cm="1">
        <f t="array" ref="G245">_xlfn.IFS(C245="Sun",3,C245="sat",2,C245="fri",1,C245="thur",0)</f>
        <v>0</v>
      </c>
      <c r="H245" s="25" cm="1">
        <f t="array" ref="H245">_xlfn.IFS(D245="dinner",1,D245="lunch",0)</f>
        <v>1</v>
      </c>
      <c r="I245" s="25">
        <v>2</v>
      </c>
      <c r="J245" s="25">
        <v>18.78</v>
      </c>
      <c r="K245" s="25">
        <v>3</v>
      </c>
      <c r="L245" s="21">
        <f t="shared" si="6"/>
        <v>1.3357295505163642</v>
      </c>
      <c r="M245">
        <f t="shared" si="7"/>
        <v>-1.6642704494836358</v>
      </c>
    </row>
  </sheetData>
  <mergeCells count="2">
    <mergeCell ref="W1:AH1"/>
    <mergeCell ref="W2:AH2"/>
  </mergeCells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E75A-C4A9-1742-A5AA-2328C185AA70}">
  <dimension ref="A1:Z245"/>
  <sheetViews>
    <sheetView topLeftCell="M1" zoomScale="150" workbookViewId="0">
      <selection activeCell="H247" sqref="H247"/>
    </sheetView>
  </sheetViews>
  <sheetFormatPr baseColWidth="10" defaultRowHeight="15" x14ac:dyDescent="0.2"/>
  <cols>
    <col min="6" max="6" width="12.5" customWidth="1"/>
    <col min="8" max="10" width="11" bestFit="1" customWidth="1"/>
    <col min="11" max="11" width="14.83203125" customWidth="1"/>
    <col min="12" max="14" width="11" bestFit="1" customWidth="1"/>
    <col min="18" max="18" width="16.33203125" customWidth="1"/>
    <col min="19" max="22" width="11" bestFit="1" customWidth="1"/>
    <col min="23" max="23" width="11.83203125" bestFit="1" customWidth="1"/>
    <col min="24" max="24" width="11" bestFit="1" customWidth="1"/>
  </cols>
  <sheetData>
    <row r="1" spans="1:26" ht="16" thickBot="1" x14ac:dyDescent="0.25">
      <c r="A1" s="18" t="s">
        <v>14</v>
      </c>
      <c r="B1" s="18" t="s">
        <v>13</v>
      </c>
      <c r="C1" s="18" t="s">
        <v>12</v>
      </c>
      <c r="D1" s="18" t="s">
        <v>11</v>
      </c>
      <c r="E1" s="18" t="s">
        <v>34</v>
      </c>
      <c r="F1" s="18" t="s">
        <v>30</v>
      </c>
      <c r="G1" s="18" t="s">
        <v>1</v>
      </c>
      <c r="H1" s="26" t="s">
        <v>8</v>
      </c>
      <c r="I1" s="26" t="s">
        <v>4</v>
      </c>
      <c r="J1" s="26" t="s">
        <v>9</v>
      </c>
      <c r="K1" s="18" t="s">
        <v>32</v>
      </c>
      <c r="L1" s="18" t="s">
        <v>10</v>
      </c>
      <c r="M1" s="18" t="s">
        <v>16</v>
      </c>
      <c r="N1" s="18" t="s">
        <v>33</v>
      </c>
      <c r="P1" s="18" t="s">
        <v>12</v>
      </c>
      <c r="R1" t="s">
        <v>48</v>
      </c>
    </row>
    <row r="2" spans="1:26" ht="16" thickBot="1" x14ac:dyDescent="0.25">
      <c r="A2" s="20" t="s">
        <v>3</v>
      </c>
      <c r="B2" s="20" t="s">
        <v>2</v>
      </c>
      <c r="C2" s="20" t="s">
        <v>9</v>
      </c>
      <c r="D2" s="20" t="s">
        <v>0</v>
      </c>
      <c r="E2" s="20" cm="1">
        <f t="array" ref="E2">_xlfn.IFS(A2="female",1,A2="male",0)</f>
        <v>1</v>
      </c>
      <c r="F2" s="20" cm="1">
        <f t="array" ref="F2">_xlfn.IFS(B2="No",0,B2="yes",1)</f>
        <v>0</v>
      </c>
      <c r="G2" s="20">
        <f>IF(C2=$G$1,1,0)</f>
        <v>0</v>
      </c>
      <c r="H2">
        <f>IF(C2=$H$1,1,0)</f>
        <v>0</v>
      </c>
      <c r="I2">
        <f>IF(C2=$I$1,1,0)</f>
        <v>0</v>
      </c>
      <c r="J2">
        <f>IF(C2=$J$1,1,0)</f>
        <v>1</v>
      </c>
      <c r="K2" s="20" cm="1">
        <f t="array" ref="K2">_xlfn.IFS(D2="dinner",1,D2="lunch",0)</f>
        <v>1</v>
      </c>
      <c r="L2" s="20">
        <v>2</v>
      </c>
      <c r="M2" s="20">
        <v>16.989999999999998</v>
      </c>
      <c r="N2" s="20">
        <v>1.01</v>
      </c>
      <c r="P2" s="20" t="s">
        <v>9</v>
      </c>
    </row>
    <row r="3" spans="1:26" ht="16" thickBot="1" x14ac:dyDescent="0.25">
      <c r="A3" s="22" t="s">
        <v>5</v>
      </c>
      <c r="B3" s="22" t="s">
        <v>2</v>
      </c>
      <c r="C3" s="22" t="s">
        <v>9</v>
      </c>
      <c r="D3" s="22" t="s">
        <v>0</v>
      </c>
      <c r="E3" s="22" cm="1">
        <f t="array" ref="E3">_xlfn.IFS(A3="female",1,A3="male",0)</f>
        <v>0</v>
      </c>
      <c r="F3" s="22" cm="1">
        <f t="array" ref="F3">_xlfn.IFS(B3="No",0,B3="yes",1)</f>
        <v>0</v>
      </c>
      <c r="G3" s="20">
        <f t="shared" ref="G3:G66" si="0">IF(C3=$G$1,1,0)</f>
        <v>0</v>
      </c>
      <c r="H3">
        <f t="shared" ref="H3:H66" si="1">IF(C3=$H$1,1,0)</f>
        <v>0</v>
      </c>
      <c r="I3">
        <f t="shared" ref="I3:I66" si="2">IF(C3=$I$1,1,0)</f>
        <v>0</v>
      </c>
      <c r="J3">
        <f t="shared" ref="J3:J66" si="3">IF(C3=$J$1,1,0)</f>
        <v>1</v>
      </c>
      <c r="K3" s="22" cm="1">
        <f t="array" ref="K3">_xlfn.IFS(D3="dinner",1,D3="lunch",0)</f>
        <v>1</v>
      </c>
      <c r="L3" s="22">
        <v>3</v>
      </c>
      <c r="M3" s="22">
        <v>10.34</v>
      </c>
      <c r="N3" s="22">
        <v>1.66</v>
      </c>
      <c r="P3" s="22" t="s">
        <v>4</v>
      </c>
      <c r="R3" s="17" t="s">
        <v>49</v>
      </c>
      <c r="S3" s="17"/>
    </row>
    <row r="4" spans="1:26" ht="16" thickBot="1" x14ac:dyDescent="0.25">
      <c r="A4" s="23" t="s">
        <v>5</v>
      </c>
      <c r="B4" s="23" t="s">
        <v>2</v>
      </c>
      <c r="C4" s="23" t="s">
        <v>9</v>
      </c>
      <c r="D4" s="23" t="s">
        <v>0</v>
      </c>
      <c r="E4" s="23" cm="1">
        <f t="array" ref="E4">_xlfn.IFS(A4="female",1,A4="male",0)</f>
        <v>0</v>
      </c>
      <c r="F4" s="23" cm="1">
        <f t="array" ref="F4">_xlfn.IFS(B4="No",0,B4="yes",1)</f>
        <v>0</v>
      </c>
      <c r="G4" s="20">
        <f t="shared" si="0"/>
        <v>0</v>
      </c>
      <c r="H4">
        <f t="shared" si="1"/>
        <v>0</v>
      </c>
      <c r="I4">
        <f t="shared" si="2"/>
        <v>0</v>
      </c>
      <c r="J4">
        <f t="shared" si="3"/>
        <v>1</v>
      </c>
      <c r="K4" s="23" cm="1">
        <f t="array" ref="K4">_xlfn.IFS(D4="dinner",1,D4="lunch",0)</f>
        <v>1</v>
      </c>
      <c r="L4" s="23">
        <v>3</v>
      </c>
      <c r="M4" s="23">
        <v>21.01</v>
      </c>
      <c r="N4" s="23">
        <v>3.5</v>
      </c>
      <c r="P4" s="22" t="s">
        <v>1</v>
      </c>
      <c r="R4" s="14" t="s">
        <v>50</v>
      </c>
      <c r="S4" s="14">
        <v>0.68562243488716768</v>
      </c>
    </row>
    <row r="5" spans="1:26" ht="16" thickBot="1" x14ac:dyDescent="0.25">
      <c r="A5" s="22" t="s">
        <v>5</v>
      </c>
      <c r="B5" s="22" t="s">
        <v>2</v>
      </c>
      <c r="C5" s="22" t="s">
        <v>9</v>
      </c>
      <c r="D5" s="22" t="s">
        <v>0</v>
      </c>
      <c r="E5" s="22" cm="1">
        <f t="array" ref="E5">_xlfn.IFS(A5="female",1,A5="male",0)</f>
        <v>0</v>
      </c>
      <c r="F5" s="22" cm="1">
        <f t="array" ref="F5">_xlfn.IFS(B5="No",0,B5="yes",1)</f>
        <v>0</v>
      </c>
      <c r="G5" s="20">
        <f t="shared" si="0"/>
        <v>0</v>
      </c>
      <c r="H5">
        <f t="shared" si="1"/>
        <v>0</v>
      </c>
      <c r="I5">
        <f t="shared" si="2"/>
        <v>0</v>
      </c>
      <c r="J5">
        <f t="shared" si="3"/>
        <v>1</v>
      </c>
      <c r="K5" s="22" cm="1">
        <f t="array" ref="K5">_xlfn.IFS(D5="dinner",1,D5="lunch",0)</f>
        <v>1</v>
      </c>
      <c r="L5" s="22">
        <v>2</v>
      </c>
      <c r="M5" s="22">
        <v>23.68</v>
      </c>
      <c r="N5" s="22">
        <v>3.31</v>
      </c>
      <c r="P5" s="23" t="s">
        <v>8</v>
      </c>
      <c r="R5" s="14" t="s">
        <v>51</v>
      </c>
      <c r="S5" s="14">
        <v>0.47007812322060855</v>
      </c>
    </row>
    <row r="6" spans="1:26" ht="16" thickBot="1" x14ac:dyDescent="0.25">
      <c r="A6" s="23" t="s">
        <v>3</v>
      </c>
      <c r="B6" s="23" t="s">
        <v>2</v>
      </c>
      <c r="C6" s="23" t="s">
        <v>9</v>
      </c>
      <c r="D6" s="23" t="s">
        <v>0</v>
      </c>
      <c r="E6" s="23" cm="1">
        <f t="array" ref="E6">_xlfn.IFS(A6="female",1,A6="male",0)</f>
        <v>1</v>
      </c>
      <c r="F6" s="23" cm="1">
        <f t="array" ref="F6">_xlfn.IFS(B6="No",0,B6="yes",1)</f>
        <v>0</v>
      </c>
      <c r="G6" s="20">
        <f t="shared" si="0"/>
        <v>0</v>
      </c>
      <c r="H6">
        <f t="shared" si="1"/>
        <v>0</v>
      </c>
      <c r="I6">
        <f t="shared" si="2"/>
        <v>0</v>
      </c>
      <c r="J6">
        <f t="shared" si="3"/>
        <v>1</v>
      </c>
      <c r="K6" s="23" cm="1">
        <f t="array" ref="K6">_xlfn.IFS(D6="dinner",1,D6="lunch",0)</f>
        <v>1</v>
      </c>
      <c r="L6" s="23">
        <v>4</v>
      </c>
      <c r="M6" s="23">
        <v>24.59</v>
      </c>
      <c r="N6" s="23">
        <v>3.61</v>
      </c>
      <c r="R6" s="14" t="s">
        <v>52</v>
      </c>
      <c r="S6" s="14">
        <v>0.44778291039407608</v>
      </c>
    </row>
    <row r="7" spans="1:26" ht="16" thickBot="1" x14ac:dyDescent="0.25">
      <c r="A7" s="22" t="s">
        <v>5</v>
      </c>
      <c r="B7" s="22" t="s">
        <v>2</v>
      </c>
      <c r="C7" s="22" t="s">
        <v>9</v>
      </c>
      <c r="D7" s="22" t="s">
        <v>0</v>
      </c>
      <c r="E7" s="22" cm="1">
        <f t="array" ref="E7">_xlfn.IFS(A7="female",1,A7="male",0)</f>
        <v>0</v>
      </c>
      <c r="F7" s="22" cm="1">
        <f t="array" ref="F7">_xlfn.IFS(B7="No",0,B7="yes",1)</f>
        <v>0</v>
      </c>
      <c r="G7" s="20">
        <f t="shared" si="0"/>
        <v>0</v>
      </c>
      <c r="H7">
        <f t="shared" si="1"/>
        <v>0</v>
      </c>
      <c r="I7">
        <f t="shared" si="2"/>
        <v>0</v>
      </c>
      <c r="J7">
        <f t="shared" si="3"/>
        <v>1</v>
      </c>
      <c r="K7" s="22" cm="1">
        <f t="array" ref="K7">_xlfn.IFS(D7="dinner",1,D7="lunch",0)</f>
        <v>1</v>
      </c>
      <c r="L7" s="22">
        <v>4</v>
      </c>
      <c r="M7" s="22">
        <v>25.29</v>
      </c>
      <c r="N7" s="22">
        <v>4.71</v>
      </c>
      <c r="R7" s="14" t="s">
        <v>53</v>
      </c>
      <c r="S7" s="14">
        <v>1.0242304198432617</v>
      </c>
    </row>
    <row r="8" spans="1:26" ht="16" thickBot="1" x14ac:dyDescent="0.25">
      <c r="A8" s="23" t="s">
        <v>5</v>
      </c>
      <c r="B8" s="23" t="s">
        <v>2</v>
      </c>
      <c r="C8" s="23" t="s">
        <v>9</v>
      </c>
      <c r="D8" s="23" t="s">
        <v>0</v>
      </c>
      <c r="E8" s="23" cm="1">
        <f t="array" ref="E8">_xlfn.IFS(A8="female",1,A8="male",0)</f>
        <v>0</v>
      </c>
      <c r="F8" s="23" cm="1">
        <f t="array" ref="F8">_xlfn.IFS(B8="No",0,B8="yes",1)</f>
        <v>0</v>
      </c>
      <c r="G8" s="20">
        <f t="shared" si="0"/>
        <v>0</v>
      </c>
      <c r="H8">
        <f t="shared" si="1"/>
        <v>0</v>
      </c>
      <c r="I8">
        <f t="shared" si="2"/>
        <v>0</v>
      </c>
      <c r="J8">
        <f t="shared" si="3"/>
        <v>1</v>
      </c>
      <c r="K8" s="23" cm="1">
        <f t="array" ref="K8">_xlfn.IFS(D8="dinner",1,D8="lunch",0)</f>
        <v>1</v>
      </c>
      <c r="L8" s="23">
        <v>2</v>
      </c>
      <c r="M8" s="23">
        <v>8.77</v>
      </c>
      <c r="N8" s="23">
        <v>2</v>
      </c>
      <c r="R8" s="15" t="s">
        <v>54</v>
      </c>
      <c r="S8" s="15">
        <v>244</v>
      </c>
    </row>
    <row r="9" spans="1:26" ht="16" thickBot="1" x14ac:dyDescent="0.25">
      <c r="A9" s="22" t="s">
        <v>5</v>
      </c>
      <c r="B9" s="22" t="s">
        <v>2</v>
      </c>
      <c r="C9" s="22" t="s">
        <v>9</v>
      </c>
      <c r="D9" s="22" t="s">
        <v>0</v>
      </c>
      <c r="E9" s="22" cm="1">
        <f t="array" ref="E9">_xlfn.IFS(A9="female",1,A9="male",0)</f>
        <v>0</v>
      </c>
      <c r="F9" s="22" cm="1">
        <f t="array" ref="F9">_xlfn.IFS(B9="No",0,B9="yes",1)</f>
        <v>0</v>
      </c>
      <c r="G9" s="20">
        <f t="shared" si="0"/>
        <v>0</v>
      </c>
      <c r="H9">
        <f t="shared" si="1"/>
        <v>0</v>
      </c>
      <c r="I9">
        <f t="shared" si="2"/>
        <v>0</v>
      </c>
      <c r="J9">
        <f t="shared" si="3"/>
        <v>1</v>
      </c>
      <c r="K9" s="22" cm="1">
        <f t="array" ref="K9">_xlfn.IFS(D9="dinner",1,D9="lunch",0)</f>
        <v>1</v>
      </c>
      <c r="L9" s="22">
        <v>4</v>
      </c>
      <c r="M9" s="22">
        <v>26.88</v>
      </c>
      <c r="N9" s="22">
        <v>3.12</v>
      </c>
    </row>
    <row r="10" spans="1:26" ht="16" thickBot="1" x14ac:dyDescent="0.25">
      <c r="A10" s="23" t="s">
        <v>5</v>
      </c>
      <c r="B10" s="23" t="s">
        <v>2</v>
      </c>
      <c r="C10" s="23" t="s">
        <v>9</v>
      </c>
      <c r="D10" s="23" t="s">
        <v>0</v>
      </c>
      <c r="E10" s="23" cm="1">
        <f t="array" ref="E10">_xlfn.IFS(A10="female",1,A10="male",0)</f>
        <v>0</v>
      </c>
      <c r="F10" s="23" cm="1">
        <f t="array" ref="F10">_xlfn.IFS(B10="No",0,B10="yes",1)</f>
        <v>0</v>
      </c>
      <c r="G10" s="20">
        <f t="shared" si="0"/>
        <v>0</v>
      </c>
      <c r="H10">
        <f t="shared" si="1"/>
        <v>0</v>
      </c>
      <c r="I10">
        <f t="shared" si="2"/>
        <v>0</v>
      </c>
      <c r="J10">
        <f t="shared" si="3"/>
        <v>1</v>
      </c>
      <c r="K10" s="23" cm="1">
        <f t="array" ref="K10">_xlfn.IFS(D10="dinner",1,D10="lunch",0)</f>
        <v>1</v>
      </c>
      <c r="L10" s="23">
        <v>2</v>
      </c>
      <c r="M10" s="23">
        <v>15.04</v>
      </c>
      <c r="N10" s="23">
        <v>1.96</v>
      </c>
      <c r="R10" t="s">
        <v>55</v>
      </c>
    </row>
    <row r="11" spans="1:26" ht="16" thickBot="1" x14ac:dyDescent="0.25">
      <c r="A11" s="22" t="s">
        <v>5</v>
      </c>
      <c r="B11" s="22" t="s">
        <v>2</v>
      </c>
      <c r="C11" s="22" t="s">
        <v>9</v>
      </c>
      <c r="D11" s="22" t="s">
        <v>0</v>
      </c>
      <c r="E11" s="22" cm="1">
        <f t="array" ref="E11">_xlfn.IFS(A11="female",1,A11="male",0)</f>
        <v>0</v>
      </c>
      <c r="F11" s="22" cm="1">
        <f t="array" ref="F11">_xlfn.IFS(B11="No",0,B11="yes",1)</f>
        <v>0</v>
      </c>
      <c r="G11" s="20">
        <f t="shared" si="0"/>
        <v>0</v>
      </c>
      <c r="H11">
        <f t="shared" si="1"/>
        <v>0</v>
      </c>
      <c r="I11">
        <f t="shared" si="2"/>
        <v>0</v>
      </c>
      <c r="J11">
        <f t="shared" si="3"/>
        <v>1</v>
      </c>
      <c r="K11" s="22" cm="1">
        <f t="array" ref="K11">_xlfn.IFS(D11="dinner",1,D11="lunch",0)</f>
        <v>1</v>
      </c>
      <c r="L11" s="22">
        <v>2</v>
      </c>
      <c r="M11" s="22">
        <v>14.78</v>
      </c>
      <c r="N11" s="22">
        <v>3.23</v>
      </c>
      <c r="R11" s="16"/>
      <c r="S11" s="16" t="s">
        <v>59</v>
      </c>
      <c r="T11" s="16" t="s">
        <v>60</v>
      </c>
      <c r="U11" s="16" t="s">
        <v>61</v>
      </c>
      <c r="V11" s="16" t="s">
        <v>62</v>
      </c>
      <c r="W11" s="16" t="s">
        <v>63</v>
      </c>
    </row>
    <row r="12" spans="1:26" ht="16" thickBot="1" x14ac:dyDescent="0.25">
      <c r="A12" s="23" t="s">
        <v>5</v>
      </c>
      <c r="B12" s="23" t="s">
        <v>2</v>
      </c>
      <c r="C12" s="23" t="s">
        <v>9</v>
      </c>
      <c r="D12" s="23" t="s">
        <v>0</v>
      </c>
      <c r="E12" s="23" cm="1">
        <f t="array" ref="E12">_xlfn.IFS(A12="female",1,A12="male",0)</f>
        <v>0</v>
      </c>
      <c r="F12" s="23" cm="1">
        <f t="array" ref="F12">_xlfn.IFS(B12="No",0,B12="yes",1)</f>
        <v>0</v>
      </c>
      <c r="G12" s="20">
        <f t="shared" si="0"/>
        <v>0</v>
      </c>
      <c r="H12">
        <f t="shared" si="1"/>
        <v>0</v>
      </c>
      <c r="I12">
        <f t="shared" si="2"/>
        <v>0</v>
      </c>
      <c r="J12">
        <f t="shared" si="3"/>
        <v>1</v>
      </c>
      <c r="K12" s="23" cm="1">
        <f t="array" ref="K12">_xlfn.IFS(D12="dinner",1,D12="lunch",0)</f>
        <v>1</v>
      </c>
      <c r="L12" s="23">
        <v>2</v>
      </c>
      <c r="M12" s="23">
        <v>10.27</v>
      </c>
      <c r="N12" s="23">
        <v>1.71</v>
      </c>
      <c r="R12" s="14" t="s">
        <v>56</v>
      </c>
      <c r="S12" s="14">
        <v>9</v>
      </c>
      <c r="T12" s="14">
        <v>218.68620811008935</v>
      </c>
      <c r="U12" s="14">
        <v>24.298467567787707</v>
      </c>
      <c r="V12" s="14">
        <v>26.057699209413705</v>
      </c>
      <c r="W12" s="14">
        <v>7.692376580919955E-31</v>
      </c>
    </row>
    <row r="13" spans="1:26" ht="16" thickBot="1" x14ac:dyDescent="0.25">
      <c r="A13" s="22" t="s">
        <v>3</v>
      </c>
      <c r="B13" s="22" t="s">
        <v>2</v>
      </c>
      <c r="C13" s="22" t="s">
        <v>9</v>
      </c>
      <c r="D13" s="22" t="s">
        <v>0</v>
      </c>
      <c r="E13" s="22" cm="1">
        <f t="array" ref="E13">_xlfn.IFS(A13="female",1,A13="male",0)</f>
        <v>1</v>
      </c>
      <c r="F13" s="22" cm="1">
        <f t="array" ref="F13">_xlfn.IFS(B13="No",0,B13="yes",1)</f>
        <v>0</v>
      </c>
      <c r="G13" s="20">
        <f t="shared" si="0"/>
        <v>0</v>
      </c>
      <c r="H13">
        <f t="shared" si="1"/>
        <v>0</v>
      </c>
      <c r="I13">
        <f t="shared" si="2"/>
        <v>0</v>
      </c>
      <c r="J13">
        <f t="shared" si="3"/>
        <v>1</v>
      </c>
      <c r="K13" s="22" cm="1">
        <f t="array" ref="K13">_xlfn.IFS(D13="dinner",1,D13="lunch",0)</f>
        <v>1</v>
      </c>
      <c r="L13" s="22">
        <v>4</v>
      </c>
      <c r="M13" s="22">
        <v>35.26</v>
      </c>
      <c r="N13" s="22">
        <v>5</v>
      </c>
      <c r="R13" s="14" t="s">
        <v>57</v>
      </c>
      <c r="S13" s="14">
        <v>235</v>
      </c>
      <c r="T13" s="14">
        <v>246.52626893909149</v>
      </c>
      <c r="U13" s="14">
        <v>1.0490479529323042</v>
      </c>
      <c r="V13" s="14"/>
      <c r="W13" s="14"/>
    </row>
    <row r="14" spans="1:26" ht="16" thickBot="1" x14ac:dyDescent="0.25">
      <c r="A14" s="23" t="s">
        <v>5</v>
      </c>
      <c r="B14" s="23" t="s">
        <v>2</v>
      </c>
      <c r="C14" s="23" t="s">
        <v>9</v>
      </c>
      <c r="D14" s="23" t="s">
        <v>0</v>
      </c>
      <c r="E14" s="23" cm="1">
        <f t="array" ref="E14">_xlfn.IFS(A14="female",1,A14="male",0)</f>
        <v>0</v>
      </c>
      <c r="F14" s="23" cm="1">
        <f t="array" ref="F14">_xlfn.IFS(B14="No",0,B14="yes",1)</f>
        <v>0</v>
      </c>
      <c r="G14" s="20">
        <f t="shared" si="0"/>
        <v>0</v>
      </c>
      <c r="H14">
        <f t="shared" si="1"/>
        <v>0</v>
      </c>
      <c r="I14">
        <f t="shared" si="2"/>
        <v>0</v>
      </c>
      <c r="J14">
        <f t="shared" si="3"/>
        <v>1</v>
      </c>
      <c r="K14" s="23" cm="1">
        <f t="array" ref="K14">_xlfn.IFS(D14="dinner",1,D14="lunch",0)</f>
        <v>1</v>
      </c>
      <c r="L14" s="23">
        <v>2</v>
      </c>
      <c r="M14" s="23">
        <v>15.42</v>
      </c>
      <c r="N14" s="23">
        <v>1.57</v>
      </c>
      <c r="R14" s="15" t="s">
        <v>47</v>
      </c>
      <c r="S14" s="15">
        <v>244</v>
      </c>
      <c r="T14" s="15">
        <v>465.21247704918085</v>
      </c>
      <c r="U14" s="15"/>
      <c r="V14" s="15"/>
      <c r="W14" s="15"/>
    </row>
    <row r="15" spans="1:26" ht="16" thickBot="1" x14ac:dyDescent="0.25">
      <c r="A15" s="22" t="s">
        <v>5</v>
      </c>
      <c r="B15" s="22" t="s">
        <v>2</v>
      </c>
      <c r="C15" s="22" t="s">
        <v>9</v>
      </c>
      <c r="D15" s="22" t="s">
        <v>0</v>
      </c>
      <c r="E15" s="22" cm="1">
        <f t="array" ref="E15">_xlfn.IFS(A15="female",1,A15="male",0)</f>
        <v>0</v>
      </c>
      <c r="F15" s="22" cm="1">
        <f t="array" ref="F15">_xlfn.IFS(B15="No",0,B15="yes",1)</f>
        <v>0</v>
      </c>
      <c r="G15" s="20">
        <f t="shared" si="0"/>
        <v>0</v>
      </c>
      <c r="H15">
        <f t="shared" si="1"/>
        <v>0</v>
      </c>
      <c r="I15">
        <f t="shared" si="2"/>
        <v>0</v>
      </c>
      <c r="J15">
        <f t="shared" si="3"/>
        <v>1</v>
      </c>
      <c r="K15" s="22" cm="1">
        <f t="array" ref="K15">_xlfn.IFS(D15="dinner",1,D15="lunch",0)</f>
        <v>1</v>
      </c>
      <c r="L15" s="22">
        <v>4</v>
      </c>
      <c r="M15" s="22">
        <v>18.43</v>
      </c>
      <c r="N15" s="22">
        <v>3</v>
      </c>
    </row>
    <row r="16" spans="1:26" ht="16" thickBot="1" x14ac:dyDescent="0.25">
      <c r="A16" s="23" t="s">
        <v>3</v>
      </c>
      <c r="B16" s="23" t="s">
        <v>2</v>
      </c>
      <c r="C16" s="23" t="s">
        <v>9</v>
      </c>
      <c r="D16" s="23" t="s">
        <v>0</v>
      </c>
      <c r="E16" s="23" cm="1">
        <f t="array" ref="E16">_xlfn.IFS(A16="female",1,A16="male",0)</f>
        <v>1</v>
      </c>
      <c r="F16" s="23" cm="1">
        <f t="array" ref="F16">_xlfn.IFS(B16="No",0,B16="yes",1)</f>
        <v>0</v>
      </c>
      <c r="G16" s="20">
        <f t="shared" si="0"/>
        <v>0</v>
      </c>
      <c r="H16">
        <f t="shared" si="1"/>
        <v>0</v>
      </c>
      <c r="I16">
        <f t="shared" si="2"/>
        <v>0</v>
      </c>
      <c r="J16">
        <f t="shared" si="3"/>
        <v>1</v>
      </c>
      <c r="K16" s="23" cm="1">
        <f t="array" ref="K16">_xlfn.IFS(D16="dinner",1,D16="lunch",0)</f>
        <v>1</v>
      </c>
      <c r="L16" s="23">
        <v>2</v>
      </c>
      <c r="M16" s="23">
        <v>14.83</v>
      </c>
      <c r="N16" s="23">
        <v>3.02</v>
      </c>
      <c r="R16" s="16"/>
      <c r="S16" s="16" t="s">
        <v>64</v>
      </c>
      <c r="T16" s="16" t="s">
        <v>53</v>
      </c>
      <c r="U16" s="16" t="s">
        <v>65</v>
      </c>
      <c r="V16" s="16" t="s">
        <v>66</v>
      </c>
      <c r="W16" s="16" t="s">
        <v>67</v>
      </c>
      <c r="X16" s="16" t="s">
        <v>68</v>
      </c>
      <c r="Y16" s="16" t="s">
        <v>69</v>
      </c>
      <c r="Z16" s="16" t="s">
        <v>70</v>
      </c>
    </row>
    <row r="17" spans="1:26" ht="16" thickBot="1" x14ac:dyDescent="0.25">
      <c r="A17" s="22" t="s">
        <v>5</v>
      </c>
      <c r="B17" s="22" t="s">
        <v>2</v>
      </c>
      <c r="C17" s="22" t="s">
        <v>9</v>
      </c>
      <c r="D17" s="22" t="s">
        <v>0</v>
      </c>
      <c r="E17" s="22" cm="1">
        <f t="array" ref="E17">_xlfn.IFS(A17="female",1,A17="male",0)</f>
        <v>0</v>
      </c>
      <c r="F17" s="22" cm="1">
        <f t="array" ref="F17">_xlfn.IFS(B17="No",0,B17="yes",1)</f>
        <v>0</v>
      </c>
      <c r="G17" s="20">
        <f t="shared" si="0"/>
        <v>0</v>
      </c>
      <c r="H17">
        <f t="shared" si="1"/>
        <v>0</v>
      </c>
      <c r="I17">
        <f t="shared" si="2"/>
        <v>0</v>
      </c>
      <c r="J17">
        <f t="shared" si="3"/>
        <v>1</v>
      </c>
      <c r="K17" s="22" cm="1">
        <f t="array" ref="K17">_xlfn.IFS(D17="dinner",1,D17="lunch",0)</f>
        <v>1</v>
      </c>
      <c r="L17" s="22">
        <v>2</v>
      </c>
      <c r="M17" s="22">
        <v>21.58</v>
      </c>
      <c r="N17" s="22">
        <v>3.92</v>
      </c>
      <c r="R17" s="14" t="s">
        <v>58</v>
      </c>
      <c r="S17" s="14">
        <v>0.81402428392684212</v>
      </c>
      <c r="T17" s="14">
        <v>0.50478903536304276</v>
      </c>
      <c r="U17" s="14">
        <v>1.6126029428143152</v>
      </c>
      <c r="V17" s="14">
        <v>0.10817289326247383</v>
      </c>
      <c r="W17" s="14">
        <v>-0.18046567396449886</v>
      </c>
      <c r="X17" s="14">
        <v>1.808514241818183</v>
      </c>
      <c r="Y17" s="14">
        <v>-0.18046567396449886</v>
      </c>
      <c r="Z17" s="14">
        <v>1.808514241818183</v>
      </c>
    </row>
    <row r="18" spans="1:26" ht="16" thickBot="1" x14ac:dyDescent="0.25">
      <c r="A18" s="23" t="s">
        <v>3</v>
      </c>
      <c r="B18" s="23" t="s">
        <v>2</v>
      </c>
      <c r="C18" s="23" t="s">
        <v>9</v>
      </c>
      <c r="D18" s="23" t="s">
        <v>0</v>
      </c>
      <c r="E18" s="23" cm="1">
        <f t="array" ref="E18">_xlfn.IFS(A18="female",1,A18="male",0)</f>
        <v>1</v>
      </c>
      <c r="F18" s="23" cm="1">
        <f t="array" ref="F18">_xlfn.IFS(B18="No",0,B18="yes",1)</f>
        <v>0</v>
      </c>
      <c r="G18" s="20">
        <f t="shared" si="0"/>
        <v>0</v>
      </c>
      <c r="H18">
        <f t="shared" si="1"/>
        <v>0</v>
      </c>
      <c r="I18">
        <f t="shared" si="2"/>
        <v>0</v>
      </c>
      <c r="J18">
        <f t="shared" si="3"/>
        <v>1</v>
      </c>
      <c r="K18" s="23" cm="1">
        <f t="array" ref="K18">_xlfn.IFS(D18="dinner",1,D18="lunch",0)</f>
        <v>1</v>
      </c>
      <c r="L18" s="23">
        <v>3</v>
      </c>
      <c r="M18" s="23">
        <v>10.33</v>
      </c>
      <c r="N18" s="23">
        <v>1.67</v>
      </c>
      <c r="R18" s="14" t="s">
        <v>34</v>
      </c>
      <c r="S18" s="14">
        <v>3.2440940330165681E-2</v>
      </c>
      <c r="T18" s="14">
        <v>0.14161215788635251</v>
      </c>
      <c r="U18" s="14">
        <v>0.22908301670115352</v>
      </c>
      <c r="V18" s="14">
        <v>0.81900363551880573</v>
      </c>
      <c r="W18" s="14">
        <v>-0.24655059686123701</v>
      </c>
      <c r="X18" s="14">
        <v>0.31143247752156838</v>
      </c>
      <c r="Y18" s="14">
        <v>-0.24655059686123701</v>
      </c>
      <c r="Z18" s="14">
        <v>0.31143247752156838</v>
      </c>
    </row>
    <row r="19" spans="1:26" ht="16" thickBot="1" x14ac:dyDescent="0.25">
      <c r="A19" s="22" t="s">
        <v>5</v>
      </c>
      <c r="B19" s="22" t="s">
        <v>2</v>
      </c>
      <c r="C19" s="22" t="s">
        <v>9</v>
      </c>
      <c r="D19" s="22" t="s">
        <v>0</v>
      </c>
      <c r="E19" s="22" cm="1">
        <f t="array" ref="E19">_xlfn.IFS(A19="female",1,A19="male",0)</f>
        <v>0</v>
      </c>
      <c r="F19" s="22" cm="1">
        <f t="array" ref="F19">_xlfn.IFS(B19="No",0,B19="yes",1)</f>
        <v>0</v>
      </c>
      <c r="G19" s="20">
        <f t="shared" si="0"/>
        <v>0</v>
      </c>
      <c r="H19">
        <f t="shared" si="1"/>
        <v>0</v>
      </c>
      <c r="I19">
        <f>IF(C19=$I$1,1,0)</f>
        <v>0</v>
      </c>
      <c r="J19">
        <f t="shared" si="3"/>
        <v>1</v>
      </c>
      <c r="K19" s="22" cm="1">
        <f t="array" ref="K19">_xlfn.IFS(D19="dinner",1,D19="lunch",0)</f>
        <v>1</v>
      </c>
      <c r="L19" s="22">
        <v>3</v>
      </c>
      <c r="M19" s="22">
        <v>16.29</v>
      </c>
      <c r="N19" s="22">
        <v>3.71</v>
      </c>
      <c r="R19" s="14" t="s">
        <v>30</v>
      </c>
      <c r="S19" s="14">
        <v>-8.6408320163134031E-2</v>
      </c>
      <c r="T19" s="14">
        <v>0.14658707253313827</v>
      </c>
      <c r="U19" s="14">
        <v>-0.58946753400508833</v>
      </c>
      <c r="V19" s="14">
        <v>0.55611395856140711</v>
      </c>
      <c r="W19" s="14">
        <v>-0.37520098675909436</v>
      </c>
      <c r="X19" s="14">
        <v>0.20238434643282627</v>
      </c>
      <c r="Y19" s="14">
        <v>-0.37520098675909436</v>
      </c>
      <c r="Z19" s="14">
        <v>0.20238434643282627</v>
      </c>
    </row>
    <row r="20" spans="1:26" ht="16" thickBot="1" x14ac:dyDescent="0.25">
      <c r="A20" s="23" t="s">
        <v>3</v>
      </c>
      <c r="B20" s="23" t="s">
        <v>2</v>
      </c>
      <c r="C20" s="23" t="s">
        <v>9</v>
      </c>
      <c r="D20" s="23" t="s">
        <v>0</v>
      </c>
      <c r="E20" s="23" cm="1">
        <f t="array" ref="E20">_xlfn.IFS(A20="female",1,A20="male",0)</f>
        <v>1</v>
      </c>
      <c r="F20" s="23" cm="1">
        <f t="array" ref="F20">_xlfn.IFS(B20="No",0,B20="yes",1)</f>
        <v>0</v>
      </c>
      <c r="G20" s="20">
        <f t="shared" si="0"/>
        <v>0</v>
      </c>
      <c r="H20">
        <f t="shared" si="1"/>
        <v>0</v>
      </c>
      <c r="I20">
        <f t="shared" si="2"/>
        <v>0</v>
      </c>
      <c r="J20">
        <f t="shared" si="3"/>
        <v>1</v>
      </c>
      <c r="K20" s="23" cm="1">
        <f t="array" ref="K20">_xlfn.IFS(D20="dinner",1,D20="lunch",0)</f>
        <v>1</v>
      </c>
      <c r="L20" s="23">
        <v>3</v>
      </c>
      <c r="M20" s="23">
        <v>16.97</v>
      </c>
      <c r="N20" s="23">
        <v>3.5</v>
      </c>
      <c r="R20" s="14" t="s">
        <v>1</v>
      </c>
      <c r="S20" s="14">
        <v>-0.13677853781230201</v>
      </c>
      <c r="T20" s="14">
        <v>0.4716963023593268</v>
      </c>
      <c r="U20" s="14">
        <v>-0.28997161336258986</v>
      </c>
      <c r="V20" s="14">
        <v>0.77209365055587986</v>
      </c>
      <c r="W20" s="14">
        <v>-1.0660721694250703</v>
      </c>
      <c r="X20" s="14">
        <v>0.79251509380046636</v>
      </c>
      <c r="Y20" s="14">
        <v>-1.0660721694250703</v>
      </c>
      <c r="Z20" s="14">
        <v>0.79251509380046636</v>
      </c>
    </row>
    <row r="21" spans="1:26" ht="16" thickBot="1" x14ac:dyDescent="0.25">
      <c r="A21" s="22" t="s">
        <v>5</v>
      </c>
      <c r="B21" s="22" t="s">
        <v>2</v>
      </c>
      <c r="C21" s="22" t="s">
        <v>4</v>
      </c>
      <c r="D21" s="22" t="s">
        <v>0</v>
      </c>
      <c r="E21" s="22" cm="1">
        <f t="array" ref="E21">_xlfn.IFS(A21="female",1,A21="male",0)</f>
        <v>0</v>
      </c>
      <c r="F21" s="22" cm="1">
        <f t="array" ref="F21">_xlfn.IFS(B21="No",0,B21="yes",1)</f>
        <v>0</v>
      </c>
      <c r="G21" s="20">
        <f t="shared" si="0"/>
        <v>0</v>
      </c>
      <c r="H21">
        <f t="shared" si="1"/>
        <v>0</v>
      </c>
      <c r="I21">
        <f t="shared" si="2"/>
        <v>1</v>
      </c>
      <c r="J21">
        <f t="shared" si="3"/>
        <v>0</v>
      </c>
      <c r="K21" s="22" cm="1">
        <f t="array" ref="K21">_xlfn.IFS(D21="dinner",1,D21="lunch",0)</f>
        <v>1</v>
      </c>
      <c r="L21" s="22">
        <v>3</v>
      </c>
      <c r="M21" s="22">
        <v>20.65</v>
      </c>
      <c r="N21" s="22">
        <v>3.35</v>
      </c>
      <c r="R21" s="14" t="s">
        <v>8</v>
      </c>
      <c r="S21" s="14">
        <v>2.5480659781762321E-2</v>
      </c>
      <c r="T21" s="14">
        <v>0.32129778076582616</v>
      </c>
      <c r="U21" s="14">
        <v>7.9305433486120402E-2</v>
      </c>
      <c r="V21" s="14">
        <v>0.9368571745585399</v>
      </c>
      <c r="W21" s="14">
        <v>-0.60751133108940358</v>
      </c>
      <c r="X21" s="14">
        <v>0.65847265065292815</v>
      </c>
      <c r="Y21" s="14">
        <v>-0.60751133108940358</v>
      </c>
      <c r="Z21" s="14">
        <v>0.65847265065292815</v>
      </c>
    </row>
    <row r="22" spans="1:26" ht="16" thickBot="1" x14ac:dyDescent="0.25">
      <c r="A22" s="23" t="s">
        <v>5</v>
      </c>
      <c r="B22" s="23" t="s">
        <v>2</v>
      </c>
      <c r="C22" s="23" t="s">
        <v>4</v>
      </c>
      <c r="D22" s="23" t="s">
        <v>0</v>
      </c>
      <c r="E22" s="23" cm="1">
        <f t="array" ref="E22">_xlfn.IFS(A22="female",1,A22="male",0)</f>
        <v>0</v>
      </c>
      <c r="F22" s="23" cm="1">
        <f t="array" ref="F22">_xlfn.IFS(B22="No",0,B22="yes",1)</f>
        <v>0</v>
      </c>
      <c r="G22" s="20">
        <f t="shared" si="0"/>
        <v>0</v>
      </c>
      <c r="H22">
        <f t="shared" si="1"/>
        <v>0</v>
      </c>
      <c r="I22">
        <f t="shared" si="2"/>
        <v>1</v>
      </c>
      <c r="J22">
        <f t="shared" si="3"/>
        <v>0</v>
      </c>
      <c r="K22" s="23" cm="1">
        <f t="array" ref="K22">_xlfn.IFS(D22="dinner",1,D22="lunch",0)</f>
        <v>1</v>
      </c>
      <c r="L22" s="23">
        <v>2</v>
      </c>
      <c r="M22" s="23">
        <v>17.920000000000002</v>
      </c>
      <c r="N22" s="23">
        <v>4.08</v>
      </c>
      <c r="R22" s="14" t="s">
        <v>4</v>
      </c>
      <c r="S22" s="14">
        <v>-9.597771660994403E-2</v>
      </c>
      <c r="T22" s="14">
        <v>0.16588158435322686</v>
      </c>
      <c r="U22" s="14">
        <v>-0.5785917525695311</v>
      </c>
      <c r="V22" s="14">
        <v>0.56341876941772262</v>
      </c>
      <c r="W22" s="14">
        <v>-0.42278269508921179</v>
      </c>
      <c r="X22" s="14">
        <v>0.23082726186932373</v>
      </c>
      <c r="Y22" s="14">
        <v>-0.42278269508921179</v>
      </c>
      <c r="Z22" s="14">
        <v>0.23082726186932373</v>
      </c>
    </row>
    <row r="23" spans="1:26" ht="16" thickBot="1" x14ac:dyDescent="0.25">
      <c r="A23" s="22" t="s">
        <v>3</v>
      </c>
      <c r="B23" s="22" t="s">
        <v>2</v>
      </c>
      <c r="C23" s="22" t="s">
        <v>4</v>
      </c>
      <c r="D23" s="22" t="s">
        <v>0</v>
      </c>
      <c r="E23" s="22" cm="1">
        <f t="array" ref="E23">_xlfn.IFS(A23="female",1,A23="male",0)</f>
        <v>1</v>
      </c>
      <c r="F23" s="22" cm="1">
        <f t="array" ref="F23">_xlfn.IFS(B23="No",0,B23="yes",1)</f>
        <v>0</v>
      </c>
      <c r="G23" s="20">
        <f t="shared" si="0"/>
        <v>0</v>
      </c>
      <c r="H23">
        <f t="shared" si="1"/>
        <v>0</v>
      </c>
      <c r="I23">
        <f t="shared" si="2"/>
        <v>1</v>
      </c>
      <c r="J23">
        <f t="shared" si="3"/>
        <v>0</v>
      </c>
      <c r="K23" s="22" cm="1">
        <f t="array" ref="K23">_xlfn.IFS(D23="dinner",1,D23="lunch",0)</f>
        <v>1</v>
      </c>
      <c r="L23" s="22">
        <v>2</v>
      </c>
      <c r="M23" s="22">
        <v>20.29</v>
      </c>
      <c r="N23" s="22">
        <v>2.75</v>
      </c>
      <c r="R23" s="14" t="s">
        <v>9</v>
      </c>
      <c r="S23" s="14">
        <v>0</v>
      </c>
      <c r="T23" s="14">
        <v>0</v>
      </c>
      <c r="U23" s="14">
        <v>65535</v>
      </c>
      <c r="V23" s="14" t="e">
        <v>#NUM!</v>
      </c>
      <c r="W23" s="14">
        <v>0</v>
      </c>
      <c r="X23" s="14">
        <v>0</v>
      </c>
      <c r="Y23" s="14">
        <v>0</v>
      </c>
      <c r="Z23" s="14">
        <v>0</v>
      </c>
    </row>
    <row r="24" spans="1:26" ht="16" thickBot="1" x14ac:dyDescent="0.25">
      <c r="A24" s="23" t="s">
        <v>3</v>
      </c>
      <c r="B24" s="23" t="s">
        <v>2</v>
      </c>
      <c r="C24" s="23" t="s">
        <v>4</v>
      </c>
      <c r="D24" s="23" t="s">
        <v>0</v>
      </c>
      <c r="E24" s="23" cm="1">
        <f t="array" ref="E24">_xlfn.IFS(A24="female",1,A24="male",0)</f>
        <v>1</v>
      </c>
      <c r="F24" s="23" cm="1">
        <f t="array" ref="F24">_xlfn.IFS(B24="No",0,B24="yes",1)</f>
        <v>0</v>
      </c>
      <c r="G24" s="20">
        <f t="shared" si="0"/>
        <v>0</v>
      </c>
      <c r="H24">
        <f t="shared" si="1"/>
        <v>0</v>
      </c>
      <c r="I24">
        <f t="shared" si="2"/>
        <v>1</v>
      </c>
      <c r="J24">
        <f t="shared" si="3"/>
        <v>0</v>
      </c>
      <c r="K24" s="23" cm="1">
        <f t="array" ref="K24">_xlfn.IFS(D24="dinner",1,D24="lunch",0)</f>
        <v>1</v>
      </c>
      <c r="L24" s="23">
        <v>2</v>
      </c>
      <c r="M24" s="23">
        <v>15.77</v>
      </c>
      <c r="N24" s="23">
        <v>2.23</v>
      </c>
      <c r="R24" s="14" t="s">
        <v>32</v>
      </c>
      <c r="S24" s="14">
        <v>-6.8128601061560642E-2</v>
      </c>
      <c r="T24" s="14">
        <v>0.44461685756811203</v>
      </c>
      <c r="U24" s="14">
        <v>-0.1532299099818181</v>
      </c>
      <c r="V24" s="14" t="e">
        <v>#NUM!</v>
      </c>
      <c r="W24" s="14">
        <v>-0.94407274601052316</v>
      </c>
      <c r="X24" s="14">
        <v>0.80781554388740195</v>
      </c>
      <c r="Y24" s="14">
        <v>-0.94407274601052316</v>
      </c>
      <c r="Z24" s="14">
        <v>0.80781554388740195</v>
      </c>
    </row>
    <row r="25" spans="1:26" ht="16" thickBot="1" x14ac:dyDescent="0.25">
      <c r="A25" s="22" t="s">
        <v>5</v>
      </c>
      <c r="B25" s="22" t="s">
        <v>2</v>
      </c>
      <c r="C25" s="22" t="s">
        <v>4</v>
      </c>
      <c r="D25" s="22" t="s">
        <v>0</v>
      </c>
      <c r="E25" s="22" cm="1">
        <f t="array" ref="E25">_xlfn.IFS(A25="female",1,A25="male",0)</f>
        <v>0</v>
      </c>
      <c r="F25" s="22" cm="1">
        <f t="array" ref="F25">_xlfn.IFS(B25="No",0,B25="yes",1)</f>
        <v>0</v>
      </c>
      <c r="G25" s="20">
        <f t="shared" si="0"/>
        <v>0</v>
      </c>
      <c r="H25">
        <f t="shared" si="1"/>
        <v>0</v>
      </c>
      <c r="I25">
        <f t="shared" si="2"/>
        <v>1</v>
      </c>
      <c r="J25">
        <f t="shared" si="3"/>
        <v>0</v>
      </c>
      <c r="K25" s="22" cm="1">
        <f t="array" ref="K25">_xlfn.IFS(D25="dinner",1,D25="lunch",0)</f>
        <v>1</v>
      </c>
      <c r="L25" s="22">
        <v>4</v>
      </c>
      <c r="M25" s="22">
        <v>39.42</v>
      </c>
      <c r="N25" s="22">
        <v>7.58</v>
      </c>
      <c r="R25" s="14" t="s">
        <v>10</v>
      </c>
      <c r="S25" s="14">
        <v>0.17599200275350949</v>
      </c>
      <c r="T25" s="14">
        <v>8.9527742819476716E-2</v>
      </c>
      <c r="U25" s="14">
        <v>1.9657817477692794</v>
      </c>
      <c r="V25" s="14">
        <v>5.0501340226908498E-2</v>
      </c>
      <c r="W25" s="14">
        <v>-3.8750422729272316E-4</v>
      </c>
      <c r="X25" s="14">
        <v>0.35237150973431169</v>
      </c>
      <c r="Y25" s="14">
        <v>-3.8750422729272316E-4</v>
      </c>
      <c r="Z25" s="14">
        <v>0.35237150973431169</v>
      </c>
    </row>
    <row r="26" spans="1:26" ht="16" thickBot="1" x14ac:dyDescent="0.25">
      <c r="A26" s="23" t="s">
        <v>5</v>
      </c>
      <c r="B26" s="23" t="s">
        <v>2</v>
      </c>
      <c r="C26" s="23" t="s">
        <v>4</v>
      </c>
      <c r="D26" s="23" t="s">
        <v>0</v>
      </c>
      <c r="E26" s="23" cm="1">
        <f t="array" ref="E26">_xlfn.IFS(A26="female",1,A26="male",0)</f>
        <v>0</v>
      </c>
      <c r="F26" s="23" cm="1">
        <f t="array" ref="F26">_xlfn.IFS(B26="No",0,B26="yes",1)</f>
        <v>0</v>
      </c>
      <c r="G26" s="20">
        <f t="shared" si="0"/>
        <v>0</v>
      </c>
      <c r="H26">
        <f t="shared" si="1"/>
        <v>0</v>
      </c>
      <c r="I26">
        <f t="shared" si="2"/>
        <v>1</v>
      </c>
      <c r="J26">
        <f t="shared" si="3"/>
        <v>0</v>
      </c>
      <c r="K26" s="23" cm="1">
        <f t="array" ref="K26">_xlfn.IFS(D26="dinner",1,D26="lunch",0)</f>
        <v>1</v>
      </c>
      <c r="L26" s="23">
        <v>2</v>
      </c>
      <c r="M26" s="23">
        <v>19.82</v>
      </c>
      <c r="N26" s="23">
        <v>3.18</v>
      </c>
      <c r="R26" s="15" t="s">
        <v>16</v>
      </c>
      <c r="S26" s="15">
        <v>9.4487005988739353E-2</v>
      </c>
      <c r="T26" s="15">
        <v>9.6013990993914691E-3</v>
      </c>
      <c r="U26" s="15">
        <v>9.8409622400476913</v>
      </c>
      <c r="V26" s="15">
        <v>2.3425259720156345E-19</v>
      </c>
      <c r="W26" s="15">
        <v>7.5571193011176291E-2</v>
      </c>
      <c r="X26" s="15">
        <v>0.11340281896630242</v>
      </c>
      <c r="Y26" s="15">
        <v>7.5571193011176291E-2</v>
      </c>
      <c r="Z26" s="15">
        <v>0.11340281896630242</v>
      </c>
    </row>
    <row r="27" spans="1:26" ht="16" thickBot="1" x14ac:dyDescent="0.25">
      <c r="A27" s="22" t="s">
        <v>5</v>
      </c>
      <c r="B27" s="22" t="s">
        <v>2</v>
      </c>
      <c r="C27" s="22" t="s">
        <v>4</v>
      </c>
      <c r="D27" s="22" t="s">
        <v>0</v>
      </c>
      <c r="E27" s="22" cm="1">
        <f t="array" ref="E27">_xlfn.IFS(A27="female",1,A27="male",0)</f>
        <v>0</v>
      </c>
      <c r="F27" s="22" cm="1">
        <f t="array" ref="F27">_xlfn.IFS(B27="No",0,B27="yes",1)</f>
        <v>0</v>
      </c>
      <c r="G27" s="20">
        <f t="shared" si="0"/>
        <v>0</v>
      </c>
      <c r="H27">
        <f t="shared" si="1"/>
        <v>0</v>
      </c>
      <c r="I27">
        <f t="shared" si="2"/>
        <v>1</v>
      </c>
      <c r="J27">
        <f t="shared" si="3"/>
        <v>0</v>
      </c>
      <c r="K27" s="22" cm="1">
        <f t="array" ref="K27">_xlfn.IFS(D27="dinner",1,D27="lunch",0)</f>
        <v>1</v>
      </c>
      <c r="L27" s="22">
        <v>4</v>
      </c>
      <c r="M27" s="22">
        <v>17.809999999999999</v>
      </c>
      <c r="N27" s="22">
        <v>2.34</v>
      </c>
    </row>
    <row r="28" spans="1:26" ht="16" thickBot="1" x14ac:dyDescent="0.25">
      <c r="A28" s="23" t="s">
        <v>5</v>
      </c>
      <c r="B28" s="23" t="s">
        <v>2</v>
      </c>
      <c r="C28" s="23" t="s">
        <v>4</v>
      </c>
      <c r="D28" s="23" t="s">
        <v>0</v>
      </c>
      <c r="E28" s="23" cm="1">
        <f t="array" ref="E28">_xlfn.IFS(A28="female",1,A28="male",0)</f>
        <v>0</v>
      </c>
      <c r="F28" s="23" cm="1">
        <f t="array" ref="F28">_xlfn.IFS(B28="No",0,B28="yes",1)</f>
        <v>0</v>
      </c>
      <c r="G28" s="20">
        <f t="shared" si="0"/>
        <v>0</v>
      </c>
      <c r="H28">
        <f t="shared" si="1"/>
        <v>0</v>
      </c>
      <c r="I28">
        <f t="shared" si="2"/>
        <v>1</v>
      </c>
      <c r="J28">
        <f t="shared" si="3"/>
        <v>0</v>
      </c>
      <c r="K28" s="23" cm="1">
        <f t="array" ref="K28">_xlfn.IFS(D28="dinner",1,D28="lunch",0)</f>
        <v>1</v>
      </c>
      <c r="L28" s="23">
        <v>2</v>
      </c>
      <c r="M28" s="23">
        <v>13.37</v>
      </c>
      <c r="N28" s="23">
        <v>2</v>
      </c>
    </row>
    <row r="29" spans="1:26" ht="16" thickBot="1" x14ac:dyDescent="0.25">
      <c r="A29" s="22" t="s">
        <v>5</v>
      </c>
      <c r="B29" s="22" t="s">
        <v>2</v>
      </c>
      <c r="C29" s="22" t="s">
        <v>4</v>
      </c>
      <c r="D29" s="22" t="s">
        <v>0</v>
      </c>
      <c r="E29" s="22" cm="1">
        <f t="array" ref="E29">_xlfn.IFS(A29="female",1,A29="male",0)</f>
        <v>0</v>
      </c>
      <c r="F29" s="22" cm="1">
        <f t="array" ref="F29">_xlfn.IFS(B29="No",0,B29="yes",1)</f>
        <v>0</v>
      </c>
      <c r="G29" s="20">
        <f t="shared" si="0"/>
        <v>0</v>
      </c>
      <c r="H29">
        <f t="shared" si="1"/>
        <v>0</v>
      </c>
      <c r="I29">
        <f t="shared" si="2"/>
        <v>1</v>
      </c>
      <c r="J29">
        <f t="shared" si="3"/>
        <v>0</v>
      </c>
      <c r="K29" s="22" cm="1">
        <f t="array" ref="K29">_xlfn.IFS(D29="dinner",1,D29="lunch",0)</f>
        <v>1</v>
      </c>
      <c r="L29" s="22">
        <v>2</v>
      </c>
      <c r="M29" s="22">
        <v>12.69</v>
      </c>
      <c r="N29" s="22">
        <v>2</v>
      </c>
    </row>
    <row r="30" spans="1:26" ht="16" thickBot="1" x14ac:dyDescent="0.25">
      <c r="A30" s="23" t="s">
        <v>5</v>
      </c>
      <c r="B30" s="23" t="s">
        <v>2</v>
      </c>
      <c r="C30" s="23" t="s">
        <v>4</v>
      </c>
      <c r="D30" s="23" t="s">
        <v>0</v>
      </c>
      <c r="E30" s="23" cm="1">
        <f t="array" ref="E30">_xlfn.IFS(A30="female",1,A30="male",0)</f>
        <v>0</v>
      </c>
      <c r="F30" s="23" cm="1">
        <f t="array" ref="F30">_xlfn.IFS(B30="No",0,B30="yes",1)</f>
        <v>0</v>
      </c>
      <c r="G30" s="20">
        <f t="shared" si="0"/>
        <v>0</v>
      </c>
      <c r="H30">
        <f t="shared" si="1"/>
        <v>0</v>
      </c>
      <c r="I30">
        <f t="shared" si="2"/>
        <v>1</v>
      </c>
      <c r="J30">
        <f t="shared" si="3"/>
        <v>0</v>
      </c>
      <c r="K30" s="23" cm="1">
        <f t="array" ref="K30">_xlfn.IFS(D30="dinner",1,D30="lunch",0)</f>
        <v>1</v>
      </c>
      <c r="L30" s="23">
        <v>2</v>
      </c>
      <c r="M30" s="23">
        <v>21.7</v>
      </c>
      <c r="N30" s="23">
        <v>4.3</v>
      </c>
    </row>
    <row r="31" spans="1:26" ht="16" thickBot="1" x14ac:dyDescent="0.25">
      <c r="A31" s="22" t="s">
        <v>3</v>
      </c>
      <c r="B31" s="22" t="s">
        <v>2</v>
      </c>
      <c r="C31" s="22" t="s">
        <v>4</v>
      </c>
      <c r="D31" s="22" t="s">
        <v>0</v>
      </c>
      <c r="E31" s="22" cm="1">
        <f t="array" ref="E31">_xlfn.IFS(A31="female",1,A31="male",0)</f>
        <v>1</v>
      </c>
      <c r="F31" s="22" cm="1">
        <f t="array" ref="F31">_xlfn.IFS(B31="No",0,B31="yes",1)</f>
        <v>0</v>
      </c>
      <c r="G31" s="20">
        <f t="shared" si="0"/>
        <v>0</v>
      </c>
      <c r="H31">
        <f t="shared" si="1"/>
        <v>0</v>
      </c>
      <c r="I31">
        <f t="shared" si="2"/>
        <v>1</v>
      </c>
      <c r="J31">
        <f t="shared" si="3"/>
        <v>0</v>
      </c>
      <c r="K31" s="22" cm="1">
        <f t="array" ref="K31">_xlfn.IFS(D31="dinner",1,D31="lunch",0)</f>
        <v>1</v>
      </c>
      <c r="L31" s="22">
        <v>2</v>
      </c>
      <c r="M31" s="22">
        <v>19.649999999999999</v>
      </c>
      <c r="N31" s="22">
        <v>3</v>
      </c>
    </row>
    <row r="32" spans="1:26" ht="16" thickBot="1" x14ac:dyDescent="0.25">
      <c r="A32" s="23" t="s">
        <v>5</v>
      </c>
      <c r="B32" s="23" t="s">
        <v>2</v>
      </c>
      <c r="C32" s="23" t="s">
        <v>4</v>
      </c>
      <c r="D32" s="23" t="s">
        <v>0</v>
      </c>
      <c r="E32" s="23" cm="1">
        <f t="array" ref="E32">_xlfn.IFS(A32="female",1,A32="male",0)</f>
        <v>0</v>
      </c>
      <c r="F32" s="23" cm="1">
        <f t="array" ref="F32">_xlfn.IFS(B32="No",0,B32="yes",1)</f>
        <v>0</v>
      </c>
      <c r="G32" s="20">
        <f t="shared" si="0"/>
        <v>0</v>
      </c>
      <c r="H32">
        <f t="shared" si="1"/>
        <v>0</v>
      </c>
      <c r="I32">
        <f t="shared" si="2"/>
        <v>1</v>
      </c>
      <c r="J32">
        <f t="shared" si="3"/>
        <v>0</v>
      </c>
      <c r="K32" s="23" cm="1">
        <f t="array" ref="K32">_xlfn.IFS(D32="dinner",1,D32="lunch",0)</f>
        <v>1</v>
      </c>
      <c r="L32" s="23">
        <v>2</v>
      </c>
      <c r="M32" s="23">
        <v>9.5500000000000007</v>
      </c>
      <c r="N32" s="23">
        <v>1.45</v>
      </c>
    </row>
    <row r="33" spans="1:14" ht="16" thickBot="1" x14ac:dyDescent="0.25">
      <c r="A33" s="22" t="s">
        <v>5</v>
      </c>
      <c r="B33" s="22" t="s">
        <v>2</v>
      </c>
      <c r="C33" s="22" t="s">
        <v>4</v>
      </c>
      <c r="D33" s="22" t="s">
        <v>0</v>
      </c>
      <c r="E33" s="22" cm="1">
        <f t="array" ref="E33">_xlfn.IFS(A33="female",1,A33="male",0)</f>
        <v>0</v>
      </c>
      <c r="F33" s="22" cm="1">
        <f t="array" ref="F33">_xlfn.IFS(B33="No",0,B33="yes",1)</f>
        <v>0</v>
      </c>
      <c r="G33" s="20">
        <f t="shared" si="0"/>
        <v>0</v>
      </c>
      <c r="H33">
        <f t="shared" si="1"/>
        <v>0</v>
      </c>
      <c r="I33">
        <f t="shared" si="2"/>
        <v>1</v>
      </c>
      <c r="J33">
        <f t="shared" si="3"/>
        <v>0</v>
      </c>
      <c r="K33" s="22" cm="1">
        <f t="array" ref="K33">_xlfn.IFS(D33="dinner",1,D33="lunch",0)</f>
        <v>1</v>
      </c>
      <c r="L33" s="22">
        <v>4</v>
      </c>
      <c r="M33" s="22">
        <v>18.350000000000001</v>
      </c>
      <c r="N33" s="22">
        <v>2.5</v>
      </c>
    </row>
    <row r="34" spans="1:14" ht="16" thickBot="1" x14ac:dyDescent="0.25">
      <c r="A34" s="23" t="s">
        <v>3</v>
      </c>
      <c r="B34" s="23" t="s">
        <v>2</v>
      </c>
      <c r="C34" s="23" t="s">
        <v>4</v>
      </c>
      <c r="D34" s="23" t="s">
        <v>0</v>
      </c>
      <c r="E34" s="23" cm="1">
        <f t="array" ref="E34">_xlfn.IFS(A34="female",1,A34="male",0)</f>
        <v>1</v>
      </c>
      <c r="F34" s="23" cm="1">
        <f t="array" ref="F34">_xlfn.IFS(B34="No",0,B34="yes",1)</f>
        <v>0</v>
      </c>
      <c r="G34" s="20">
        <f t="shared" si="0"/>
        <v>0</v>
      </c>
      <c r="H34">
        <f t="shared" si="1"/>
        <v>0</v>
      </c>
      <c r="I34">
        <f t="shared" si="2"/>
        <v>1</v>
      </c>
      <c r="J34">
        <f t="shared" si="3"/>
        <v>0</v>
      </c>
      <c r="K34" s="23" cm="1">
        <f t="array" ref="K34">_xlfn.IFS(D34="dinner",1,D34="lunch",0)</f>
        <v>1</v>
      </c>
      <c r="L34" s="23">
        <v>2</v>
      </c>
      <c r="M34" s="23">
        <v>15.06</v>
      </c>
      <c r="N34" s="23">
        <v>3</v>
      </c>
    </row>
    <row r="35" spans="1:14" ht="16" thickBot="1" x14ac:dyDescent="0.25">
      <c r="A35" s="22" t="s">
        <v>3</v>
      </c>
      <c r="B35" s="22" t="s">
        <v>2</v>
      </c>
      <c r="C35" s="22" t="s">
        <v>4</v>
      </c>
      <c r="D35" s="22" t="s">
        <v>0</v>
      </c>
      <c r="E35" s="22" cm="1">
        <f t="array" ref="E35">_xlfn.IFS(A35="female",1,A35="male",0)</f>
        <v>1</v>
      </c>
      <c r="F35" s="22" cm="1">
        <f t="array" ref="F35">_xlfn.IFS(B35="No",0,B35="yes",1)</f>
        <v>0</v>
      </c>
      <c r="G35" s="20">
        <f t="shared" si="0"/>
        <v>0</v>
      </c>
      <c r="H35">
        <f t="shared" si="1"/>
        <v>0</v>
      </c>
      <c r="I35">
        <f t="shared" si="2"/>
        <v>1</v>
      </c>
      <c r="J35">
        <f t="shared" si="3"/>
        <v>0</v>
      </c>
      <c r="K35" s="22" cm="1">
        <f t="array" ref="K35">_xlfn.IFS(D35="dinner",1,D35="lunch",0)</f>
        <v>1</v>
      </c>
      <c r="L35" s="22">
        <v>4</v>
      </c>
      <c r="M35" s="22">
        <v>20.69</v>
      </c>
      <c r="N35" s="22">
        <v>2.4500000000000002</v>
      </c>
    </row>
    <row r="36" spans="1:14" ht="16" thickBot="1" x14ac:dyDescent="0.25">
      <c r="A36" s="23" t="s">
        <v>5</v>
      </c>
      <c r="B36" s="23" t="s">
        <v>2</v>
      </c>
      <c r="C36" s="23" t="s">
        <v>4</v>
      </c>
      <c r="D36" s="23" t="s">
        <v>0</v>
      </c>
      <c r="E36" s="23" cm="1">
        <f t="array" ref="E36">_xlfn.IFS(A36="female",1,A36="male",0)</f>
        <v>0</v>
      </c>
      <c r="F36" s="23" cm="1">
        <f t="array" ref="F36">_xlfn.IFS(B36="No",0,B36="yes",1)</f>
        <v>0</v>
      </c>
      <c r="G36" s="20">
        <f t="shared" si="0"/>
        <v>0</v>
      </c>
      <c r="H36">
        <f t="shared" si="1"/>
        <v>0</v>
      </c>
      <c r="I36">
        <f t="shared" si="2"/>
        <v>1</v>
      </c>
      <c r="J36">
        <f t="shared" si="3"/>
        <v>0</v>
      </c>
      <c r="K36" s="23" cm="1">
        <f t="array" ref="K36">_xlfn.IFS(D36="dinner",1,D36="lunch",0)</f>
        <v>1</v>
      </c>
      <c r="L36" s="23">
        <v>2</v>
      </c>
      <c r="M36" s="23">
        <v>17.78</v>
      </c>
      <c r="N36" s="23">
        <v>3.27</v>
      </c>
    </row>
    <row r="37" spans="1:14" ht="16" thickBot="1" x14ac:dyDescent="0.25">
      <c r="A37" s="22" t="s">
        <v>5</v>
      </c>
      <c r="B37" s="22" t="s">
        <v>2</v>
      </c>
      <c r="C37" s="22" t="s">
        <v>4</v>
      </c>
      <c r="D37" s="22" t="s">
        <v>0</v>
      </c>
      <c r="E37" s="22" cm="1">
        <f t="array" ref="E37">_xlfn.IFS(A37="female",1,A37="male",0)</f>
        <v>0</v>
      </c>
      <c r="F37" s="22" cm="1">
        <f t="array" ref="F37">_xlfn.IFS(B37="No",0,B37="yes",1)</f>
        <v>0</v>
      </c>
      <c r="G37" s="20">
        <f t="shared" si="0"/>
        <v>0</v>
      </c>
      <c r="H37">
        <f t="shared" si="1"/>
        <v>0</v>
      </c>
      <c r="I37">
        <f t="shared" si="2"/>
        <v>1</v>
      </c>
      <c r="J37">
        <f t="shared" si="3"/>
        <v>0</v>
      </c>
      <c r="K37" s="22" cm="1">
        <f t="array" ref="K37">_xlfn.IFS(D37="dinner",1,D37="lunch",0)</f>
        <v>1</v>
      </c>
      <c r="L37" s="22">
        <v>3</v>
      </c>
      <c r="M37" s="22">
        <v>24.06</v>
      </c>
      <c r="N37" s="22">
        <v>3.6</v>
      </c>
    </row>
    <row r="38" spans="1:14" ht="16" thickBot="1" x14ac:dyDescent="0.25">
      <c r="A38" s="23" t="s">
        <v>5</v>
      </c>
      <c r="B38" s="23" t="s">
        <v>2</v>
      </c>
      <c r="C38" s="23" t="s">
        <v>4</v>
      </c>
      <c r="D38" s="23" t="s">
        <v>0</v>
      </c>
      <c r="E38" s="23" cm="1">
        <f t="array" ref="E38">_xlfn.IFS(A38="female",1,A38="male",0)</f>
        <v>0</v>
      </c>
      <c r="F38" s="23" cm="1">
        <f t="array" ref="F38">_xlfn.IFS(B38="No",0,B38="yes",1)</f>
        <v>0</v>
      </c>
      <c r="G38" s="20">
        <f t="shared" si="0"/>
        <v>0</v>
      </c>
      <c r="H38">
        <f t="shared" si="1"/>
        <v>0</v>
      </c>
      <c r="I38">
        <f t="shared" si="2"/>
        <v>1</v>
      </c>
      <c r="J38">
        <f t="shared" si="3"/>
        <v>0</v>
      </c>
      <c r="K38" s="23" cm="1">
        <f t="array" ref="K38">_xlfn.IFS(D38="dinner",1,D38="lunch",0)</f>
        <v>1</v>
      </c>
      <c r="L38" s="23">
        <v>3</v>
      </c>
      <c r="M38" s="23">
        <v>16.309999999999999</v>
      </c>
      <c r="N38" s="23">
        <v>2</v>
      </c>
    </row>
    <row r="39" spans="1:14" ht="16" thickBot="1" x14ac:dyDescent="0.25">
      <c r="A39" s="22" t="s">
        <v>3</v>
      </c>
      <c r="B39" s="22" t="s">
        <v>2</v>
      </c>
      <c r="C39" s="22" t="s">
        <v>4</v>
      </c>
      <c r="D39" s="22" t="s">
        <v>0</v>
      </c>
      <c r="E39" s="22" cm="1">
        <f t="array" ref="E39">_xlfn.IFS(A39="female",1,A39="male",0)</f>
        <v>1</v>
      </c>
      <c r="F39" s="22" cm="1">
        <f t="array" ref="F39">_xlfn.IFS(B39="No",0,B39="yes",1)</f>
        <v>0</v>
      </c>
      <c r="G39" s="20">
        <f t="shared" si="0"/>
        <v>0</v>
      </c>
      <c r="H39">
        <f t="shared" si="1"/>
        <v>0</v>
      </c>
      <c r="I39">
        <f t="shared" si="2"/>
        <v>1</v>
      </c>
      <c r="J39">
        <f t="shared" si="3"/>
        <v>0</v>
      </c>
      <c r="K39" s="22" cm="1">
        <f t="array" ref="K39">_xlfn.IFS(D39="dinner",1,D39="lunch",0)</f>
        <v>1</v>
      </c>
      <c r="L39" s="22">
        <v>3</v>
      </c>
      <c r="M39" s="22">
        <v>16.93</v>
      </c>
      <c r="N39" s="22">
        <v>3.07</v>
      </c>
    </row>
    <row r="40" spans="1:14" ht="16" thickBot="1" x14ac:dyDescent="0.25">
      <c r="A40" s="23" t="s">
        <v>5</v>
      </c>
      <c r="B40" s="23" t="s">
        <v>2</v>
      </c>
      <c r="C40" s="23" t="s">
        <v>4</v>
      </c>
      <c r="D40" s="23" t="s">
        <v>0</v>
      </c>
      <c r="E40" s="23" cm="1">
        <f t="array" ref="E40">_xlfn.IFS(A40="female",1,A40="male",0)</f>
        <v>0</v>
      </c>
      <c r="F40" s="23" cm="1">
        <f t="array" ref="F40">_xlfn.IFS(B40="No",0,B40="yes",1)</f>
        <v>0</v>
      </c>
      <c r="G40" s="20">
        <f t="shared" si="0"/>
        <v>0</v>
      </c>
      <c r="H40">
        <f t="shared" si="1"/>
        <v>0</v>
      </c>
      <c r="I40">
        <f t="shared" si="2"/>
        <v>1</v>
      </c>
      <c r="J40">
        <f t="shared" si="3"/>
        <v>0</v>
      </c>
      <c r="K40" s="23" cm="1">
        <f t="array" ref="K40">_xlfn.IFS(D40="dinner",1,D40="lunch",0)</f>
        <v>1</v>
      </c>
      <c r="L40" s="23">
        <v>3</v>
      </c>
      <c r="M40" s="23">
        <v>18.690000000000001</v>
      </c>
      <c r="N40" s="23">
        <v>2.31</v>
      </c>
    </row>
    <row r="41" spans="1:14" ht="16" thickBot="1" x14ac:dyDescent="0.25">
      <c r="A41" s="22" t="s">
        <v>5</v>
      </c>
      <c r="B41" s="22" t="s">
        <v>2</v>
      </c>
      <c r="C41" s="22" t="s">
        <v>4</v>
      </c>
      <c r="D41" s="22" t="s">
        <v>0</v>
      </c>
      <c r="E41" s="22" cm="1">
        <f t="array" ref="E41">_xlfn.IFS(A41="female",1,A41="male",0)</f>
        <v>0</v>
      </c>
      <c r="F41" s="22" cm="1">
        <f t="array" ref="F41">_xlfn.IFS(B41="No",0,B41="yes",1)</f>
        <v>0</v>
      </c>
      <c r="G41" s="20">
        <f t="shared" si="0"/>
        <v>0</v>
      </c>
      <c r="H41">
        <f t="shared" si="1"/>
        <v>0</v>
      </c>
      <c r="I41">
        <f t="shared" si="2"/>
        <v>1</v>
      </c>
      <c r="J41">
        <f t="shared" si="3"/>
        <v>0</v>
      </c>
      <c r="K41" s="22" cm="1">
        <f t="array" ref="K41">_xlfn.IFS(D41="dinner",1,D41="lunch",0)</f>
        <v>1</v>
      </c>
      <c r="L41" s="22">
        <v>3</v>
      </c>
      <c r="M41" s="22">
        <v>31.27</v>
      </c>
      <c r="N41" s="22">
        <v>5</v>
      </c>
    </row>
    <row r="42" spans="1:14" ht="16" thickBot="1" x14ac:dyDescent="0.25">
      <c r="A42" s="23" t="s">
        <v>5</v>
      </c>
      <c r="B42" s="23" t="s">
        <v>2</v>
      </c>
      <c r="C42" s="23" t="s">
        <v>4</v>
      </c>
      <c r="D42" s="23" t="s">
        <v>0</v>
      </c>
      <c r="E42" s="23" cm="1">
        <f t="array" ref="E42">_xlfn.IFS(A42="female",1,A42="male",0)</f>
        <v>0</v>
      </c>
      <c r="F42" s="23" cm="1">
        <f t="array" ref="F42">_xlfn.IFS(B42="No",0,B42="yes",1)</f>
        <v>0</v>
      </c>
      <c r="G42" s="20">
        <f t="shared" si="0"/>
        <v>0</v>
      </c>
      <c r="H42">
        <f t="shared" si="1"/>
        <v>0</v>
      </c>
      <c r="I42">
        <f t="shared" si="2"/>
        <v>1</v>
      </c>
      <c r="J42">
        <f t="shared" si="3"/>
        <v>0</v>
      </c>
      <c r="K42" s="23" cm="1">
        <f t="array" ref="K42">_xlfn.IFS(D42="dinner",1,D42="lunch",0)</f>
        <v>1</v>
      </c>
      <c r="L42" s="23">
        <v>3</v>
      </c>
      <c r="M42" s="23">
        <v>16.04</v>
      </c>
      <c r="N42" s="23">
        <v>2.2400000000000002</v>
      </c>
    </row>
    <row r="43" spans="1:14" ht="16" thickBot="1" x14ac:dyDescent="0.25">
      <c r="A43" s="22" t="s">
        <v>5</v>
      </c>
      <c r="B43" s="22" t="s">
        <v>2</v>
      </c>
      <c r="C43" s="22" t="s">
        <v>9</v>
      </c>
      <c r="D43" s="22" t="s">
        <v>0</v>
      </c>
      <c r="E43" s="22" cm="1">
        <f t="array" ref="E43">_xlfn.IFS(A43="female",1,A43="male",0)</f>
        <v>0</v>
      </c>
      <c r="F43" s="22" cm="1">
        <f t="array" ref="F43">_xlfn.IFS(B43="No",0,B43="yes",1)</f>
        <v>0</v>
      </c>
      <c r="G43" s="20">
        <f t="shared" si="0"/>
        <v>0</v>
      </c>
      <c r="H43">
        <f t="shared" si="1"/>
        <v>0</v>
      </c>
      <c r="I43">
        <f t="shared" si="2"/>
        <v>0</v>
      </c>
      <c r="J43">
        <f t="shared" si="3"/>
        <v>1</v>
      </c>
      <c r="K43" s="22" cm="1">
        <f t="array" ref="K43">_xlfn.IFS(D43="dinner",1,D43="lunch",0)</f>
        <v>1</v>
      </c>
      <c r="L43" s="22">
        <v>2</v>
      </c>
      <c r="M43" s="22">
        <v>17.46</v>
      </c>
      <c r="N43" s="22">
        <v>2.54</v>
      </c>
    </row>
    <row r="44" spans="1:14" ht="16" thickBot="1" x14ac:dyDescent="0.25">
      <c r="A44" s="23" t="s">
        <v>5</v>
      </c>
      <c r="B44" s="23" t="s">
        <v>2</v>
      </c>
      <c r="C44" s="23" t="s">
        <v>9</v>
      </c>
      <c r="D44" s="23" t="s">
        <v>0</v>
      </c>
      <c r="E44" s="23" cm="1">
        <f t="array" ref="E44">_xlfn.IFS(A44="female",1,A44="male",0)</f>
        <v>0</v>
      </c>
      <c r="F44" s="23" cm="1">
        <f t="array" ref="F44">_xlfn.IFS(B44="No",0,B44="yes",1)</f>
        <v>0</v>
      </c>
      <c r="G44" s="20">
        <f t="shared" si="0"/>
        <v>0</v>
      </c>
      <c r="H44">
        <f t="shared" si="1"/>
        <v>0</v>
      </c>
      <c r="I44">
        <f t="shared" si="2"/>
        <v>0</v>
      </c>
      <c r="J44">
        <f t="shared" si="3"/>
        <v>1</v>
      </c>
      <c r="K44" s="23" cm="1">
        <f t="array" ref="K44">_xlfn.IFS(D44="dinner",1,D44="lunch",0)</f>
        <v>1</v>
      </c>
      <c r="L44" s="23">
        <v>2</v>
      </c>
      <c r="M44" s="23">
        <v>13.94</v>
      </c>
      <c r="N44" s="23">
        <v>3.06</v>
      </c>
    </row>
    <row r="45" spans="1:14" ht="16" thickBot="1" x14ac:dyDescent="0.25">
      <c r="A45" s="22" t="s">
        <v>5</v>
      </c>
      <c r="B45" s="22" t="s">
        <v>2</v>
      </c>
      <c r="C45" s="22" t="s">
        <v>9</v>
      </c>
      <c r="D45" s="22" t="s">
        <v>0</v>
      </c>
      <c r="E45" s="22" cm="1">
        <f t="array" ref="E45">_xlfn.IFS(A45="female",1,A45="male",0)</f>
        <v>0</v>
      </c>
      <c r="F45" s="22" cm="1">
        <f t="array" ref="F45">_xlfn.IFS(B45="No",0,B45="yes",1)</f>
        <v>0</v>
      </c>
      <c r="G45" s="20">
        <f t="shared" si="0"/>
        <v>0</v>
      </c>
      <c r="H45">
        <f t="shared" si="1"/>
        <v>0</v>
      </c>
      <c r="I45">
        <f t="shared" si="2"/>
        <v>0</v>
      </c>
      <c r="J45">
        <f t="shared" si="3"/>
        <v>1</v>
      </c>
      <c r="K45" s="22" cm="1">
        <f t="array" ref="K45">_xlfn.IFS(D45="dinner",1,D45="lunch",0)</f>
        <v>1</v>
      </c>
      <c r="L45" s="22">
        <v>2</v>
      </c>
      <c r="M45" s="22">
        <v>9.68</v>
      </c>
      <c r="N45" s="22">
        <v>1.32</v>
      </c>
    </row>
    <row r="46" spans="1:14" ht="16" thickBot="1" x14ac:dyDescent="0.25">
      <c r="A46" s="23" t="s">
        <v>5</v>
      </c>
      <c r="B46" s="23" t="s">
        <v>2</v>
      </c>
      <c r="C46" s="23" t="s">
        <v>9</v>
      </c>
      <c r="D46" s="23" t="s">
        <v>0</v>
      </c>
      <c r="E46" s="23" cm="1">
        <f t="array" ref="E46">_xlfn.IFS(A46="female",1,A46="male",0)</f>
        <v>0</v>
      </c>
      <c r="F46" s="23" cm="1">
        <f t="array" ref="F46">_xlfn.IFS(B46="No",0,B46="yes",1)</f>
        <v>0</v>
      </c>
      <c r="G46" s="20">
        <f t="shared" si="0"/>
        <v>0</v>
      </c>
      <c r="H46">
        <f t="shared" si="1"/>
        <v>0</v>
      </c>
      <c r="I46">
        <f t="shared" si="2"/>
        <v>0</v>
      </c>
      <c r="J46">
        <f t="shared" si="3"/>
        <v>1</v>
      </c>
      <c r="K46" s="23" cm="1">
        <f t="array" ref="K46">_xlfn.IFS(D46="dinner",1,D46="lunch",0)</f>
        <v>1</v>
      </c>
      <c r="L46" s="23">
        <v>4</v>
      </c>
      <c r="M46" s="23">
        <v>30.4</v>
      </c>
      <c r="N46" s="23">
        <v>5.6</v>
      </c>
    </row>
    <row r="47" spans="1:14" ht="16" thickBot="1" x14ac:dyDescent="0.25">
      <c r="A47" s="22" t="s">
        <v>5</v>
      </c>
      <c r="B47" s="22" t="s">
        <v>2</v>
      </c>
      <c r="C47" s="22" t="s">
        <v>9</v>
      </c>
      <c r="D47" s="22" t="s">
        <v>0</v>
      </c>
      <c r="E47" s="22" cm="1">
        <f t="array" ref="E47">_xlfn.IFS(A47="female",1,A47="male",0)</f>
        <v>0</v>
      </c>
      <c r="F47" s="22" cm="1">
        <f t="array" ref="F47">_xlfn.IFS(B47="No",0,B47="yes",1)</f>
        <v>0</v>
      </c>
      <c r="G47" s="20">
        <f t="shared" si="0"/>
        <v>0</v>
      </c>
      <c r="H47">
        <f t="shared" si="1"/>
        <v>0</v>
      </c>
      <c r="I47">
        <f t="shared" si="2"/>
        <v>0</v>
      </c>
      <c r="J47">
        <f t="shared" si="3"/>
        <v>1</v>
      </c>
      <c r="K47" s="22" cm="1">
        <f t="array" ref="K47">_xlfn.IFS(D47="dinner",1,D47="lunch",0)</f>
        <v>1</v>
      </c>
      <c r="L47" s="22">
        <v>2</v>
      </c>
      <c r="M47" s="22">
        <v>18.29</v>
      </c>
      <c r="N47" s="22">
        <v>3</v>
      </c>
    </row>
    <row r="48" spans="1:14" ht="16" thickBot="1" x14ac:dyDescent="0.25">
      <c r="A48" s="23" t="s">
        <v>5</v>
      </c>
      <c r="B48" s="23" t="s">
        <v>2</v>
      </c>
      <c r="C48" s="23" t="s">
        <v>9</v>
      </c>
      <c r="D48" s="23" t="s">
        <v>0</v>
      </c>
      <c r="E48" s="23" cm="1">
        <f t="array" ref="E48">_xlfn.IFS(A48="female",1,A48="male",0)</f>
        <v>0</v>
      </c>
      <c r="F48" s="23" cm="1">
        <f t="array" ref="F48">_xlfn.IFS(B48="No",0,B48="yes",1)</f>
        <v>0</v>
      </c>
      <c r="G48" s="20">
        <f t="shared" si="0"/>
        <v>0</v>
      </c>
      <c r="H48">
        <f t="shared" si="1"/>
        <v>0</v>
      </c>
      <c r="I48">
        <f t="shared" si="2"/>
        <v>0</v>
      </c>
      <c r="J48">
        <f t="shared" si="3"/>
        <v>1</v>
      </c>
      <c r="K48" s="23" cm="1">
        <f t="array" ref="K48">_xlfn.IFS(D48="dinner",1,D48="lunch",0)</f>
        <v>1</v>
      </c>
      <c r="L48" s="23">
        <v>2</v>
      </c>
      <c r="M48" s="23">
        <v>22.23</v>
      </c>
      <c r="N48" s="23">
        <v>5</v>
      </c>
    </row>
    <row r="49" spans="1:14" ht="16" thickBot="1" x14ac:dyDescent="0.25">
      <c r="A49" s="22" t="s">
        <v>5</v>
      </c>
      <c r="B49" s="22" t="s">
        <v>2</v>
      </c>
      <c r="C49" s="22" t="s">
        <v>9</v>
      </c>
      <c r="D49" s="22" t="s">
        <v>0</v>
      </c>
      <c r="E49" s="22" cm="1">
        <f t="array" ref="E49">_xlfn.IFS(A49="female",1,A49="male",0)</f>
        <v>0</v>
      </c>
      <c r="F49" s="22" cm="1">
        <f t="array" ref="F49">_xlfn.IFS(B49="No",0,B49="yes",1)</f>
        <v>0</v>
      </c>
      <c r="G49" s="20">
        <f t="shared" si="0"/>
        <v>0</v>
      </c>
      <c r="H49">
        <f t="shared" si="1"/>
        <v>0</v>
      </c>
      <c r="I49">
        <f t="shared" si="2"/>
        <v>0</v>
      </c>
      <c r="J49">
        <f t="shared" si="3"/>
        <v>1</v>
      </c>
      <c r="K49" s="22" cm="1">
        <f t="array" ref="K49">_xlfn.IFS(D49="dinner",1,D49="lunch",0)</f>
        <v>1</v>
      </c>
      <c r="L49" s="22">
        <v>4</v>
      </c>
      <c r="M49" s="22">
        <v>32.4</v>
      </c>
      <c r="N49" s="22">
        <v>6</v>
      </c>
    </row>
    <row r="50" spans="1:14" ht="16" thickBot="1" x14ac:dyDescent="0.25">
      <c r="A50" s="23" t="s">
        <v>5</v>
      </c>
      <c r="B50" s="23" t="s">
        <v>2</v>
      </c>
      <c r="C50" s="23" t="s">
        <v>9</v>
      </c>
      <c r="D50" s="23" t="s">
        <v>0</v>
      </c>
      <c r="E50" s="23" cm="1">
        <f t="array" ref="E50">_xlfn.IFS(A50="female",1,A50="male",0)</f>
        <v>0</v>
      </c>
      <c r="F50" s="23" cm="1">
        <f t="array" ref="F50">_xlfn.IFS(B50="No",0,B50="yes",1)</f>
        <v>0</v>
      </c>
      <c r="G50" s="20">
        <f t="shared" si="0"/>
        <v>0</v>
      </c>
      <c r="H50">
        <f t="shared" si="1"/>
        <v>0</v>
      </c>
      <c r="I50">
        <f t="shared" si="2"/>
        <v>0</v>
      </c>
      <c r="J50">
        <f t="shared" si="3"/>
        <v>1</v>
      </c>
      <c r="K50" s="23" cm="1">
        <f t="array" ref="K50">_xlfn.IFS(D50="dinner",1,D50="lunch",0)</f>
        <v>1</v>
      </c>
      <c r="L50" s="23">
        <v>3</v>
      </c>
      <c r="M50" s="23">
        <v>28.55</v>
      </c>
      <c r="N50" s="23">
        <v>2.0499999999999998</v>
      </c>
    </row>
    <row r="51" spans="1:14" ht="16" thickBot="1" x14ac:dyDescent="0.25">
      <c r="A51" s="22" t="s">
        <v>5</v>
      </c>
      <c r="B51" s="22" t="s">
        <v>2</v>
      </c>
      <c r="C51" s="22" t="s">
        <v>9</v>
      </c>
      <c r="D51" s="22" t="s">
        <v>0</v>
      </c>
      <c r="E51" s="22" cm="1">
        <f t="array" ref="E51">_xlfn.IFS(A51="female",1,A51="male",0)</f>
        <v>0</v>
      </c>
      <c r="F51" s="22" cm="1">
        <f t="array" ref="F51">_xlfn.IFS(B51="No",0,B51="yes",1)</f>
        <v>0</v>
      </c>
      <c r="G51" s="20">
        <f t="shared" si="0"/>
        <v>0</v>
      </c>
      <c r="H51">
        <f t="shared" si="1"/>
        <v>0</v>
      </c>
      <c r="I51">
        <f t="shared" si="2"/>
        <v>0</v>
      </c>
      <c r="J51">
        <f t="shared" si="3"/>
        <v>1</v>
      </c>
      <c r="K51" s="22" cm="1">
        <f t="array" ref="K51">_xlfn.IFS(D51="dinner",1,D51="lunch",0)</f>
        <v>1</v>
      </c>
      <c r="L51" s="22">
        <v>2</v>
      </c>
      <c r="M51" s="22">
        <v>18.04</v>
      </c>
      <c r="N51" s="22">
        <v>3</v>
      </c>
    </row>
    <row r="52" spans="1:14" ht="16" thickBot="1" x14ac:dyDescent="0.25">
      <c r="A52" s="23" t="s">
        <v>5</v>
      </c>
      <c r="B52" s="23" t="s">
        <v>2</v>
      </c>
      <c r="C52" s="23" t="s">
        <v>9</v>
      </c>
      <c r="D52" s="23" t="s">
        <v>0</v>
      </c>
      <c r="E52" s="23" cm="1">
        <f t="array" ref="E52">_xlfn.IFS(A52="female",1,A52="male",0)</f>
        <v>0</v>
      </c>
      <c r="F52" s="23" cm="1">
        <f t="array" ref="F52">_xlfn.IFS(B52="No",0,B52="yes",1)</f>
        <v>0</v>
      </c>
      <c r="G52" s="20">
        <f t="shared" si="0"/>
        <v>0</v>
      </c>
      <c r="H52">
        <f t="shared" si="1"/>
        <v>0</v>
      </c>
      <c r="I52">
        <f t="shared" si="2"/>
        <v>0</v>
      </c>
      <c r="J52">
        <f t="shared" si="3"/>
        <v>1</v>
      </c>
      <c r="K52" s="23" cm="1">
        <f t="array" ref="K52">_xlfn.IFS(D52="dinner",1,D52="lunch",0)</f>
        <v>1</v>
      </c>
      <c r="L52" s="23">
        <v>2</v>
      </c>
      <c r="M52" s="23">
        <v>12.54</v>
      </c>
      <c r="N52" s="23">
        <v>2.5</v>
      </c>
    </row>
    <row r="53" spans="1:14" ht="16" thickBot="1" x14ac:dyDescent="0.25">
      <c r="A53" s="22" t="s">
        <v>3</v>
      </c>
      <c r="B53" s="22" t="s">
        <v>2</v>
      </c>
      <c r="C53" s="22" t="s">
        <v>9</v>
      </c>
      <c r="D53" s="22" t="s">
        <v>0</v>
      </c>
      <c r="E53" s="22" cm="1">
        <f t="array" ref="E53">_xlfn.IFS(A53="female",1,A53="male",0)</f>
        <v>1</v>
      </c>
      <c r="F53" s="22" cm="1">
        <f t="array" ref="F53">_xlfn.IFS(B53="No",0,B53="yes",1)</f>
        <v>0</v>
      </c>
      <c r="G53" s="20">
        <f t="shared" si="0"/>
        <v>0</v>
      </c>
      <c r="H53">
        <f t="shared" si="1"/>
        <v>0</v>
      </c>
      <c r="I53">
        <f t="shared" si="2"/>
        <v>0</v>
      </c>
      <c r="J53">
        <f t="shared" si="3"/>
        <v>1</v>
      </c>
      <c r="K53" s="22" cm="1">
        <f t="array" ref="K53">_xlfn.IFS(D53="dinner",1,D53="lunch",0)</f>
        <v>1</v>
      </c>
      <c r="L53" s="22">
        <v>2</v>
      </c>
      <c r="M53" s="22">
        <v>10.29</v>
      </c>
      <c r="N53" s="22">
        <v>2.6</v>
      </c>
    </row>
    <row r="54" spans="1:14" ht="16" thickBot="1" x14ac:dyDescent="0.25">
      <c r="A54" s="23" t="s">
        <v>3</v>
      </c>
      <c r="B54" s="23" t="s">
        <v>2</v>
      </c>
      <c r="C54" s="23" t="s">
        <v>9</v>
      </c>
      <c r="D54" s="23" t="s">
        <v>0</v>
      </c>
      <c r="E54" s="23" cm="1">
        <f t="array" ref="E54">_xlfn.IFS(A54="female",1,A54="male",0)</f>
        <v>1</v>
      </c>
      <c r="F54" s="23" cm="1">
        <f t="array" ref="F54">_xlfn.IFS(B54="No",0,B54="yes",1)</f>
        <v>0</v>
      </c>
      <c r="G54" s="20">
        <f t="shared" si="0"/>
        <v>0</v>
      </c>
      <c r="H54">
        <f t="shared" si="1"/>
        <v>0</v>
      </c>
      <c r="I54">
        <f t="shared" si="2"/>
        <v>0</v>
      </c>
      <c r="J54">
        <f t="shared" si="3"/>
        <v>1</v>
      </c>
      <c r="K54" s="23" cm="1">
        <f t="array" ref="K54">_xlfn.IFS(D54="dinner",1,D54="lunch",0)</f>
        <v>1</v>
      </c>
      <c r="L54" s="23">
        <v>4</v>
      </c>
      <c r="M54" s="23">
        <v>34.81</v>
      </c>
      <c r="N54" s="23">
        <v>5.2</v>
      </c>
    </row>
    <row r="55" spans="1:14" ht="16" thickBot="1" x14ac:dyDescent="0.25">
      <c r="A55" s="22" t="s">
        <v>5</v>
      </c>
      <c r="B55" s="22" t="s">
        <v>2</v>
      </c>
      <c r="C55" s="22" t="s">
        <v>9</v>
      </c>
      <c r="D55" s="22" t="s">
        <v>0</v>
      </c>
      <c r="E55" s="22" cm="1">
        <f t="array" ref="E55">_xlfn.IFS(A55="female",1,A55="male",0)</f>
        <v>0</v>
      </c>
      <c r="F55" s="22" cm="1">
        <f t="array" ref="F55">_xlfn.IFS(B55="No",0,B55="yes",1)</f>
        <v>0</v>
      </c>
      <c r="G55" s="20">
        <f t="shared" si="0"/>
        <v>0</v>
      </c>
      <c r="H55">
        <f t="shared" si="1"/>
        <v>0</v>
      </c>
      <c r="I55">
        <f t="shared" si="2"/>
        <v>0</v>
      </c>
      <c r="J55">
        <f t="shared" si="3"/>
        <v>1</v>
      </c>
      <c r="K55" s="22" cm="1">
        <f t="array" ref="K55">_xlfn.IFS(D55="dinner",1,D55="lunch",0)</f>
        <v>1</v>
      </c>
      <c r="L55" s="22">
        <v>2</v>
      </c>
      <c r="M55" s="22">
        <v>9.94</v>
      </c>
      <c r="N55" s="22">
        <v>1.56</v>
      </c>
    </row>
    <row r="56" spans="1:14" ht="16" thickBot="1" x14ac:dyDescent="0.25">
      <c r="A56" s="23" t="s">
        <v>5</v>
      </c>
      <c r="B56" s="23" t="s">
        <v>2</v>
      </c>
      <c r="C56" s="23" t="s">
        <v>9</v>
      </c>
      <c r="D56" s="23" t="s">
        <v>0</v>
      </c>
      <c r="E56" s="23" cm="1">
        <f t="array" ref="E56">_xlfn.IFS(A56="female",1,A56="male",0)</f>
        <v>0</v>
      </c>
      <c r="F56" s="23" cm="1">
        <f t="array" ref="F56">_xlfn.IFS(B56="No",0,B56="yes",1)</f>
        <v>0</v>
      </c>
      <c r="G56" s="20">
        <f t="shared" si="0"/>
        <v>0</v>
      </c>
      <c r="H56">
        <f t="shared" si="1"/>
        <v>0</v>
      </c>
      <c r="I56">
        <f t="shared" si="2"/>
        <v>0</v>
      </c>
      <c r="J56">
        <f t="shared" si="3"/>
        <v>1</v>
      </c>
      <c r="K56" s="23" cm="1">
        <f t="array" ref="K56">_xlfn.IFS(D56="dinner",1,D56="lunch",0)</f>
        <v>1</v>
      </c>
      <c r="L56" s="23">
        <v>4</v>
      </c>
      <c r="M56" s="23">
        <v>25.56</v>
      </c>
      <c r="N56" s="23">
        <v>4.34</v>
      </c>
    </row>
    <row r="57" spans="1:14" ht="16" thickBot="1" x14ac:dyDescent="0.25">
      <c r="A57" s="22" t="s">
        <v>5</v>
      </c>
      <c r="B57" s="22" t="s">
        <v>2</v>
      </c>
      <c r="C57" s="22" t="s">
        <v>9</v>
      </c>
      <c r="D57" s="22" t="s">
        <v>0</v>
      </c>
      <c r="E57" s="22" cm="1">
        <f t="array" ref="E57">_xlfn.IFS(A57="female",1,A57="male",0)</f>
        <v>0</v>
      </c>
      <c r="F57" s="22" cm="1">
        <f t="array" ref="F57">_xlfn.IFS(B57="No",0,B57="yes",1)</f>
        <v>0</v>
      </c>
      <c r="G57" s="20">
        <f t="shared" si="0"/>
        <v>0</v>
      </c>
      <c r="H57">
        <f t="shared" si="1"/>
        <v>0</v>
      </c>
      <c r="I57">
        <f t="shared" si="2"/>
        <v>0</v>
      </c>
      <c r="J57">
        <f t="shared" si="3"/>
        <v>1</v>
      </c>
      <c r="K57" s="22" cm="1">
        <f t="array" ref="K57">_xlfn.IFS(D57="dinner",1,D57="lunch",0)</f>
        <v>1</v>
      </c>
      <c r="L57" s="22">
        <v>2</v>
      </c>
      <c r="M57" s="22">
        <v>19.489999999999998</v>
      </c>
      <c r="N57" s="22">
        <v>3.51</v>
      </c>
    </row>
    <row r="58" spans="1:14" ht="16" thickBot="1" x14ac:dyDescent="0.25">
      <c r="A58" s="23" t="s">
        <v>5</v>
      </c>
      <c r="B58" s="23" t="s">
        <v>6</v>
      </c>
      <c r="C58" s="23" t="s">
        <v>4</v>
      </c>
      <c r="D58" s="23" t="s">
        <v>0</v>
      </c>
      <c r="E58" s="23" cm="1">
        <f t="array" ref="E58">_xlfn.IFS(A58="female",1,A58="male",0)</f>
        <v>0</v>
      </c>
      <c r="F58" s="23" cm="1">
        <f t="array" ref="F58">_xlfn.IFS(B58="No",0,B58="yes",1)</f>
        <v>1</v>
      </c>
      <c r="G58" s="20">
        <f t="shared" si="0"/>
        <v>0</v>
      </c>
      <c r="H58">
        <f t="shared" si="1"/>
        <v>0</v>
      </c>
      <c r="I58">
        <f t="shared" si="2"/>
        <v>1</v>
      </c>
      <c r="J58">
        <f t="shared" si="3"/>
        <v>0</v>
      </c>
      <c r="K58" s="23" cm="1">
        <f t="array" ref="K58">_xlfn.IFS(D58="dinner",1,D58="lunch",0)</f>
        <v>1</v>
      </c>
      <c r="L58" s="23">
        <v>4</v>
      </c>
      <c r="M58" s="23">
        <v>38.01</v>
      </c>
      <c r="N58" s="23">
        <v>3</v>
      </c>
    </row>
    <row r="59" spans="1:14" ht="16" thickBot="1" x14ac:dyDescent="0.25">
      <c r="A59" s="22" t="s">
        <v>3</v>
      </c>
      <c r="B59" s="22" t="s">
        <v>2</v>
      </c>
      <c r="C59" s="22" t="s">
        <v>4</v>
      </c>
      <c r="D59" s="22" t="s">
        <v>0</v>
      </c>
      <c r="E59" s="22" cm="1">
        <f t="array" ref="E59">_xlfn.IFS(A59="female",1,A59="male",0)</f>
        <v>1</v>
      </c>
      <c r="F59" s="22" cm="1">
        <f t="array" ref="F59">_xlfn.IFS(B59="No",0,B59="yes",1)</f>
        <v>0</v>
      </c>
      <c r="G59" s="20">
        <f t="shared" si="0"/>
        <v>0</v>
      </c>
      <c r="H59">
        <f t="shared" si="1"/>
        <v>0</v>
      </c>
      <c r="I59">
        <f t="shared" si="2"/>
        <v>1</v>
      </c>
      <c r="J59">
        <f t="shared" si="3"/>
        <v>0</v>
      </c>
      <c r="K59" s="22" cm="1">
        <f t="array" ref="K59">_xlfn.IFS(D59="dinner",1,D59="lunch",0)</f>
        <v>1</v>
      </c>
      <c r="L59" s="22">
        <v>2</v>
      </c>
      <c r="M59" s="22">
        <v>26.41</v>
      </c>
      <c r="N59" s="22">
        <v>1.5</v>
      </c>
    </row>
    <row r="60" spans="1:14" ht="16" thickBot="1" x14ac:dyDescent="0.25">
      <c r="A60" s="23" t="s">
        <v>5</v>
      </c>
      <c r="B60" s="23" t="s">
        <v>6</v>
      </c>
      <c r="C60" s="23" t="s">
        <v>4</v>
      </c>
      <c r="D60" s="23" t="s">
        <v>0</v>
      </c>
      <c r="E60" s="23" cm="1">
        <f t="array" ref="E60">_xlfn.IFS(A60="female",1,A60="male",0)</f>
        <v>0</v>
      </c>
      <c r="F60" s="23" cm="1">
        <f t="array" ref="F60">_xlfn.IFS(B60="No",0,B60="yes",1)</f>
        <v>1</v>
      </c>
      <c r="G60" s="20">
        <f t="shared" si="0"/>
        <v>0</v>
      </c>
      <c r="H60">
        <f t="shared" si="1"/>
        <v>0</v>
      </c>
      <c r="I60">
        <f t="shared" si="2"/>
        <v>1</v>
      </c>
      <c r="J60">
        <f t="shared" si="3"/>
        <v>0</v>
      </c>
      <c r="K60" s="23" cm="1">
        <f t="array" ref="K60">_xlfn.IFS(D60="dinner",1,D60="lunch",0)</f>
        <v>1</v>
      </c>
      <c r="L60" s="23">
        <v>2</v>
      </c>
      <c r="M60" s="23">
        <v>11.24</v>
      </c>
      <c r="N60" s="23">
        <v>1.76</v>
      </c>
    </row>
    <row r="61" spans="1:14" ht="16" thickBot="1" x14ac:dyDescent="0.25">
      <c r="A61" s="22" t="s">
        <v>5</v>
      </c>
      <c r="B61" s="22" t="s">
        <v>2</v>
      </c>
      <c r="C61" s="22" t="s">
        <v>4</v>
      </c>
      <c r="D61" s="22" t="s">
        <v>0</v>
      </c>
      <c r="E61" s="22" cm="1">
        <f t="array" ref="E61">_xlfn.IFS(A61="female",1,A61="male",0)</f>
        <v>0</v>
      </c>
      <c r="F61" s="22" cm="1">
        <f t="array" ref="F61">_xlfn.IFS(B61="No",0,B61="yes",1)</f>
        <v>0</v>
      </c>
      <c r="G61" s="20">
        <f t="shared" si="0"/>
        <v>0</v>
      </c>
      <c r="H61">
        <f t="shared" si="1"/>
        <v>0</v>
      </c>
      <c r="I61">
        <f t="shared" si="2"/>
        <v>1</v>
      </c>
      <c r="J61">
        <f t="shared" si="3"/>
        <v>0</v>
      </c>
      <c r="K61" s="22" cm="1">
        <f t="array" ref="K61">_xlfn.IFS(D61="dinner",1,D61="lunch",0)</f>
        <v>1</v>
      </c>
      <c r="L61" s="22">
        <v>4</v>
      </c>
      <c r="M61" s="22">
        <v>48.27</v>
      </c>
      <c r="N61" s="22">
        <v>6.73</v>
      </c>
    </row>
    <row r="62" spans="1:14" ht="16" thickBot="1" x14ac:dyDescent="0.25">
      <c r="A62" s="23" t="s">
        <v>5</v>
      </c>
      <c r="B62" s="23" t="s">
        <v>6</v>
      </c>
      <c r="C62" s="23" t="s">
        <v>4</v>
      </c>
      <c r="D62" s="23" t="s">
        <v>0</v>
      </c>
      <c r="E62" s="23" cm="1">
        <f t="array" ref="E62">_xlfn.IFS(A62="female",1,A62="male",0)</f>
        <v>0</v>
      </c>
      <c r="F62" s="23" cm="1">
        <f t="array" ref="F62">_xlfn.IFS(B62="No",0,B62="yes",1)</f>
        <v>1</v>
      </c>
      <c r="G62" s="20">
        <f t="shared" si="0"/>
        <v>0</v>
      </c>
      <c r="H62">
        <f t="shared" si="1"/>
        <v>0</v>
      </c>
      <c r="I62">
        <f t="shared" si="2"/>
        <v>1</v>
      </c>
      <c r="J62">
        <f t="shared" si="3"/>
        <v>0</v>
      </c>
      <c r="K62" s="23" cm="1">
        <f t="array" ref="K62">_xlfn.IFS(D62="dinner",1,D62="lunch",0)</f>
        <v>1</v>
      </c>
      <c r="L62" s="23">
        <v>2</v>
      </c>
      <c r="M62" s="23">
        <v>20.29</v>
      </c>
      <c r="N62" s="23">
        <v>3.21</v>
      </c>
    </row>
    <row r="63" spans="1:14" ht="16" thickBot="1" x14ac:dyDescent="0.25">
      <c r="A63" s="22" t="s">
        <v>5</v>
      </c>
      <c r="B63" s="22" t="s">
        <v>6</v>
      </c>
      <c r="C63" s="22" t="s">
        <v>4</v>
      </c>
      <c r="D63" s="22" t="s">
        <v>0</v>
      </c>
      <c r="E63" s="22" cm="1">
        <f t="array" ref="E63">_xlfn.IFS(A63="female",1,A63="male",0)</f>
        <v>0</v>
      </c>
      <c r="F63" s="22" cm="1">
        <f t="array" ref="F63">_xlfn.IFS(B63="No",0,B63="yes",1)</f>
        <v>1</v>
      </c>
      <c r="G63" s="20">
        <f t="shared" si="0"/>
        <v>0</v>
      </c>
      <c r="H63">
        <f t="shared" si="1"/>
        <v>0</v>
      </c>
      <c r="I63">
        <f t="shared" si="2"/>
        <v>1</v>
      </c>
      <c r="J63">
        <f t="shared" si="3"/>
        <v>0</v>
      </c>
      <c r="K63" s="22" cm="1">
        <f t="array" ref="K63">_xlfn.IFS(D63="dinner",1,D63="lunch",0)</f>
        <v>1</v>
      </c>
      <c r="L63" s="22">
        <v>2</v>
      </c>
      <c r="M63" s="22">
        <v>13.81</v>
      </c>
      <c r="N63" s="22">
        <v>2</v>
      </c>
    </row>
    <row r="64" spans="1:14" ht="16" thickBot="1" x14ac:dyDescent="0.25">
      <c r="A64" s="23" t="s">
        <v>5</v>
      </c>
      <c r="B64" s="23" t="s">
        <v>6</v>
      </c>
      <c r="C64" s="23" t="s">
        <v>4</v>
      </c>
      <c r="D64" s="23" t="s">
        <v>0</v>
      </c>
      <c r="E64" s="23" cm="1">
        <f t="array" ref="E64">_xlfn.IFS(A64="female",1,A64="male",0)</f>
        <v>0</v>
      </c>
      <c r="F64" s="23" cm="1">
        <f t="array" ref="F64">_xlfn.IFS(B64="No",0,B64="yes",1)</f>
        <v>1</v>
      </c>
      <c r="G64" s="20">
        <f t="shared" si="0"/>
        <v>0</v>
      </c>
      <c r="H64">
        <f t="shared" si="1"/>
        <v>0</v>
      </c>
      <c r="I64">
        <f t="shared" si="2"/>
        <v>1</v>
      </c>
      <c r="J64">
        <f t="shared" si="3"/>
        <v>0</v>
      </c>
      <c r="K64" s="23" cm="1">
        <f t="array" ref="K64">_xlfn.IFS(D64="dinner",1,D64="lunch",0)</f>
        <v>1</v>
      </c>
      <c r="L64" s="23">
        <v>2</v>
      </c>
      <c r="M64" s="23">
        <v>11.02</v>
      </c>
      <c r="N64" s="23">
        <v>1.98</v>
      </c>
    </row>
    <row r="65" spans="1:14" ht="16" thickBot="1" x14ac:dyDescent="0.25">
      <c r="A65" s="22" t="s">
        <v>5</v>
      </c>
      <c r="B65" s="22" t="s">
        <v>6</v>
      </c>
      <c r="C65" s="22" t="s">
        <v>4</v>
      </c>
      <c r="D65" s="22" t="s">
        <v>0</v>
      </c>
      <c r="E65" s="22" cm="1">
        <f t="array" ref="E65">_xlfn.IFS(A65="female",1,A65="male",0)</f>
        <v>0</v>
      </c>
      <c r="F65" s="22" cm="1">
        <f t="array" ref="F65">_xlfn.IFS(B65="No",0,B65="yes",1)</f>
        <v>1</v>
      </c>
      <c r="G65" s="20">
        <f t="shared" si="0"/>
        <v>0</v>
      </c>
      <c r="H65">
        <f t="shared" si="1"/>
        <v>0</v>
      </c>
      <c r="I65">
        <f t="shared" si="2"/>
        <v>1</v>
      </c>
      <c r="J65">
        <f t="shared" si="3"/>
        <v>0</v>
      </c>
      <c r="K65" s="22" cm="1">
        <f t="array" ref="K65">_xlfn.IFS(D65="dinner",1,D65="lunch",0)</f>
        <v>1</v>
      </c>
      <c r="L65" s="22">
        <v>4</v>
      </c>
      <c r="M65" s="22">
        <v>18.29</v>
      </c>
      <c r="N65" s="22">
        <v>3.76</v>
      </c>
    </row>
    <row r="66" spans="1:14" ht="16" thickBot="1" x14ac:dyDescent="0.25">
      <c r="A66" s="23" t="s">
        <v>5</v>
      </c>
      <c r="B66" s="23" t="s">
        <v>2</v>
      </c>
      <c r="C66" s="23" t="s">
        <v>4</v>
      </c>
      <c r="D66" s="23" t="s">
        <v>0</v>
      </c>
      <c r="E66" s="23" cm="1">
        <f t="array" ref="E66">_xlfn.IFS(A66="female",1,A66="male",0)</f>
        <v>0</v>
      </c>
      <c r="F66" s="23" cm="1">
        <f t="array" ref="F66">_xlfn.IFS(B66="No",0,B66="yes",1)</f>
        <v>0</v>
      </c>
      <c r="G66" s="20">
        <f t="shared" si="0"/>
        <v>0</v>
      </c>
      <c r="H66">
        <f t="shared" si="1"/>
        <v>0</v>
      </c>
      <c r="I66">
        <f t="shared" si="2"/>
        <v>1</v>
      </c>
      <c r="J66">
        <f t="shared" si="3"/>
        <v>0</v>
      </c>
      <c r="K66" s="23" cm="1">
        <f t="array" ref="K66">_xlfn.IFS(D66="dinner",1,D66="lunch",0)</f>
        <v>1</v>
      </c>
      <c r="L66" s="23">
        <v>3</v>
      </c>
      <c r="M66" s="23">
        <v>17.59</v>
      </c>
      <c r="N66" s="23">
        <v>2.64</v>
      </c>
    </row>
    <row r="67" spans="1:14" ht="16" thickBot="1" x14ac:dyDescent="0.25">
      <c r="A67" s="22" t="s">
        <v>5</v>
      </c>
      <c r="B67" s="22" t="s">
        <v>2</v>
      </c>
      <c r="C67" s="22" t="s">
        <v>4</v>
      </c>
      <c r="D67" s="22" t="s">
        <v>0</v>
      </c>
      <c r="E67" s="22" cm="1">
        <f t="array" ref="E67">_xlfn.IFS(A67="female",1,A67="male",0)</f>
        <v>0</v>
      </c>
      <c r="F67" s="22" cm="1">
        <f t="array" ref="F67">_xlfn.IFS(B67="No",0,B67="yes",1)</f>
        <v>0</v>
      </c>
      <c r="G67" s="20">
        <f t="shared" ref="G67:G130" si="4">IF(C67=$G$1,1,0)</f>
        <v>0</v>
      </c>
      <c r="H67">
        <f t="shared" ref="H67:H130" si="5">IF(C67=$H$1,1,0)</f>
        <v>0</v>
      </c>
      <c r="I67">
        <f t="shared" ref="I67:I130" si="6">IF(C67=$I$1,1,0)</f>
        <v>1</v>
      </c>
      <c r="J67">
        <f t="shared" ref="J67:J130" si="7">IF(C67=$J$1,1,0)</f>
        <v>0</v>
      </c>
      <c r="K67" s="22" cm="1">
        <f t="array" ref="K67">_xlfn.IFS(D67="dinner",1,D67="lunch",0)</f>
        <v>1</v>
      </c>
      <c r="L67" s="22">
        <v>3</v>
      </c>
      <c r="M67" s="22">
        <v>20.079999999999998</v>
      </c>
      <c r="N67" s="22">
        <v>3.15</v>
      </c>
    </row>
    <row r="68" spans="1:14" ht="16" thickBot="1" x14ac:dyDescent="0.25">
      <c r="A68" s="23" t="s">
        <v>3</v>
      </c>
      <c r="B68" s="23" t="s">
        <v>2</v>
      </c>
      <c r="C68" s="23" t="s">
        <v>4</v>
      </c>
      <c r="D68" s="23" t="s">
        <v>0</v>
      </c>
      <c r="E68" s="23" cm="1">
        <f t="array" ref="E68">_xlfn.IFS(A68="female",1,A68="male",0)</f>
        <v>1</v>
      </c>
      <c r="F68" s="23" cm="1">
        <f t="array" ref="F68">_xlfn.IFS(B68="No",0,B68="yes",1)</f>
        <v>0</v>
      </c>
      <c r="G68" s="20">
        <f t="shared" si="4"/>
        <v>0</v>
      </c>
      <c r="H68">
        <f t="shared" si="5"/>
        <v>0</v>
      </c>
      <c r="I68">
        <f t="shared" si="6"/>
        <v>1</v>
      </c>
      <c r="J68">
        <f t="shared" si="7"/>
        <v>0</v>
      </c>
      <c r="K68" s="23" cm="1">
        <f t="array" ref="K68">_xlfn.IFS(D68="dinner",1,D68="lunch",0)</f>
        <v>1</v>
      </c>
      <c r="L68" s="23">
        <v>2</v>
      </c>
      <c r="M68" s="23">
        <v>16.45</v>
      </c>
      <c r="N68" s="23">
        <v>2.4700000000000002</v>
      </c>
    </row>
    <row r="69" spans="1:14" ht="16" thickBot="1" x14ac:dyDescent="0.25">
      <c r="A69" s="22" t="s">
        <v>3</v>
      </c>
      <c r="B69" s="22" t="s">
        <v>6</v>
      </c>
      <c r="C69" s="22" t="s">
        <v>4</v>
      </c>
      <c r="D69" s="22" t="s">
        <v>0</v>
      </c>
      <c r="E69" s="22" cm="1">
        <f t="array" ref="E69">_xlfn.IFS(A69="female",1,A69="male",0)</f>
        <v>1</v>
      </c>
      <c r="F69" s="22" cm="1">
        <f t="array" ref="F69">_xlfn.IFS(B69="No",0,B69="yes",1)</f>
        <v>1</v>
      </c>
      <c r="G69" s="20">
        <f t="shared" si="4"/>
        <v>0</v>
      </c>
      <c r="H69">
        <f t="shared" si="5"/>
        <v>0</v>
      </c>
      <c r="I69">
        <f t="shared" si="6"/>
        <v>1</v>
      </c>
      <c r="J69">
        <f t="shared" si="7"/>
        <v>0</v>
      </c>
      <c r="K69" s="22" cm="1">
        <f t="array" ref="K69">_xlfn.IFS(D69="dinner",1,D69="lunch",0)</f>
        <v>1</v>
      </c>
      <c r="L69" s="22">
        <v>1</v>
      </c>
      <c r="M69" s="22">
        <v>3.07</v>
      </c>
      <c r="N69" s="22">
        <v>1</v>
      </c>
    </row>
    <row r="70" spans="1:14" ht="16" thickBot="1" x14ac:dyDescent="0.25">
      <c r="A70" s="23" t="s">
        <v>5</v>
      </c>
      <c r="B70" s="23" t="s">
        <v>2</v>
      </c>
      <c r="C70" s="23" t="s">
        <v>4</v>
      </c>
      <c r="D70" s="23" t="s">
        <v>0</v>
      </c>
      <c r="E70" s="23" cm="1">
        <f t="array" ref="E70">_xlfn.IFS(A70="female",1,A70="male",0)</f>
        <v>0</v>
      </c>
      <c r="F70" s="23" cm="1">
        <f t="array" ref="F70">_xlfn.IFS(B70="No",0,B70="yes",1)</f>
        <v>0</v>
      </c>
      <c r="G70" s="20">
        <f t="shared" si="4"/>
        <v>0</v>
      </c>
      <c r="H70">
        <f t="shared" si="5"/>
        <v>0</v>
      </c>
      <c r="I70">
        <f t="shared" si="6"/>
        <v>1</v>
      </c>
      <c r="J70">
        <f t="shared" si="7"/>
        <v>0</v>
      </c>
      <c r="K70" s="23" cm="1">
        <f t="array" ref="K70">_xlfn.IFS(D70="dinner",1,D70="lunch",0)</f>
        <v>1</v>
      </c>
      <c r="L70" s="23">
        <v>2</v>
      </c>
      <c r="M70" s="23">
        <v>20.23</v>
      </c>
      <c r="N70" s="23">
        <v>2.0099999999999998</v>
      </c>
    </row>
    <row r="71" spans="1:14" ht="16" thickBot="1" x14ac:dyDescent="0.25">
      <c r="A71" s="22" t="s">
        <v>5</v>
      </c>
      <c r="B71" s="22" t="s">
        <v>6</v>
      </c>
      <c r="C71" s="22" t="s">
        <v>4</v>
      </c>
      <c r="D71" s="22" t="s">
        <v>0</v>
      </c>
      <c r="E71" s="22" cm="1">
        <f t="array" ref="E71">_xlfn.IFS(A71="female",1,A71="male",0)</f>
        <v>0</v>
      </c>
      <c r="F71" s="22" cm="1">
        <f t="array" ref="F71">_xlfn.IFS(B71="No",0,B71="yes",1)</f>
        <v>1</v>
      </c>
      <c r="G71" s="20">
        <f t="shared" si="4"/>
        <v>0</v>
      </c>
      <c r="H71">
        <f t="shared" si="5"/>
        <v>0</v>
      </c>
      <c r="I71">
        <f t="shared" si="6"/>
        <v>1</v>
      </c>
      <c r="J71">
        <f t="shared" si="7"/>
        <v>0</v>
      </c>
      <c r="K71" s="22" cm="1">
        <f t="array" ref="K71">_xlfn.IFS(D71="dinner",1,D71="lunch",0)</f>
        <v>1</v>
      </c>
      <c r="L71" s="22">
        <v>2</v>
      </c>
      <c r="M71" s="22">
        <v>15.01</v>
      </c>
      <c r="N71" s="22">
        <v>2.09</v>
      </c>
    </row>
    <row r="72" spans="1:14" ht="16" thickBot="1" x14ac:dyDescent="0.25">
      <c r="A72" s="23" t="s">
        <v>5</v>
      </c>
      <c r="B72" s="23" t="s">
        <v>2</v>
      </c>
      <c r="C72" s="23" t="s">
        <v>4</v>
      </c>
      <c r="D72" s="23" t="s">
        <v>0</v>
      </c>
      <c r="E72" s="23" cm="1">
        <f t="array" ref="E72">_xlfn.IFS(A72="female",1,A72="male",0)</f>
        <v>0</v>
      </c>
      <c r="F72" s="23" cm="1">
        <f t="array" ref="F72">_xlfn.IFS(B72="No",0,B72="yes",1)</f>
        <v>0</v>
      </c>
      <c r="G72" s="20">
        <f t="shared" si="4"/>
        <v>0</v>
      </c>
      <c r="H72">
        <f t="shared" si="5"/>
        <v>0</v>
      </c>
      <c r="I72">
        <f t="shared" si="6"/>
        <v>1</v>
      </c>
      <c r="J72">
        <f t="shared" si="7"/>
        <v>0</v>
      </c>
      <c r="K72" s="23" cm="1">
        <f t="array" ref="K72">_xlfn.IFS(D72="dinner",1,D72="lunch",0)</f>
        <v>1</v>
      </c>
      <c r="L72" s="23">
        <v>2</v>
      </c>
      <c r="M72" s="23">
        <v>12.02</v>
      </c>
      <c r="N72" s="23">
        <v>1.97</v>
      </c>
    </row>
    <row r="73" spans="1:14" ht="16" thickBot="1" x14ac:dyDescent="0.25">
      <c r="A73" s="22" t="s">
        <v>3</v>
      </c>
      <c r="B73" s="22" t="s">
        <v>2</v>
      </c>
      <c r="C73" s="22" t="s">
        <v>4</v>
      </c>
      <c r="D73" s="22" t="s">
        <v>0</v>
      </c>
      <c r="E73" s="22" cm="1">
        <f t="array" ref="E73">_xlfn.IFS(A73="female",1,A73="male",0)</f>
        <v>1</v>
      </c>
      <c r="F73" s="22" cm="1">
        <f t="array" ref="F73">_xlfn.IFS(B73="No",0,B73="yes",1)</f>
        <v>0</v>
      </c>
      <c r="G73" s="20">
        <f t="shared" si="4"/>
        <v>0</v>
      </c>
      <c r="H73">
        <f t="shared" si="5"/>
        <v>0</v>
      </c>
      <c r="I73">
        <f t="shared" si="6"/>
        <v>1</v>
      </c>
      <c r="J73">
        <f t="shared" si="7"/>
        <v>0</v>
      </c>
      <c r="K73" s="22" cm="1">
        <f t="array" ref="K73">_xlfn.IFS(D73="dinner",1,D73="lunch",0)</f>
        <v>1</v>
      </c>
      <c r="L73" s="22">
        <v>3</v>
      </c>
      <c r="M73" s="22">
        <v>17.07</v>
      </c>
      <c r="N73" s="22">
        <v>3</v>
      </c>
    </row>
    <row r="74" spans="1:14" ht="16" thickBot="1" x14ac:dyDescent="0.25">
      <c r="A74" s="23" t="s">
        <v>3</v>
      </c>
      <c r="B74" s="23" t="s">
        <v>6</v>
      </c>
      <c r="C74" s="23" t="s">
        <v>4</v>
      </c>
      <c r="D74" s="23" t="s">
        <v>0</v>
      </c>
      <c r="E74" s="23" cm="1">
        <f t="array" ref="E74">_xlfn.IFS(A74="female",1,A74="male",0)</f>
        <v>1</v>
      </c>
      <c r="F74" s="23" cm="1">
        <f t="array" ref="F74">_xlfn.IFS(B74="No",0,B74="yes",1)</f>
        <v>1</v>
      </c>
      <c r="G74" s="20">
        <f t="shared" si="4"/>
        <v>0</v>
      </c>
      <c r="H74">
        <f t="shared" si="5"/>
        <v>0</v>
      </c>
      <c r="I74">
        <f t="shared" si="6"/>
        <v>1</v>
      </c>
      <c r="J74">
        <f t="shared" si="7"/>
        <v>0</v>
      </c>
      <c r="K74" s="23" cm="1">
        <f t="array" ref="K74">_xlfn.IFS(D74="dinner",1,D74="lunch",0)</f>
        <v>1</v>
      </c>
      <c r="L74" s="23">
        <v>2</v>
      </c>
      <c r="M74" s="23">
        <v>26.86</v>
      </c>
      <c r="N74" s="23">
        <v>3.14</v>
      </c>
    </row>
    <row r="75" spans="1:14" ht="16" thickBot="1" x14ac:dyDescent="0.25">
      <c r="A75" s="22" t="s">
        <v>3</v>
      </c>
      <c r="B75" s="22" t="s">
        <v>6</v>
      </c>
      <c r="C75" s="22" t="s">
        <v>4</v>
      </c>
      <c r="D75" s="22" t="s">
        <v>0</v>
      </c>
      <c r="E75" s="22" cm="1">
        <f t="array" ref="E75">_xlfn.IFS(A75="female",1,A75="male",0)</f>
        <v>1</v>
      </c>
      <c r="F75" s="22" cm="1">
        <f t="array" ref="F75">_xlfn.IFS(B75="No",0,B75="yes",1)</f>
        <v>1</v>
      </c>
      <c r="G75" s="20">
        <f t="shared" si="4"/>
        <v>0</v>
      </c>
      <c r="H75">
        <f t="shared" si="5"/>
        <v>0</v>
      </c>
      <c r="I75">
        <f t="shared" si="6"/>
        <v>1</v>
      </c>
      <c r="J75">
        <f t="shared" si="7"/>
        <v>0</v>
      </c>
      <c r="K75" s="22" cm="1">
        <f t="array" ref="K75">_xlfn.IFS(D75="dinner",1,D75="lunch",0)</f>
        <v>1</v>
      </c>
      <c r="L75" s="22">
        <v>2</v>
      </c>
      <c r="M75" s="22">
        <v>25.28</v>
      </c>
      <c r="N75" s="22">
        <v>5</v>
      </c>
    </row>
    <row r="76" spans="1:14" ht="16" thickBot="1" x14ac:dyDescent="0.25">
      <c r="A76" s="23" t="s">
        <v>3</v>
      </c>
      <c r="B76" s="23" t="s">
        <v>2</v>
      </c>
      <c r="C76" s="23" t="s">
        <v>4</v>
      </c>
      <c r="D76" s="23" t="s">
        <v>0</v>
      </c>
      <c r="E76" s="23" cm="1">
        <f t="array" ref="E76">_xlfn.IFS(A76="female",1,A76="male",0)</f>
        <v>1</v>
      </c>
      <c r="F76" s="23" cm="1">
        <f t="array" ref="F76">_xlfn.IFS(B76="No",0,B76="yes",1)</f>
        <v>0</v>
      </c>
      <c r="G76" s="20">
        <f t="shared" si="4"/>
        <v>0</v>
      </c>
      <c r="H76">
        <f t="shared" si="5"/>
        <v>0</v>
      </c>
      <c r="I76">
        <f t="shared" si="6"/>
        <v>1</v>
      </c>
      <c r="J76">
        <f t="shared" si="7"/>
        <v>0</v>
      </c>
      <c r="K76" s="23" cm="1">
        <f t="array" ref="K76">_xlfn.IFS(D76="dinner",1,D76="lunch",0)</f>
        <v>1</v>
      </c>
      <c r="L76" s="23">
        <v>2</v>
      </c>
      <c r="M76" s="23">
        <v>14.73</v>
      </c>
      <c r="N76" s="23">
        <v>2.2000000000000002</v>
      </c>
    </row>
    <row r="77" spans="1:14" ht="16" thickBot="1" x14ac:dyDescent="0.25">
      <c r="A77" s="22" t="s">
        <v>5</v>
      </c>
      <c r="B77" s="22" t="s">
        <v>2</v>
      </c>
      <c r="C77" s="22" t="s">
        <v>4</v>
      </c>
      <c r="D77" s="22" t="s">
        <v>0</v>
      </c>
      <c r="E77" s="22" cm="1">
        <f t="array" ref="E77">_xlfn.IFS(A77="female",1,A77="male",0)</f>
        <v>0</v>
      </c>
      <c r="F77" s="22" cm="1">
        <f t="array" ref="F77">_xlfn.IFS(B77="No",0,B77="yes",1)</f>
        <v>0</v>
      </c>
      <c r="G77" s="20">
        <f t="shared" si="4"/>
        <v>0</v>
      </c>
      <c r="H77">
        <f t="shared" si="5"/>
        <v>0</v>
      </c>
      <c r="I77">
        <f t="shared" si="6"/>
        <v>1</v>
      </c>
      <c r="J77">
        <f t="shared" si="7"/>
        <v>0</v>
      </c>
      <c r="K77" s="22" cm="1">
        <f t="array" ref="K77">_xlfn.IFS(D77="dinner",1,D77="lunch",0)</f>
        <v>1</v>
      </c>
      <c r="L77" s="22">
        <v>2</v>
      </c>
      <c r="M77" s="22">
        <v>10.51</v>
      </c>
      <c r="N77" s="22">
        <v>1.25</v>
      </c>
    </row>
    <row r="78" spans="1:14" ht="16" thickBot="1" x14ac:dyDescent="0.25">
      <c r="A78" s="23" t="s">
        <v>5</v>
      </c>
      <c r="B78" s="23" t="s">
        <v>6</v>
      </c>
      <c r="C78" s="23" t="s">
        <v>4</v>
      </c>
      <c r="D78" s="23" t="s">
        <v>0</v>
      </c>
      <c r="E78" s="23" cm="1">
        <f t="array" ref="E78">_xlfn.IFS(A78="female",1,A78="male",0)</f>
        <v>0</v>
      </c>
      <c r="F78" s="23" cm="1">
        <f t="array" ref="F78">_xlfn.IFS(B78="No",0,B78="yes",1)</f>
        <v>1</v>
      </c>
      <c r="G78" s="20">
        <f t="shared" si="4"/>
        <v>0</v>
      </c>
      <c r="H78">
        <f t="shared" si="5"/>
        <v>0</v>
      </c>
      <c r="I78">
        <f t="shared" si="6"/>
        <v>1</v>
      </c>
      <c r="J78">
        <f t="shared" si="7"/>
        <v>0</v>
      </c>
      <c r="K78" s="23" cm="1">
        <f t="array" ref="K78">_xlfn.IFS(D78="dinner",1,D78="lunch",0)</f>
        <v>1</v>
      </c>
      <c r="L78" s="23">
        <v>2</v>
      </c>
      <c r="M78" s="23">
        <v>17.920000000000002</v>
      </c>
      <c r="N78" s="23">
        <v>3.08</v>
      </c>
    </row>
    <row r="79" spans="1:14" ht="16" thickBot="1" x14ac:dyDescent="0.25">
      <c r="A79" s="22" t="s">
        <v>5</v>
      </c>
      <c r="B79" s="22" t="s">
        <v>2</v>
      </c>
      <c r="C79" s="22" t="s">
        <v>1</v>
      </c>
      <c r="D79" s="22" t="s">
        <v>7</v>
      </c>
      <c r="E79" s="22" cm="1">
        <f t="array" ref="E79">_xlfn.IFS(A79="female",1,A79="male",0)</f>
        <v>0</v>
      </c>
      <c r="F79" s="22" cm="1">
        <f t="array" ref="F79">_xlfn.IFS(B79="No",0,B79="yes",1)</f>
        <v>0</v>
      </c>
      <c r="G79" s="20">
        <f t="shared" si="4"/>
        <v>1</v>
      </c>
      <c r="H79">
        <f t="shared" si="5"/>
        <v>0</v>
      </c>
      <c r="I79">
        <f t="shared" si="6"/>
        <v>0</v>
      </c>
      <c r="J79">
        <f t="shared" si="7"/>
        <v>0</v>
      </c>
      <c r="K79" s="22" cm="1">
        <f t="array" ref="K79">_xlfn.IFS(D79="dinner",1,D79="lunch",0)</f>
        <v>0</v>
      </c>
      <c r="L79" s="22">
        <v>4</v>
      </c>
      <c r="M79" s="22">
        <v>27.2</v>
      </c>
      <c r="N79" s="22">
        <v>4</v>
      </c>
    </row>
    <row r="80" spans="1:14" ht="16" thickBot="1" x14ac:dyDescent="0.25">
      <c r="A80" s="23" t="s">
        <v>5</v>
      </c>
      <c r="B80" s="23" t="s">
        <v>2</v>
      </c>
      <c r="C80" s="23" t="s">
        <v>1</v>
      </c>
      <c r="D80" s="23" t="s">
        <v>7</v>
      </c>
      <c r="E80" s="23" cm="1">
        <f t="array" ref="E80">_xlfn.IFS(A80="female",1,A80="male",0)</f>
        <v>0</v>
      </c>
      <c r="F80" s="23" cm="1">
        <f t="array" ref="F80">_xlfn.IFS(B80="No",0,B80="yes",1)</f>
        <v>0</v>
      </c>
      <c r="G80" s="20">
        <f t="shared" si="4"/>
        <v>1</v>
      </c>
      <c r="H80">
        <f t="shared" si="5"/>
        <v>0</v>
      </c>
      <c r="I80">
        <f t="shared" si="6"/>
        <v>0</v>
      </c>
      <c r="J80">
        <f t="shared" si="7"/>
        <v>0</v>
      </c>
      <c r="K80" s="23" cm="1">
        <f t="array" ref="K80">_xlfn.IFS(D80="dinner",1,D80="lunch",0)</f>
        <v>0</v>
      </c>
      <c r="L80" s="23">
        <v>2</v>
      </c>
      <c r="M80" s="23">
        <v>22.76</v>
      </c>
      <c r="N80" s="23">
        <v>3</v>
      </c>
    </row>
    <row r="81" spans="1:14" ht="16" thickBot="1" x14ac:dyDescent="0.25">
      <c r="A81" s="22" t="s">
        <v>5</v>
      </c>
      <c r="B81" s="22" t="s">
        <v>2</v>
      </c>
      <c r="C81" s="22" t="s">
        <v>1</v>
      </c>
      <c r="D81" s="22" t="s">
        <v>7</v>
      </c>
      <c r="E81" s="22" cm="1">
        <f t="array" ref="E81">_xlfn.IFS(A81="female",1,A81="male",0)</f>
        <v>0</v>
      </c>
      <c r="F81" s="22" cm="1">
        <f t="array" ref="F81">_xlfn.IFS(B81="No",0,B81="yes",1)</f>
        <v>0</v>
      </c>
      <c r="G81" s="20">
        <f t="shared" si="4"/>
        <v>1</v>
      </c>
      <c r="H81">
        <f t="shared" si="5"/>
        <v>0</v>
      </c>
      <c r="I81">
        <f t="shared" si="6"/>
        <v>0</v>
      </c>
      <c r="J81">
        <f t="shared" si="7"/>
        <v>0</v>
      </c>
      <c r="K81" s="22" cm="1">
        <f t="array" ref="K81">_xlfn.IFS(D81="dinner",1,D81="lunch",0)</f>
        <v>0</v>
      </c>
      <c r="L81" s="22">
        <v>2</v>
      </c>
      <c r="M81" s="22">
        <v>17.29</v>
      </c>
      <c r="N81" s="22">
        <v>2.71</v>
      </c>
    </row>
    <row r="82" spans="1:14" ht="16" thickBot="1" x14ac:dyDescent="0.25">
      <c r="A82" s="23" t="s">
        <v>5</v>
      </c>
      <c r="B82" s="23" t="s">
        <v>6</v>
      </c>
      <c r="C82" s="23" t="s">
        <v>1</v>
      </c>
      <c r="D82" s="23" t="s">
        <v>7</v>
      </c>
      <c r="E82" s="23" cm="1">
        <f t="array" ref="E82">_xlfn.IFS(A82="female",1,A82="male",0)</f>
        <v>0</v>
      </c>
      <c r="F82" s="23" cm="1">
        <f t="array" ref="F82">_xlfn.IFS(B82="No",0,B82="yes",1)</f>
        <v>1</v>
      </c>
      <c r="G82" s="20">
        <f t="shared" si="4"/>
        <v>1</v>
      </c>
      <c r="H82">
        <f t="shared" si="5"/>
        <v>0</v>
      </c>
      <c r="I82">
        <f t="shared" si="6"/>
        <v>0</v>
      </c>
      <c r="J82">
        <f t="shared" si="7"/>
        <v>0</v>
      </c>
      <c r="K82" s="23" cm="1">
        <f t="array" ref="K82">_xlfn.IFS(D82="dinner",1,D82="lunch",0)</f>
        <v>0</v>
      </c>
      <c r="L82" s="23">
        <v>2</v>
      </c>
      <c r="M82" s="23">
        <v>19.440000000000001</v>
      </c>
      <c r="N82" s="23">
        <v>3</v>
      </c>
    </row>
    <row r="83" spans="1:14" ht="16" thickBot="1" x14ac:dyDescent="0.25">
      <c r="A83" s="22" t="s">
        <v>5</v>
      </c>
      <c r="B83" s="22" t="s">
        <v>2</v>
      </c>
      <c r="C83" s="22" t="s">
        <v>1</v>
      </c>
      <c r="D83" s="22" t="s">
        <v>7</v>
      </c>
      <c r="E83" s="22" cm="1">
        <f t="array" ref="E83">_xlfn.IFS(A83="female",1,A83="male",0)</f>
        <v>0</v>
      </c>
      <c r="F83" s="22" cm="1">
        <f t="array" ref="F83">_xlfn.IFS(B83="No",0,B83="yes",1)</f>
        <v>0</v>
      </c>
      <c r="G83" s="20">
        <f t="shared" si="4"/>
        <v>1</v>
      </c>
      <c r="H83">
        <f t="shared" si="5"/>
        <v>0</v>
      </c>
      <c r="I83">
        <f t="shared" si="6"/>
        <v>0</v>
      </c>
      <c r="J83">
        <f t="shared" si="7"/>
        <v>0</v>
      </c>
      <c r="K83" s="22" cm="1">
        <f t="array" ref="K83">_xlfn.IFS(D83="dinner",1,D83="lunch",0)</f>
        <v>0</v>
      </c>
      <c r="L83" s="22">
        <v>2</v>
      </c>
      <c r="M83" s="22">
        <v>16.66</v>
      </c>
      <c r="N83" s="22">
        <v>3.4</v>
      </c>
    </row>
    <row r="84" spans="1:14" ht="16" thickBot="1" x14ac:dyDescent="0.25">
      <c r="A84" s="23" t="s">
        <v>3</v>
      </c>
      <c r="B84" s="23" t="s">
        <v>2</v>
      </c>
      <c r="C84" s="23" t="s">
        <v>1</v>
      </c>
      <c r="D84" s="23" t="s">
        <v>7</v>
      </c>
      <c r="E84" s="23" cm="1">
        <f t="array" ref="E84">_xlfn.IFS(A84="female",1,A84="male",0)</f>
        <v>1</v>
      </c>
      <c r="F84" s="23" cm="1">
        <f t="array" ref="F84">_xlfn.IFS(B84="No",0,B84="yes",1)</f>
        <v>0</v>
      </c>
      <c r="G84" s="20">
        <f t="shared" si="4"/>
        <v>1</v>
      </c>
      <c r="H84">
        <f t="shared" si="5"/>
        <v>0</v>
      </c>
      <c r="I84">
        <f t="shared" si="6"/>
        <v>0</v>
      </c>
      <c r="J84">
        <f t="shared" si="7"/>
        <v>0</v>
      </c>
      <c r="K84" s="23" cm="1">
        <f t="array" ref="K84">_xlfn.IFS(D84="dinner",1,D84="lunch",0)</f>
        <v>0</v>
      </c>
      <c r="L84" s="23">
        <v>1</v>
      </c>
      <c r="M84" s="23">
        <v>10.07</v>
      </c>
      <c r="N84" s="23">
        <v>1.83</v>
      </c>
    </row>
    <row r="85" spans="1:14" ht="16" thickBot="1" x14ac:dyDescent="0.25">
      <c r="A85" s="22" t="s">
        <v>5</v>
      </c>
      <c r="B85" s="22" t="s">
        <v>6</v>
      </c>
      <c r="C85" s="22" t="s">
        <v>1</v>
      </c>
      <c r="D85" s="22" t="s">
        <v>7</v>
      </c>
      <c r="E85" s="22" cm="1">
        <f t="array" ref="E85">_xlfn.IFS(A85="female",1,A85="male",0)</f>
        <v>0</v>
      </c>
      <c r="F85" s="22" cm="1">
        <f t="array" ref="F85">_xlfn.IFS(B85="No",0,B85="yes",1)</f>
        <v>1</v>
      </c>
      <c r="G85" s="20">
        <f t="shared" si="4"/>
        <v>1</v>
      </c>
      <c r="H85">
        <f t="shared" si="5"/>
        <v>0</v>
      </c>
      <c r="I85">
        <f t="shared" si="6"/>
        <v>0</v>
      </c>
      <c r="J85">
        <f t="shared" si="7"/>
        <v>0</v>
      </c>
      <c r="K85" s="22" cm="1">
        <f t="array" ref="K85">_xlfn.IFS(D85="dinner",1,D85="lunch",0)</f>
        <v>0</v>
      </c>
      <c r="L85" s="22">
        <v>2</v>
      </c>
      <c r="M85" s="22">
        <v>32.68</v>
      </c>
      <c r="N85" s="22">
        <v>5</v>
      </c>
    </row>
    <row r="86" spans="1:14" ht="16" thickBot="1" x14ac:dyDescent="0.25">
      <c r="A86" s="23" t="s">
        <v>5</v>
      </c>
      <c r="B86" s="23" t="s">
        <v>2</v>
      </c>
      <c r="C86" s="23" t="s">
        <v>1</v>
      </c>
      <c r="D86" s="23" t="s">
        <v>7</v>
      </c>
      <c r="E86" s="23" cm="1">
        <f t="array" ref="E86">_xlfn.IFS(A86="female",1,A86="male",0)</f>
        <v>0</v>
      </c>
      <c r="F86" s="23" cm="1">
        <f t="array" ref="F86">_xlfn.IFS(B86="No",0,B86="yes",1)</f>
        <v>0</v>
      </c>
      <c r="G86" s="20">
        <f t="shared" si="4"/>
        <v>1</v>
      </c>
      <c r="H86">
        <f t="shared" si="5"/>
        <v>0</v>
      </c>
      <c r="I86">
        <f t="shared" si="6"/>
        <v>0</v>
      </c>
      <c r="J86">
        <f t="shared" si="7"/>
        <v>0</v>
      </c>
      <c r="K86" s="23" cm="1">
        <f t="array" ref="K86">_xlfn.IFS(D86="dinner",1,D86="lunch",0)</f>
        <v>0</v>
      </c>
      <c r="L86" s="23">
        <v>2</v>
      </c>
      <c r="M86" s="23">
        <v>15.98</v>
      </c>
      <c r="N86" s="23">
        <v>2.0299999999999998</v>
      </c>
    </row>
    <row r="87" spans="1:14" ht="16" thickBot="1" x14ac:dyDescent="0.25">
      <c r="A87" s="22" t="s">
        <v>3</v>
      </c>
      <c r="B87" s="22" t="s">
        <v>2</v>
      </c>
      <c r="C87" s="22" t="s">
        <v>1</v>
      </c>
      <c r="D87" s="22" t="s">
        <v>7</v>
      </c>
      <c r="E87" s="22" cm="1">
        <f t="array" ref="E87">_xlfn.IFS(A87="female",1,A87="male",0)</f>
        <v>1</v>
      </c>
      <c r="F87" s="22" cm="1">
        <f t="array" ref="F87">_xlfn.IFS(B87="No",0,B87="yes",1)</f>
        <v>0</v>
      </c>
      <c r="G87" s="20">
        <f t="shared" si="4"/>
        <v>1</v>
      </c>
      <c r="H87">
        <f t="shared" si="5"/>
        <v>0</v>
      </c>
      <c r="I87">
        <f t="shared" si="6"/>
        <v>0</v>
      </c>
      <c r="J87">
        <f t="shared" si="7"/>
        <v>0</v>
      </c>
      <c r="K87" s="22" cm="1">
        <f t="array" ref="K87">_xlfn.IFS(D87="dinner",1,D87="lunch",0)</f>
        <v>0</v>
      </c>
      <c r="L87" s="22">
        <v>4</v>
      </c>
      <c r="M87" s="22">
        <v>34.83</v>
      </c>
      <c r="N87" s="22">
        <v>5.17</v>
      </c>
    </row>
    <row r="88" spans="1:14" ht="16" thickBot="1" x14ac:dyDescent="0.25">
      <c r="A88" s="23" t="s">
        <v>5</v>
      </c>
      <c r="B88" s="23" t="s">
        <v>2</v>
      </c>
      <c r="C88" s="23" t="s">
        <v>1</v>
      </c>
      <c r="D88" s="23" t="s">
        <v>7</v>
      </c>
      <c r="E88" s="23" cm="1">
        <f t="array" ref="E88">_xlfn.IFS(A88="female",1,A88="male",0)</f>
        <v>0</v>
      </c>
      <c r="F88" s="23" cm="1">
        <f t="array" ref="F88">_xlfn.IFS(B88="No",0,B88="yes",1)</f>
        <v>0</v>
      </c>
      <c r="G88" s="20">
        <f t="shared" si="4"/>
        <v>1</v>
      </c>
      <c r="H88">
        <f t="shared" si="5"/>
        <v>0</v>
      </c>
      <c r="I88">
        <f t="shared" si="6"/>
        <v>0</v>
      </c>
      <c r="J88">
        <f t="shared" si="7"/>
        <v>0</v>
      </c>
      <c r="K88" s="23" cm="1">
        <f t="array" ref="K88">_xlfn.IFS(D88="dinner",1,D88="lunch",0)</f>
        <v>0</v>
      </c>
      <c r="L88" s="23">
        <v>2</v>
      </c>
      <c r="M88" s="23">
        <v>13.03</v>
      </c>
      <c r="N88" s="23">
        <v>2</v>
      </c>
    </row>
    <row r="89" spans="1:14" ht="16" thickBot="1" x14ac:dyDescent="0.25">
      <c r="A89" s="22" t="s">
        <v>5</v>
      </c>
      <c r="B89" s="22" t="s">
        <v>2</v>
      </c>
      <c r="C89" s="22" t="s">
        <v>1</v>
      </c>
      <c r="D89" s="22" t="s">
        <v>7</v>
      </c>
      <c r="E89" s="22" cm="1">
        <f t="array" ref="E89">_xlfn.IFS(A89="female",1,A89="male",0)</f>
        <v>0</v>
      </c>
      <c r="F89" s="22" cm="1">
        <f t="array" ref="F89">_xlfn.IFS(B89="No",0,B89="yes",1)</f>
        <v>0</v>
      </c>
      <c r="G89" s="20">
        <f t="shared" si="4"/>
        <v>1</v>
      </c>
      <c r="H89">
        <f t="shared" si="5"/>
        <v>0</v>
      </c>
      <c r="I89">
        <f t="shared" si="6"/>
        <v>0</v>
      </c>
      <c r="J89">
        <f t="shared" si="7"/>
        <v>0</v>
      </c>
      <c r="K89" s="22" cm="1">
        <f t="array" ref="K89">_xlfn.IFS(D89="dinner",1,D89="lunch",0)</f>
        <v>0</v>
      </c>
      <c r="L89" s="22">
        <v>2</v>
      </c>
      <c r="M89" s="22">
        <v>18.28</v>
      </c>
      <c r="N89" s="22">
        <v>4</v>
      </c>
    </row>
    <row r="90" spans="1:14" ht="16" thickBot="1" x14ac:dyDescent="0.25">
      <c r="A90" s="23" t="s">
        <v>5</v>
      </c>
      <c r="B90" s="23" t="s">
        <v>2</v>
      </c>
      <c r="C90" s="23" t="s">
        <v>1</v>
      </c>
      <c r="D90" s="23" t="s">
        <v>7</v>
      </c>
      <c r="E90" s="23" cm="1">
        <f t="array" ref="E90">_xlfn.IFS(A90="female",1,A90="male",0)</f>
        <v>0</v>
      </c>
      <c r="F90" s="23" cm="1">
        <f t="array" ref="F90">_xlfn.IFS(B90="No",0,B90="yes",1)</f>
        <v>0</v>
      </c>
      <c r="G90" s="20">
        <f t="shared" si="4"/>
        <v>1</v>
      </c>
      <c r="H90">
        <f t="shared" si="5"/>
        <v>0</v>
      </c>
      <c r="I90">
        <f t="shared" si="6"/>
        <v>0</v>
      </c>
      <c r="J90">
        <f t="shared" si="7"/>
        <v>0</v>
      </c>
      <c r="K90" s="23" cm="1">
        <f t="array" ref="K90">_xlfn.IFS(D90="dinner",1,D90="lunch",0)</f>
        <v>0</v>
      </c>
      <c r="L90" s="23">
        <v>2</v>
      </c>
      <c r="M90" s="23">
        <v>24.71</v>
      </c>
      <c r="N90" s="23">
        <v>5.85</v>
      </c>
    </row>
    <row r="91" spans="1:14" ht="16" thickBot="1" x14ac:dyDescent="0.25">
      <c r="A91" s="22" t="s">
        <v>5</v>
      </c>
      <c r="B91" s="22" t="s">
        <v>2</v>
      </c>
      <c r="C91" s="22" t="s">
        <v>1</v>
      </c>
      <c r="D91" s="22" t="s">
        <v>7</v>
      </c>
      <c r="E91" s="22" cm="1">
        <f t="array" ref="E91">_xlfn.IFS(A91="female",1,A91="male",0)</f>
        <v>0</v>
      </c>
      <c r="F91" s="22" cm="1">
        <f t="array" ref="F91">_xlfn.IFS(B91="No",0,B91="yes",1)</f>
        <v>0</v>
      </c>
      <c r="G91" s="20">
        <f t="shared" si="4"/>
        <v>1</v>
      </c>
      <c r="H91">
        <f t="shared" si="5"/>
        <v>0</v>
      </c>
      <c r="I91">
        <f t="shared" si="6"/>
        <v>0</v>
      </c>
      <c r="J91">
        <f t="shared" si="7"/>
        <v>0</v>
      </c>
      <c r="K91" s="22" cm="1">
        <f t="array" ref="K91">_xlfn.IFS(D91="dinner",1,D91="lunch",0)</f>
        <v>0</v>
      </c>
      <c r="L91" s="22">
        <v>2</v>
      </c>
      <c r="M91" s="22">
        <v>21.16</v>
      </c>
      <c r="N91" s="22">
        <v>3</v>
      </c>
    </row>
    <row r="92" spans="1:14" ht="16" thickBot="1" x14ac:dyDescent="0.25">
      <c r="A92" s="23" t="s">
        <v>5</v>
      </c>
      <c r="B92" s="23" t="s">
        <v>6</v>
      </c>
      <c r="C92" s="23" t="s">
        <v>8</v>
      </c>
      <c r="D92" s="23" t="s">
        <v>0</v>
      </c>
      <c r="E92" s="23" cm="1">
        <f t="array" ref="E92">_xlfn.IFS(A92="female",1,A92="male",0)</f>
        <v>0</v>
      </c>
      <c r="F92" s="23" cm="1">
        <f t="array" ref="F92">_xlfn.IFS(B92="No",0,B92="yes",1)</f>
        <v>1</v>
      </c>
      <c r="G92" s="20">
        <f t="shared" si="4"/>
        <v>0</v>
      </c>
      <c r="H92">
        <f t="shared" si="5"/>
        <v>1</v>
      </c>
      <c r="I92">
        <f t="shared" si="6"/>
        <v>0</v>
      </c>
      <c r="J92">
        <f t="shared" si="7"/>
        <v>0</v>
      </c>
      <c r="K92" s="23" cm="1">
        <f t="array" ref="K92">_xlfn.IFS(D92="dinner",1,D92="lunch",0)</f>
        <v>1</v>
      </c>
      <c r="L92" s="23">
        <v>2</v>
      </c>
      <c r="M92" s="23">
        <v>28.97</v>
      </c>
      <c r="N92" s="23">
        <v>3</v>
      </c>
    </row>
    <row r="93" spans="1:14" ht="16" thickBot="1" x14ac:dyDescent="0.25">
      <c r="A93" s="22" t="s">
        <v>5</v>
      </c>
      <c r="B93" s="22" t="s">
        <v>2</v>
      </c>
      <c r="C93" s="22" t="s">
        <v>8</v>
      </c>
      <c r="D93" s="22" t="s">
        <v>0</v>
      </c>
      <c r="E93" s="22" cm="1">
        <f t="array" ref="E93">_xlfn.IFS(A93="female",1,A93="male",0)</f>
        <v>0</v>
      </c>
      <c r="F93" s="22" cm="1">
        <f t="array" ref="F93">_xlfn.IFS(B93="No",0,B93="yes",1)</f>
        <v>0</v>
      </c>
      <c r="G93" s="20">
        <f t="shared" si="4"/>
        <v>0</v>
      </c>
      <c r="H93">
        <f t="shared" si="5"/>
        <v>1</v>
      </c>
      <c r="I93">
        <f t="shared" si="6"/>
        <v>0</v>
      </c>
      <c r="J93">
        <f t="shared" si="7"/>
        <v>0</v>
      </c>
      <c r="K93" s="22" cm="1">
        <f t="array" ref="K93">_xlfn.IFS(D93="dinner",1,D93="lunch",0)</f>
        <v>1</v>
      </c>
      <c r="L93" s="22">
        <v>2</v>
      </c>
      <c r="M93" s="22">
        <v>22.49</v>
      </c>
      <c r="N93" s="22">
        <v>3.5</v>
      </c>
    </row>
    <row r="94" spans="1:14" ht="16" thickBot="1" x14ac:dyDescent="0.25">
      <c r="A94" s="23" t="s">
        <v>3</v>
      </c>
      <c r="B94" s="23" t="s">
        <v>6</v>
      </c>
      <c r="C94" s="23" t="s">
        <v>8</v>
      </c>
      <c r="D94" s="23" t="s">
        <v>0</v>
      </c>
      <c r="E94" s="23" cm="1">
        <f t="array" ref="E94">_xlfn.IFS(A94="female",1,A94="male",0)</f>
        <v>1</v>
      </c>
      <c r="F94" s="23" cm="1">
        <f t="array" ref="F94">_xlfn.IFS(B94="No",0,B94="yes",1)</f>
        <v>1</v>
      </c>
      <c r="G94" s="20">
        <f t="shared" si="4"/>
        <v>0</v>
      </c>
      <c r="H94">
        <f t="shared" si="5"/>
        <v>1</v>
      </c>
      <c r="I94">
        <f t="shared" si="6"/>
        <v>0</v>
      </c>
      <c r="J94">
        <f t="shared" si="7"/>
        <v>0</v>
      </c>
      <c r="K94" s="23" cm="1">
        <f t="array" ref="K94">_xlfn.IFS(D94="dinner",1,D94="lunch",0)</f>
        <v>1</v>
      </c>
      <c r="L94" s="23">
        <v>2</v>
      </c>
      <c r="M94" s="23">
        <v>5.75</v>
      </c>
      <c r="N94" s="23">
        <v>1</v>
      </c>
    </row>
    <row r="95" spans="1:14" ht="16" thickBot="1" x14ac:dyDescent="0.25">
      <c r="A95" s="22" t="s">
        <v>3</v>
      </c>
      <c r="B95" s="22" t="s">
        <v>6</v>
      </c>
      <c r="C95" s="22" t="s">
        <v>8</v>
      </c>
      <c r="D95" s="22" t="s">
        <v>0</v>
      </c>
      <c r="E95" s="22" cm="1">
        <f t="array" ref="E95">_xlfn.IFS(A95="female",1,A95="male",0)</f>
        <v>1</v>
      </c>
      <c r="F95" s="22" cm="1">
        <f t="array" ref="F95">_xlfn.IFS(B95="No",0,B95="yes",1)</f>
        <v>1</v>
      </c>
      <c r="G95" s="20">
        <f t="shared" si="4"/>
        <v>0</v>
      </c>
      <c r="H95">
        <f t="shared" si="5"/>
        <v>1</v>
      </c>
      <c r="I95">
        <f t="shared" si="6"/>
        <v>0</v>
      </c>
      <c r="J95">
        <f t="shared" si="7"/>
        <v>0</v>
      </c>
      <c r="K95" s="22" cm="1">
        <f t="array" ref="K95">_xlfn.IFS(D95="dinner",1,D95="lunch",0)</f>
        <v>1</v>
      </c>
      <c r="L95" s="22">
        <v>2</v>
      </c>
      <c r="M95" s="22">
        <v>16.32</v>
      </c>
      <c r="N95" s="22">
        <v>4.3</v>
      </c>
    </row>
    <row r="96" spans="1:14" ht="16" thickBot="1" x14ac:dyDescent="0.25">
      <c r="A96" s="23" t="s">
        <v>3</v>
      </c>
      <c r="B96" s="23" t="s">
        <v>2</v>
      </c>
      <c r="C96" s="23" t="s">
        <v>8</v>
      </c>
      <c r="D96" s="23" t="s">
        <v>0</v>
      </c>
      <c r="E96" s="23" cm="1">
        <f t="array" ref="E96">_xlfn.IFS(A96="female",1,A96="male",0)</f>
        <v>1</v>
      </c>
      <c r="F96" s="23" cm="1">
        <f t="array" ref="F96">_xlfn.IFS(B96="No",0,B96="yes",1)</f>
        <v>0</v>
      </c>
      <c r="G96" s="20">
        <f t="shared" si="4"/>
        <v>0</v>
      </c>
      <c r="H96">
        <f t="shared" si="5"/>
        <v>1</v>
      </c>
      <c r="I96">
        <f t="shared" si="6"/>
        <v>0</v>
      </c>
      <c r="J96">
        <f t="shared" si="7"/>
        <v>0</v>
      </c>
      <c r="K96" s="23" cm="1">
        <f t="array" ref="K96">_xlfn.IFS(D96="dinner",1,D96="lunch",0)</f>
        <v>1</v>
      </c>
      <c r="L96" s="23">
        <v>2</v>
      </c>
      <c r="M96" s="23">
        <v>22.75</v>
      </c>
      <c r="N96" s="23">
        <v>3.25</v>
      </c>
    </row>
    <row r="97" spans="1:14" ht="16" thickBot="1" x14ac:dyDescent="0.25">
      <c r="A97" s="22" t="s">
        <v>5</v>
      </c>
      <c r="B97" s="22" t="s">
        <v>6</v>
      </c>
      <c r="C97" s="22" t="s">
        <v>8</v>
      </c>
      <c r="D97" s="22" t="s">
        <v>0</v>
      </c>
      <c r="E97" s="22" cm="1">
        <f t="array" ref="E97">_xlfn.IFS(A97="female",1,A97="male",0)</f>
        <v>0</v>
      </c>
      <c r="F97" s="22" cm="1">
        <f t="array" ref="F97">_xlfn.IFS(B97="No",0,B97="yes",1)</f>
        <v>1</v>
      </c>
      <c r="G97" s="20">
        <f t="shared" si="4"/>
        <v>0</v>
      </c>
      <c r="H97">
        <f t="shared" si="5"/>
        <v>1</v>
      </c>
      <c r="I97">
        <f t="shared" si="6"/>
        <v>0</v>
      </c>
      <c r="J97">
        <f t="shared" si="7"/>
        <v>0</v>
      </c>
      <c r="K97" s="22" cm="1">
        <f t="array" ref="K97">_xlfn.IFS(D97="dinner",1,D97="lunch",0)</f>
        <v>1</v>
      </c>
      <c r="L97" s="22">
        <v>4</v>
      </c>
      <c r="M97" s="22">
        <v>40.17</v>
      </c>
      <c r="N97" s="22">
        <v>4.7300000000000004</v>
      </c>
    </row>
    <row r="98" spans="1:14" ht="16" thickBot="1" x14ac:dyDescent="0.25">
      <c r="A98" s="23" t="s">
        <v>5</v>
      </c>
      <c r="B98" s="23" t="s">
        <v>6</v>
      </c>
      <c r="C98" s="23" t="s">
        <v>8</v>
      </c>
      <c r="D98" s="23" t="s">
        <v>0</v>
      </c>
      <c r="E98" s="23" cm="1">
        <f t="array" ref="E98">_xlfn.IFS(A98="female",1,A98="male",0)</f>
        <v>0</v>
      </c>
      <c r="F98" s="23" cm="1">
        <f t="array" ref="F98">_xlfn.IFS(B98="No",0,B98="yes",1)</f>
        <v>1</v>
      </c>
      <c r="G98" s="20">
        <f t="shared" si="4"/>
        <v>0</v>
      </c>
      <c r="H98">
        <f t="shared" si="5"/>
        <v>1</v>
      </c>
      <c r="I98">
        <f t="shared" si="6"/>
        <v>0</v>
      </c>
      <c r="J98">
        <f t="shared" si="7"/>
        <v>0</v>
      </c>
      <c r="K98" s="23" cm="1">
        <f t="array" ref="K98">_xlfn.IFS(D98="dinner",1,D98="lunch",0)</f>
        <v>1</v>
      </c>
      <c r="L98" s="23">
        <v>2</v>
      </c>
      <c r="M98" s="23">
        <v>27.28</v>
      </c>
      <c r="N98" s="23">
        <v>4</v>
      </c>
    </row>
    <row r="99" spans="1:14" ht="16" thickBot="1" x14ac:dyDescent="0.25">
      <c r="A99" s="22" t="s">
        <v>5</v>
      </c>
      <c r="B99" s="22" t="s">
        <v>6</v>
      </c>
      <c r="C99" s="22" t="s">
        <v>8</v>
      </c>
      <c r="D99" s="22" t="s">
        <v>0</v>
      </c>
      <c r="E99" s="22" cm="1">
        <f t="array" ref="E99">_xlfn.IFS(A99="female",1,A99="male",0)</f>
        <v>0</v>
      </c>
      <c r="F99" s="22" cm="1">
        <f t="array" ref="F99">_xlfn.IFS(B99="No",0,B99="yes",1)</f>
        <v>1</v>
      </c>
      <c r="G99" s="20">
        <f t="shared" si="4"/>
        <v>0</v>
      </c>
      <c r="H99">
        <f t="shared" si="5"/>
        <v>1</v>
      </c>
      <c r="I99">
        <f t="shared" si="6"/>
        <v>0</v>
      </c>
      <c r="J99">
        <f t="shared" si="7"/>
        <v>0</v>
      </c>
      <c r="K99" s="22" cm="1">
        <f t="array" ref="K99">_xlfn.IFS(D99="dinner",1,D99="lunch",0)</f>
        <v>1</v>
      </c>
      <c r="L99" s="22">
        <v>2</v>
      </c>
      <c r="M99" s="22">
        <v>12.03</v>
      </c>
      <c r="N99" s="22">
        <v>1.5</v>
      </c>
    </row>
    <row r="100" spans="1:14" ht="16" thickBot="1" x14ac:dyDescent="0.25">
      <c r="A100" s="23" t="s">
        <v>5</v>
      </c>
      <c r="B100" s="23" t="s">
        <v>6</v>
      </c>
      <c r="C100" s="23" t="s">
        <v>8</v>
      </c>
      <c r="D100" s="23" t="s">
        <v>0</v>
      </c>
      <c r="E100" s="23" cm="1">
        <f t="array" ref="E100">_xlfn.IFS(A100="female",1,A100="male",0)</f>
        <v>0</v>
      </c>
      <c r="F100" s="23" cm="1">
        <f t="array" ref="F100">_xlfn.IFS(B100="No",0,B100="yes",1)</f>
        <v>1</v>
      </c>
      <c r="G100" s="20">
        <f t="shared" si="4"/>
        <v>0</v>
      </c>
      <c r="H100">
        <f t="shared" si="5"/>
        <v>1</v>
      </c>
      <c r="I100">
        <f t="shared" si="6"/>
        <v>0</v>
      </c>
      <c r="J100">
        <f t="shared" si="7"/>
        <v>0</v>
      </c>
      <c r="K100" s="23" cm="1">
        <f t="array" ref="K100">_xlfn.IFS(D100="dinner",1,D100="lunch",0)</f>
        <v>1</v>
      </c>
      <c r="L100" s="23">
        <v>2</v>
      </c>
      <c r="M100" s="23">
        <v>21.01</v>
      </c>
      <c r="N100" s="23">
        <v>3</v>
      </c>
    </row>
    <row r="101" spans="1:14" ht="16" thickBot="1" x14ac:dyDescent="0.25">
      <c r="A101" s="22" t="s">
        <v>5</v>
      </c>
      <c r="B101" s="22" t="s">
        <v>2</v>
      </c>
      <c r="C101" s="22" t="s">
        <v>8</v>
      </c>
      <c r="D101" s="22" t="s">
        <v>0</v>
      </c>
      <c r="E101" s="22" cm="1">
        <f t="array" ref="E101">_xlfn.IFS(A101="female",1,A101="male",0)</f>
        <v>0</v>
      </c>
      <c r="F101" s="22" cm="1">
        <f t="array" ref="F101">_xlfn.IFS(B101="No",0,B101="yes",1)</f>
        <v>0</v>
      </c>
      <c r="G101" s="20">
        <f t="shared" si="4"/>
        <v>0</v>
      </c>
      <c r="H101">
        <f t="shared" si="5"/>
        <v>1</v>
      </c>
      <c r="I101">
        <f t="shared" si="6"/>
        <v>0</v>
      </c>
      <c r="J101">
        <f t="shared" si="7"/>
        <v>0</v>
      </c>
      <c r="K101" s="22" cm="1">
        <f t="array" ref="K101">_xlfn.IFS(D101="dinner",1,D101="lunch",0)</f>
        <v>1</v>
      </c>
      <c r="L101" s="22">
        <v>2</v>
      </c>
      <c r="M101" s="22">
        <v>12.46</v>
      </c>
      <c r="N101" s="22">
        <v>1.5</v>
      </c>
    </row>
    <row r="102" spans="1:14" ht="16" thickBot="1" x14ac:dyDescent="0.25">
      <c r="A102" s="23" t="s">
        <v>3</v>
      </c>
      <c r="B102" s="23" t="s">
        <v>6</v>
      </c>
      <c r="C102" s="23" t="s">
        <v>8</v>
      </c>
      <c r="D102" s="23" t="s">
        <v>0</v>
      </c>
      <c r="E102" s="23" cm="1">
        <f t="array" ref="E102">_xlfn.IFS(A102="female",1,A102="male",0)</f>
        <v>1</v>
      </c>
      <c r="F102" s="23" cm="1">
        <f t="array" ref="F102">_xlfn.IFS(B102="No",0,B102="yes",1)</f>
        <v>1</v>
      </c>
      <c r="G102" s="20">
        <f t="shared" si="4"/>
        <v>0</v>
      </c>
      <c r="H102">
        <f t="shared" si="5"/>
        <v>1</v>
      </c>
      <c r="I102">
        <f t="shared" si="6"/>
        <v>0</v>
      </c>
      <c r="J102">
        <f t="shared" si="7"/>
        <v>0</v>
      </c>
      <c r="K102" s="23" cm="1">
        <f t="array" ref="K102">_xlfn.IFS(D102="dinner",1,D102="lunch",0)</f>
        <v>1</v>
      </c>
      <c r="L102" s="23">
        <v>2</v>
      </c>
      <c r="M102" s="23">
        <v>11.35</v>
      </c>
      <c r="N102" s="23">
        <v>2.5</v>
      </c>
    </row>
    <row r="103" spans="1:14" ht="16" thickBot="1" x14ac:dyDescent="0.25">
      <c r="A103" s="22" t="s">
        <v>3</v>
      </c>
      <c r="B103" s="22" t="s">
        <v>6</v>
      </c>
      <c r="C103" s="22" t="s">
        <v>8</v>
      </c>
      <c r="D103" s="22" t="s">
        <v>0</v>
      </c>
      <c r="E103" s="22" cm="1">
        <f t="array" ref="E103">_xlfn.IFS(A103="female",1,A103="male",0)</f>
        <v>1</v>
      </c>
      <c r="F103" s="22" cm="1">
        <f t="array" ref="F103">_xlfn.IFS(B103="No",0,B103="yes",1)</f>
        <v>1</v>
      </c>
      <c r="G103" s="20">
        <f t="shared" si="4"/>
        <v>0</v>
      </c>
      <c r="H103">
        <f t="shared" si="5"/>
        <v>1</v>
      </c>
      <c r="I103">
        <f t="shared" si="6"/>
        <v>0</v>
      </c>
      <c r="J103">
        <f t="shared" si="7"/>
        <v>0</v>
      </c>
      <c r="K103" s="22" cm="1">
        <f t="array" ref="K103">_xlfn.IFS(D103="dinner",1,D103="lunch",0)</f>
        <v>1</v>
      </c>
      <c r="L103" s="22">
        <v>2</v>
      </c>
      <c r="M103" s="22">
        <v>15.38</v>
      </c>
      <c r="N103" s="22">
        <v>3</v>
      </c>
    </row>
    <row r="104" spans="1:14" ht="16" thickBot="1" x14ac:dyDescent="0.25">
      <c r="A104" s="23" t="s">
        <v>3</v>
      </c>
      <c r="B104" s="23" t="s">
        <v>6</v>
      </c>
      <c r="C104" s="23" t="s">
        <v>4</v>
      </c>
      <c r="D104" s="23" t="s">
        <v>0</v>
      </c>
      <c r="E104" s="23" cm="1">
        <f t="array" ref="E104">_xlfn.IFS(A104="female",1,A104="male",0)</f>
        <v>1</v>
      </c>
      <c r="F104" s="23" cm="1">
        <f t="array" ref="F104">_xlfn.IFS(B104="No",0,B104="yes",1)</f>
        <v>1</v>
      </c>
      <c r="G104" s="20">
        <f t="shared" si="4"/>
        <v>0</v>
      </c>
      <c r="H104">
        <f t="shared" si="5"/>
        <v>0</v>
      </c>
      <c r="I104">
        <f t="shared" si="6"/>
        <v>1</v>
      </c>
      <c r="J104">
        <f t="shared" si="7"/>
        <v>0</v>
      </c>
      <c r="K104" s="23" cm="1">
        <f t="array" ref="K104">_xlfn.IFS(D104="dinner",1,D104="lunch",0)</f>
        <v>1</v>
      </c>
      <c r="L104" s="23">
        <v>3</v>
      </c>
      <c r="M104" s="23">
        <v>44.3</v>
      </c>
      <c r="N104" s="23">
        <v>2.5</v>
      </c>
    </row>
    <row r="105" spans="1:14" ht="16" thickBot="1" x14ac:dyDescent="0.25">
      <c r="A105" s="22" t="s">
        <v>3</v>
      </c>
      <c r="B105" s="22" t="s">
        <v>6</v>
      </c>
      <c r="C105" s="22" t="s">
        <v>4</v>
      </c>
      <c r="D105" s="22" t="s">
        <v>0</v>
      </c>
      <c r="E105" s="22" cm="1">
        <f t="array" ref="E105">_xlfn.IFS(A105="female",1,A105="male",0)</f>
        <v>1</v>
      </c>
      <c r="F105" s="22" cm="1">
        <f t="array" ref="F105">_xlfn.IFS(B105="No",0,B105="yes",1)</f>
        <v>1</v>
      </c>
      <c r="G105" s="20">
        <f t="shared" si="4"/>
        <v>0</v>
      </c>
      <c r="H105">
        <f t="shared" si="5"/>
        <v>0</v>
      </c>
      <c r="I105">
        <f t="shared" si="6"/>
        <v>1</v>
      </c>
      <c r="J105">
        <f t="shared" si="7"/>
        <v>0</v>
      </c>
      <c r="K105" s="22" cm="1">
        <f t="array" ref="K105">_xlfn.IFS(D105="dinner",1,D105="lunch",0)</f>
        <v>1</v>
      </c>
      <c r="L105" s="22">
        <v>2</v>
      </c>
      <c r="M105" s="22">
        <v>22.42</v>
      </c>
      <c r="N105" s="22">
        <v>3.48</v>
      </c>
    </row>
    <row r="106" spans="1:14" ht="16" thickBot="1" x14ac:dyDescent="0.25">
      <c r="A106" s="23" t="s">
        <v>3</v>
      </c>
      <c r="B106" s="23" t="s">
        <v>2</v>
      </c>
      <c r="C106" s="23" t="s">
        <v>4</v>
      </c>
      <c r="D106" s="23" t="s">
        <v>0</v>
      </c>
      <c r="E106" s="23" cm="1">
        <f t="array" ref="E106">_xlfn.IFS(A106="female",1,A106="male",0)</f>
        <v>1</v>
      </c>
      <c r="F106" s="23" cm="1">
        <f t="array" ref="F106">_xlfn.IFS(B106="No",0,B106="yes",1)</f>
        <v>0</v>
      </c>
      <c r="G106" s="20">
        <f t="shared" si="4"/>
        <v>0</v>
      </c>
      <c r="H106">
        <f t="shared" si="5"/>
        <v>0</v>
      </c>
      <c r="I106">
        <f t="shared" si="6"/>
        <v>1</v>
      </c>
      <c r="J106">
        <f t="shared" si="7"/>
        <v>0</v>
      </c>
      <c r="K106" s="23" cm="1">
        <f t="array" ref="K106">_xlfn.IFS(D106="dinner",1,D106="lunch",0)</f>
        <v>1</v>
      </c>
      <c r="L106" s="23">
        <v>2</v>
      </c>
      <c r="M106" s="23">
        <v>20.92</v>
      </c>
      <c r="N106" s="23">
        <v>4.08</v>
      </c>
    </row>
    <row r="107" spans="1:14" ht="16" thickBot="1" x14ac:dyDescent="0.25">
      <c r="A107" s="22" t="s">
        <v>5</v>
      </c>
      <c r="B107" s="22" t="s">
        <v>6</v>
      </c>
      <c r="C107" s="22" t="s">
        <v>4</v>
      </c>
      <c r="D107" s="22" t="s">
        <v>0</v>
      </c>
      <c r="E107" s="22" cm="1">
        <f t="array" ref="E107">_xlfn.IFS(A107="female",1,A107="male",0)</f>
        <v>0</v>
      </c>
      <c r="F107" s="22" cm="1">
        <f t="array" ref="F107">_xlfn.IFS(B107="No",0,B107="yes",1)</f>
        <v>1</v>
      </c>
      <c r="G107" s="20">
        <f t="shared" si="4"/>
        <v>0</v>
      </c>
      <c r="H107">
        <f t="shared" si="5"/>
        <v>0</v>
      </c>
      <c r="I107">
        <f t="shared" si="6"/>
        <v>1</v>
      </c>
      <c r="J107">
        <f t="shared" si="7"/>
        <v>0</v>
      </c>
      <c r="K107" s="22" cm="1">
        <f t="array" ref="K107">_xlfn.IFS(D107="dinner",1,D107="lunch",0)</f>
        <v>1</v>
      </c>
      <c r="L107" s="22">
        <v>2</v>
      </c>
      <c r="M107" s="22">
        <v>15.36</v>
      </c>
      <c r="N107" s="22">
        <v>1.64</v>
      </c>
    </row>
    <row r="108" spans="1:14" ht="16" thickBot="1" x14ac:dyDescent="0.25">
      <c r="A108" s="23" t="s">
        <v>5</v>
      </c>
      <c r="B108" s="23" t="s">
        <v>6</v>
      </c>
      <c r="C108" s="23" t="s">
        <v>4</v>
      </c>
      <c r="D108" s="23" t="s">
        <v>0</v>
      </c>
      <c r="E108" s="23" cm="1">
        <f t="array" ref="E108">_xlfn.IFS(A108="female",1,A108="male",0)</f>
        <v>0</v>
      </c>
      <c r="F108" s="23" cm="1">
        <f t="array" ref="F108">_xlfn.IFS(B108="No",0,B108="yes",1)</f>
        <v>1</v>
      </c>
      <c r="G108" s="20">
        <f t="shared" si="4"/>
        <v>0</v>
      </c>
      <c r="H108">
        <f t="shared" si="5"/>
        <v>0</v>
      </c>
      <c r="I108">
        <f t="shared" si="6"/>
        <v>1</v>
      </c>
      <c r="J108">
        <f t="shared" si="7"/>
        <v>0</v>
      </c>
      <c r="K108" s="23" cm="1">
        <f t="array" ref="K108">_xlfn.IFS(D108="dinner",1,D108="lunch",0)</f>
        <v>1</v>
      </c>
      <c r="L108" s="23">
        <v>2</v>
      </c>
      <c r="M108" s="23">
        <v>20.49</v>
      </c>
      <c r="N108" s="23">
        <v>4.0599999999999996</v>
      </c>
    </row>
    <row r="109" spans="1:14" ht="16" thickBot="1" x14ac:dyDescent="0.25">
      <c r="A109" s="22" t="s">
        <v>5</v>
      </c>
      <c r="B109" s="22" t="s">
        <v>6</v>
      </c>
      <c r="C109" s="22" t="s">
        <v>4</v>
      </c>
      <c r="D109" s="22" t="s">
        <v>0</v>
      </c>
      <c r="E109" s="22" cm="1">
        <f t="array" ref="E109">_xlfn.IFS(A109="female",1,A109="male",0)</f>
        <v>0</v>
      </c>
      <c r="F109" s="22" cm="1">
        <f t="array" ref="F109">_xlfn.IFS(B109="No",0,B109="yes",1)</f>
        <v>1</v>
      </c>
      <c r="G109" s="20">
        <f t="shared" si="4"/>
        <v>0</v>
      </c>
      <c r="H109">
        <f t="shared" si="5"/>
        <v>0</v>
      </c>
      <c r="I109">
        <f t="shared" si="6"/>
        <v>1</v>
      </c>
      <c r="J109">
        <f t="shared" si="7"/>
        <v>0</v>
      </c>
      <c r="K109" s="22" cm="1">
        <f t="array" ref="K109">_xlfn.IFS(D109="dinner",1,D109="lunch",0)</f>
        <v>1</v>
      </c>
      <c r="L109" s="22">
        <v>2</v>
      </c>
      <c r="M109" s="22">
        <v>25.21</v>
      </c>
      <c r="N109" s="22">
        <v>4.29</v>
      </c>
    </row>
    <row r="110" spans="1:14" ht="16" thickBot="1" x14ac:dyDescent="0.25">
      <c r="A110" s="23" t="s">
        <v>5</v>
      </c>
      <c r="B110" s="23" t="s">
        <v>2</v>
      </c>
      <c r="C110" s="23" t="s">
        <v>4</v>
      </c>
      <c r="D110" s="23" t="s">
        <v>0</v>
      </c>
      <c r="E110" s="23" cm="1">
        <f t="array" ref="E110">_xlfn.IFS(A110="female",1,A110="male",0)</f>
        <v>0</v>
      </c>
      <c r="F110" s="23" cm="1">
        <f t="array" ref="F110">_xlfn.IFS(B110="No",0,B110="yes",1)</f>
        <v>0</v>
      </c>
      <c r="G110" s="20">
        <f t="shared" si="4"/>
        <v>0</v>
      </c>
      <c r="H110">
        <f t="shared" si="5"/>
        <v>0</v>
      </c>
      <c r="I110">
        <f t="shared" si="6"/>
        <v>1</v>
      </c>
      <c r="J110">
        <f t="shared" si="7"/>
        <v>0</v>
      </c>
      <c r="K110" s="23" cm="1">
        <f t="array" ref="K110">_xlfn.IFS(D110="dinner",1,D110="lunch",0)</f>
        <v>1</v>
      </c>
      <c r="L110" s="23">
        <v>2</v>
      </c>
      <c r="M110" s="23">
        <v>18.239999999999998</v>
      </c>
      <c r="N110" s="23">
        <v>3.76</v>
      </c>
    </row>
    <row r="111" spans="1:14" ht="16" thickBot="1" x14ac:dyDescent="0.25">
      <c r="A111" s="22" t="s">
        <v>3</v>
      </c>
      <c r="B111" s="22" t="s">
        <v>6</v>
      </c>
      <c r="C111" s="22" t="s">
        <v>4</v>
      </c>
      <c r="D111" s="22" t="s">
        <v>0</v>
      </c>
      <c r="E111" s="22" cm="1">
        <f t="array" ref="E111">_xlfn.IFS(A111="female",1,A111="male",0)</f>
        <v>1</v>
      </c>
      <c r="F111" s="22" cm="1">
        <f t="array" ref="F111">_xlfn.IFS(B111="No",0,B111="yes",1)</f>
        <v>1</v>
      </c>
      <c r="G111" s="20">
        <f t="shared" si="4"/>
        <v>0</v>
      </c>
      <c r="H111">
        <f t="shared" si="5"/>
        <v>0</v>
      </c>
      <c r="I111">
        <f t="shared" si="6"/>
        <v>1</v>
      </c>
      <c r="J111">
        <f t="shared" si="7"/>
        <v>0</v>
      </c>
      <c r="K111" s="22" cm="1">
        <f t="array" ref="K111">_xlfn.IFS(D111="dinner",1,D111="lunch",0)</f>
        <v>1</v>
      </c>
      <c r="L111" s="22">
        <v>2</v>
      </c>
      <c r="M111" s="22">
        <v>14.31</v>
      </c>
      <c r="N111" s="22">
        <v>4</v>
      </c>
    </row>
    <row r="112" spans="1:14" ht="16" thickBot="1" x14ac:dyDescent="0.25">
      <c r="A112" s="23" t="s">
        <v>5</v>
      </c>
      <c r="B112" s="23" t="s">
        <v>2</v>
      </c>
      <c r="C112" s="23" t="s">
        <v>4</v>
      </c>
      <c r="D112" s="23" t="s">
        <v>0</v>
      </c>
      <c r="E112" s="23" cm="1">
        <f t="array" ref="E112">_xlfn.IFS(A112="female",1,A112="male",0)</f>
        <v>0</v>
      </c>
      <c r="F112" s="23" cm="1">
        <f t="array" ref="F112">_xlfn.IFS(B112="No",0,B112="yes",1)</f>
        <v>0</v>
      </c>
      <c r="G112" s="20">
        <f t="shared" si="4"/>
        <v>0</v>
      </c>
      <c r="H112">
        <f t="shared" si="5"/>
        <v>0</v>
      </c>
      <c r="I112">
        <f t="shared" si="6"/>
        <v>1</v>
      </c>
      <c r="J112">
        <f t="shared" si="7"/>
        <v>0</v>
      </c>
      <c r="K112" s="23" cm="1">
        <f t="array" ref="K112">_xlfn.IFS(D112="dinner",1,D112="lunch",0)</f>
        <v>1</v>
      </c>
      <c r="L112" s="23">
        <v>2</v>
      </c>
      <c r="M112" s="23">
        <v>14</v>
      </c>
      <c r="N112" s="23">
        <v>3</v>
      </c>
    </row>
    <row r="113" spans="1:14" ht="16" thickBot="1" x14ac:dyDescent="0.25">
      <c r="A113" s="22" t="s">
        <v>3</v>
      </c>
      <c r="B113" s="22" t="s">
        <v>2</v>
      </c>
      <c r="C113" s="22" t="s">
        <v>4</v>
      </c>
      <c r="D113" s="22" t="s">
        <v>0</v>
      </c>
      <c r="E113" s="22" cm="1">
        <f t="array" ref="E113">_xlfn.IFS(A113="female",1,A113="male",0)</f>
        <v>1</v>
      </c>
      <c r="F113" s="22" cm="1">
        <f t="array" ref="F113">_xlfn.IFS(B113="No",0,B113="yes",1)</f>
        <v>0</v>
      </c>
      <c r="G113" s="20">
        <f t="shared" si="4"/>
        <v>0</v>
      </c>
      <c r="H113">
        <f t="shared" si="5"/>
        <v>0</v>
      </c>
      <c r="I113">
        <f t="shared" si="6"/>
        <v>1</v>
      </c>
      <c r="J113">
        <f t="shared" si="7"/>
        <v>0</v>
      </c>
      <c r="K113" s="22" cm="1">
        <f t="array" ref="K113">_xlfn.IFS(D113="dinner",1,D113="lunch",0)</f>
        <v>1</v>
      </c>
      <c r="L113" s="22">
        <v>1</v>
      </c>
      <c r="M113" s="22">
        <v>7.25</v>
      </c>
      <c r="N113" s="22">
        <v>1</v>
      </c>
    </row>
    <row r="114" spans="1:14" ht="16" thickBot="1" x14ac:dyDescent="0.25">
      <c r="A114" s="23" t="s">
        <v>5</v>
      </c>
      <c r="B114" s="23" t="s">
        <v>2</v>
      </c>
      <c r="C114" s="23" t="s">
        <v>9</v>
      </c>
      <c r="D114" s="23" t="s">
        <v>0</v>
      </c>
      <c r="E114" s="23" cm="1">
        <f t="array" ref="E114">_xlfn.IFS(A114="female",1,A114="male",0)</f>
        <v>0</v>
      </c>
      <c r="F114" s="23" cm="1">
        <f t="array" ref="F114">_xlfn.IFS(B114="No",0,B114="yes",1)</f>
        <v>0</v>
      </c>
      <c r="G114" s="20">
        <f t="shared" si="4"/>
        <v>0</v>
      </c>
      <c r="H114">
        <f t="shared" si="5"/>
        <v>0</v>
      </c>
      <c r="I114">
        <f t="shared" si="6"/>
        <v>0</v>
      </c>
      <c r="J114">
        <f t="shared" si="7"/>
        <v>1</v>
      </c>
      <c r="K114" s="23" cm="1">
        <f t="array" ref="K114">_xlfn.IFS(D114="dinner",1,D114="lunch",0)</f>
        <v>1</v>
      </c>
      <c r="L114" s="23">
        <v>3</v>
      </c>
      <c r="M114" s="23">
        <v>38.07</v>
      </c>
      <c r="N114" s="23">
        <v>4</v>
      </c>
    </row>
    <row r="115" spans="1:14" ht="16" thickBot="1" x14ac:dyDescent="0.25">
      <c r="A115" s="22" t="s">
        <v>5</v>
      </c>
      <c r="B115" s="22" t="s">
        <v>2</v>
      </c>
      <c r="C115" s="22" t="s">
        <v>9</v>
      </c>
      <c r="D115" s="22" t="s">
        <v>0</v>
      </c>
      <c r="E115" s="22" cm="1">
        <f t="array" ref="E115">_xlfn.IFS(A115="female",1,A115="male",0)</f>
        <v>0</v>
      </c>
      <c r="F115" s="22" cm="1">
        <f t="array" ref="F115">_xlfn.IFS(B115="No",0,B115="yes",1)</f>
        <v>0</v>
      </c>
      <c r="G115" s="20">
        <f t="shared" si="4"/>
        <v>0</v>
      </c>
      <c r="H115">
        <f t="shared" si="5"/>
        <v>0</v>
      </c>
      <c r="I115">
        <f t="shared" si="6"/>
        <v>0</v>
      </c>
      <c r="J115">
        <f t="shared" si="7"/>
        <v>1</v>
      </c>
      <c r="K115" s="22" cm="1">
        <f t="array" ref="K115">_xlfn.IFS(D115="dinner",1,D115="lunch",0)</f>
        <v>1</v>
      </c>
      <c r="L115" s="22">
        <v>2</v>
      </c>
      <c r="M115" s="22">
        <v>23.95</v>
      </c>
      <c r="N115" s="22">
        <v>2.5499999999999998</v>
      </c>
    </row>
    <row r="116" spans="1:14" ht="16" thickBot="1" x14ac:dyDescent="0.25">
      <c r="A116" s="23" t="s">
        <v>3</v>
      </c>
      <c r="B116" s="23" t="s">
        <v>2</v>
      </c>
      <c r="C116" s="23" t="s">
        <v>9</v>
      </c>
      <c r="D116" s="23" t="s">
        <v>0</v>
      </c>
      <c r="E116" s="23" cm="1">
        <f t="array" ref="E116">_xlfn.IFS(A116="female",1,A116="male",0)</f>
        <v>1</v>
      </c>
      <c r="F116" s="23" cm="1">
        <f t="array" ref="F116">_xlfn.IFS(B116="No",0,B116="yes",1)</f>
        <v>0</v>
      </c>
      <c r="G116" s="20">
        <f t="shared" si="4"/>
        <v>0</v>
      </c>
      <c r="H116">
        <f t="shared" si="5"/>
        <v>0</v>
      </c>
      <c r="I116">
        <f t="shared" si="6"/>
        <v>0</v>
      </c>
      <c r="J116">
        <f t="shared" si="7"/>
        <v>1</v>
      </c>
      <c r="K116" s="23" cm="1">
        <f t="array" ref="K116">_xlfn.IFS(D116="dinner",1,D116="lunch",0)</f>
        <v>1</v>
      </c>
      <c r="L116" s="23">
        <v>3</v>
      </c>
      <c r="M116" s="23">
        <v>25.71</v>
      </c>
      <c r="N116" s="23">
        <v>4</v>
      </c>
    </row>
    <row r="117" spans="1:14" ht="16" thickBot="1" x14ac:dyDescent="0.25">
      <c r="A117" s="22" t="s">
        <v>3</v>
      </c>
      <c r="B117" s="22" t="s">
        <v>2</v>
      </c>
      <c r="C117" s="22" t="s">
        <v>9</v>
      </c>
      <c r="D117" s="22" t="s">
        <v>0</v>
      </c>
      <c r="E117" s="22" cm="1">
        <f t="array" ref="E117">_xlfn.IFS(A117="female",1,A117="male",0)</f>
        <v>1</v>
      </c>
      <c r="F117" s="22" cm="1">
        <f t="array" ref="F117">_xlfn.IFS(B117="No",0,B117="yes",1)</f>
        <v>0</v>
      </c>
      <c r="G117" s="20">
        <f t="shared" si="4"/>
        <v>0</v>
      </c>
      <c r="H117">
        <f t="shared" si="5"/>
        <v>0</v>
      </c>
      <c r="I117">
        <f t="shared" si="6"/>
        <v>0</v>
      </c>
      <c r="J117">
        <f t="shared" si="7"/>
        <v>1</v>
      </c>
      <c r="K117" s="22" cm="1">
        <f t="array" ref="K117">_xlfn.IFS(D117="dinner",1,D117="lunch",0)</f>
        <v>1</v>
      </c>
      <c r="L117" s="22">
        <v>2</v>
      </c>
      <c r="M117" s="22">
        <v>17.309999999999999</v>
      </c>
      <c r="N117" s="22">
        <v>3.5</v>
      </c>
    </row>
    <row r="118" spans="1:14" ht="16" thickBot="1" x14ac:dyDescent="0.25">
      <c r="A118" s="23" t="s">
        <v>5</v>
      </c>
      <c r="B118" s="23" t="s">
        <v>2</v>
      </c>
      <c r="C118" s="23" t="s">
        <v>9</v>
      </c>
      <c r="D118" s="23" t="s">
        <v>0</v>
      </c>
      <c r="E118" s="23" cm="1">
        <f t="array" ref="E118">_xlfn.IFS(A118="female",1,A118="male",0)</f>
        <v>0</v>
      </c>
      <c r="F118" s="23" cm="1">
        <f t="array" ref="F118">_xlfn.IFS(B118="No",0,B118="yes",1)</f>
        <v>0</v>
      </c>
      <c r="G118" s="20">
        <f t="shared" si="4"/>
        <v>0</v>
      </c>
      <c r="H118">
        <f t="shared" si="5"/>
        <v>0</v>
      </c>
      <c r="I118">
        <f t="shared" si="6"/>
        <v>0</v>
      </c>
      <c r="J118">
        <f t="shared" si="7"/>
        <v>1</v>
      </c>
      <c r="K118" s="23" cm="1">
        <f t="array" ref="K118">_xlfn.IFS(D118="dinner",1,D118="lunch",0)</f>
        <v>1</v>
      </c>
      <c r="L118" s="23">
        <v>4</v>
      </c>
      <c r="M118" s="23">
        <v>29.93</v>
      </c>
      <c r="N118" s="23">
        <v>5.07</v>
      </c>
    </row>
    <row r="119" spans="1:14" ht="16" thickBot="1" x14ac:dyDescent="0.25">
      <c r="A119" s="22" t="s">
        <v>3</v>
      </c>
      <c r="B119" s="22" t="s">
        <v>2</v>
      </c>
      <c r="C119" s="22" t="s">
        <v>1</v>
      </c>
      <c r="D119" s="22" t="s">
        <v>7</v>
      </c>
      <c r="E119" s="22" cm="1">
        <f t="array" ref="E119">_xlfn.IFS(A119="female",1,A119="male",0)</f>
        <v>1</v>
      </c>
      <c r="F119" s="22" cm="1">
        <f t="array" ref="F119">_xlfn.IFS(B119="No",0,B119="yes",1)</f>
        <v>0</v>
      </c>
      <c r="G119" s="20">
        <f t="shared" si="4"/>
        <v>1</v>
      </c>
      <c r="H119">
        <f t="shared" si="5"/>
        <v>0</v>
      </c>
      <c r="I119">
        <f t="shared" si="6"/>
        <v>0</v>
      </c>
      <c r="J119">
        <f t="shared" si="7"/>
        <v>0</v>
      </c>
      <c r="K119" s="22" cm="1">
        <f t="array" ref="K119">_xlfn.IFS(D119="dinner",1,D119="lunch",0)</f>
        <v>0</v>
      </c>
      <c r="L119" s="22">
        <v>2</v>
      </c>
      <c r="M119" s="22">
        <v>10.65</v>
      </c>
      <c r="N119" s="22">
        <v>1.5</v>
      </c>
    </row>
    <row r="120" spans="1:14" ht="16" thickBot="1" x14ac:dyDescent="0.25">
      <c r="A120" s="23" t="s">
        <v>3</v>
      </c>
      <c r="B120" s="23" t="s">
        <v>2</v>
      </c>
      <c r="C120" s="23" t="s">
        <v>1</v>
      </c>
      <c r="D120" s="23" t="s">
        <v>7</v>
      </c>
      <c r="E120" s="23" cm="1">
        <f t="array" ref="E120">_xlfn.IFS(A120="female",1,A120="male",0)</f>
        <v>1</v>
      </c>
      <c r="F120" s="23" cm="1">
        <f t="array" ref="F120">_xlfn.IFS(B120="No",0,B120="yes",1)</f>
        <v>0</v>
      </c>
      <c r="G120" s="20">
        <f t="shared" si="4"/>
        <v>1</v>
      </c>
      <c r="H120">
        <f t="shared" si="5"/>
        <v>0</v>
      </c>
      <c r="I120">
        <f t="shared" si="6"/>
        <v>0</v>
      </c>
      <c r="J120">
        <f t="shared" si="7"/>
        <v>0</v>
      </c>
      <c r="K120" s="23" cm="1">
        <f t="array" ref="K120">_xlfn.IFS(D120="dinner",1,D120="lunch",0)</f>
        <v>0</v>
      </c>
      <c r="L120" s="23">
        <v>2</v>
      </c>
      <c r="M120" s="23">
        <v>12.43</v>
      </c>
      <c r="N120" s="23">
        <v>1.8</v>
      </c>
    </row>
    <row r="121" spans="1:14" ht="16" thickBot="1" x14ac:dyDescent="0.25">
      <c r="A121" s="22" t="s">
        <v>3</v>
      </c>
      <c r="B121" s="22" t="s">
        <v>2</v>
      </c>
      <c r="C121" s="22" t="s">
        <v>1</v>
      </c>
      <c r="D121" s="22" t="s">
        <v>7</v>
      </c>
      <c r="E121" s="22" cm="1">
        <f t="array" ref="E121">_xlfn.IFS(A121="female",1,A121="male",0)</f>
        <v>1</v>
      </c>
      <c r="F121" s="22" cm="1">
        <f t="array" ref="F121">_xlfn.IFS(B121="No",0,B121="yes",1)</f>
        <v>0</v>
      </c>
      <c r="G121" s="20">
        <f t="shared" si="4"/>
        <v>1</v>
      </c>
      <c r="H121">
        <f t="shared" si="5"/>
        <v>0</v>
      </c>
      <c r="I121">
        <f t="shared" si="6"/>
        <v>0</v>
      </c>
      <c r="J121">
        <f t="shared" si="7"/>
        <v>0</v>
      </c>
      <c r="K121" s="22" cm="1">
        <f t="array" ref="K121">_xlfn.IFS(D121="dinner",1,D121="lunch",0)</f>
        <v>0</v>
      </c>
      <c r="L121" s="22">
        <v>4</v>
      </c>
      <c r="M121" s="22">
        <v>24.08</v>
      </c>
      <c r="N121" s="22">
        <v>2.92</v>
      </c>
    </row>
    <row r="122" spans="1:14" ht="16" thickBot="1" x14ac:dyDescent="0.25">
      <c r="A122" s="23" t="s">
        <v>5</v>
      </c>
      <c r="B122" s="23" t="s">
        <v>2</v>
      </c>
      <c r="C122" s="23" t="s">
        <v>1</v>
      </c>
      <c r="D122" s="23" t="s">
        <v>7</v>
      </c>
      <c r="E122" s="23" cm="1">
        <f t="array" ref="E122">_xlfn.IFS(A122="female",1,A122="male",0)</f>
        <v>0</v>
      </c>
      <c r="F122" s="23" cm="1">
        <f t="array" ref="F122">_xlfn.IFS(B122="No",0,B122="yes",1)</f>
        <v>0</v>
      </c>
      <c r="G122" s="20">
        <f t="shared" si="4"/>
        <v>1</v>
      </c>
      <c r="H122">
        <f t="shared" si="5"/>
        <v>0</v>
      </c>
      <c r="I122">
        <f t="shared" si="6"/>
        <v>0</v>
      </c>
      <c r="J122">
        <f t="shared" si="7"/>
        <v>0</v>
      </c>
      <c r="K122" s="23" cm="1">
        <f t="array" ref="K122">_xlfn.IFS(D122="dinner",1,D122="lunch",0)</f>
        <v>0</v>
      </c>
      <c r="L122" s="23">
        <v>2</v>
      </c>
      <c r="M122" s="23">
        <v>11.69</v>
      </c>
      <c r="N122" s="23">
        <v>2.31</v>
      </c>
    </row>
    <row r="123" spans="1:14" ht="16" thickBot="1" x14ac:dyDescent="0.25">
      <c r="A123" s="22" t="s">
        <v>3</v>
      </c>
      <c r="B123" s="22" t="s">
        <v>2</v>
      </c>
      <c r="C123" s="22" t="s">
        <v>1</v>
      </c>
      <c r="D123" s="22" t="s">
        <v>7</v>
      </c>
      <c r="E123" s="22" cm="1">
        <f t="array" ref="E123">_xlfn.IFS(A123="female",1,A123="male",0)</f>
        <v>1</v>
      </c>
      <c r="F123" s="22" cm="1">
        <f t="array" ref="F123">_xlfn.IFS(B123="No",0,B123="yes",1)</f>
        <v>0</v>
      </c>
      <c r="G123" s="20">
        <f t="shared" si="4"/>
        <v>1</v>
      </c>
      <c r="H123">
        <f t="shared" si="5"/>
        <v>0</v>
      </c>
      <c r="I123">
        <f t="shared" si="6"/>
        <v>0</v>
      </c>
      <c r="J123">
        <f t="shared" si="7"/>
        <v>0</v>
      </c>
      <c r="K123" s="22" cm="1">
        <f t="array" ref="K123">_xlfn.IFS(D123="dinner",1,D123="lunch",0)</f>
        <v>0</v>
      </c>
      <c r="L123" s="22">
        <v>2</v>
      </c>
      <c r="M123" s="22">
        <v>13.42</v>
      </c>
      <c r="N123" s="22">
        <v>1.68</v>
      </c>
    </row>
    <row r="124" spans="1:14" ht="16" thickBot="1" x14ac:dyDescent="0.25">
      <c r="A124" s="23" t="s">
        <v>5</v>
      </c>
      <c r="B124" s="23" t="s">
        <v>2</v>
      </c>
      <c r="C124" s="23" t="s">
        <v>1</v>
      </c>
      <c r="D124" s="23" t="s">
        <v>7</v>
      </c>
      <c r="E124" s="23" cm="1">
        <f t="array" ref="E124">_xlfn.IFS(A124="female",1,A124="male",0)</f>
        <v>0</v>
      </c>
      <c r="F124" s="23" cm="1">
        <f t="array" ref="F124">_xlfn.IFS(B124="No",0,B124="yes",1)</f>
        <v>0</v>
      </c>
      <c r="G124" s="20">
        <f t="shared" si="4"/>
        <v>1</v>
      </c>
      <c r="H124">
        <f t="shared" si="5"/>
        <v>0</v>
      </c>
      <c r="I124">
        <f t="shared" si="6"/>
        <v>0</v>
      </c>
      <c r="J124">
        <f t="shared" si="7"/>
        <v>0</v>
      </c>
      <c r="K124" s="23" cm="1">
        <f t="array" ref="K124">_xlfn.IFS(D124="dinner",1,D124="lunch",0)</f>
        <v>0</v>
      </c>
      <c r="L124" s="23">
        <v>2</v>
      </c>
      <c r="M124" s="23">
        <v>14.26</v>
      </c>
      <c r="N124" s="23">
        <v>2.5</v>
      </c>
    </row>
    <row r="125" spans="1:14" ht="16" thickBot="1" x14ac:dyDescent="0.25">
      <c r="A125" s="22" t="s">
        <v>5</v>
      </c>
      <c r="B125" s="22" t="s">
        <v>2</v>
      </c>
      <c r="C125" s="22" t="s">
        <v>1</v>
      </c>
      <c r="D125" s="22" t="s">
        <v>7</v>
      </c>
      <c r="E125" s="22" cm="1">
        <f t="array" ref="E125">_xlfn.IFS(A125="female",1,A125="male",0)</f>
        <v>0</v>
      </c>
      <c r="F125" s="22" cm="1">
        <f t="array" ref="F125">_xlfn.IFS(B125="No",0,B125="yes",1)</f>
        <v>0</v>
      </c>
      <c r="G125" s="20">
        <f t="shared" si="4"/>
        <v>1</v>
      </c>
      <c r="H125">
        <f t="shared" si="5"/>
        <v>0</v>
      </c>
      <c r="I125">
        <f t="shared" si="6"/>
        <v>0</v>
      </c>
      <c r="J125">
        <f t="shared" si="7"/>
        <v>0</v>
      </c>
      <c r="K125" s="22" cm="1">
        <f t="array" ref="K125">_xlfn.IFS(D125="dinner",1,D125="lunch",0)</f>
        <v>0</v>
      </c>
      <c r="L125" s="22">
        <v>2</v>
      </c>
      <c r="M125" s="22">
        <v>15.95</v>
      </c>
      <c r="N125" s="22">
        <v>2</v>
      </c>
    </row>
    <row r="126" spans="1:14" ht="16" thickBot="1" x14ac:dyDescent="0.25">
      <c r="A126" s="23" t="s">
        <v>3</v>
      </c>
      <c r="B126" s="23" t="s">
        <v>2</v>
      </c>
      <c r="C126" s="23" t="s">
        <v>1</v>
      </c>
      <c r="D126" s="23" t="s">
        <v>7</v>
      </c>
      <c r="E126" s="23" cm="1">
        <f t="array" ref="E126">_xlfn.IFS(A126="female",1,A126="male",0)</f>
        <v>1</v>
      </c>
      <c r="F126" s="23" cm="1">
        <f t="array" ref="F126">_xlfn.IFS(B126="No",0,B126="yes",1)</f>
        <v>0</v>
      </c>
      <c r="G126" s="20">
        <f t="shared" si="4"/>
        <v>1</v>
      </c>
      <c r="H126">
        <f t="shared" si="5"/>
        <v>0</v>
      </c>
      <c r="I126">
        <f t="shared" si="6"/>
        <v>0</v>
      </c>
      <c r="J126">
        <f t="shared" si="7"/>
        <v>0</v>
      </c>
      <c r="K126" s="23" cm="1">
        <f t="array" ref="K126">_xlfn.IFS(D126="dinner",1,D126="lunch",0)</f>
        <v>0</v>
      </c>
      <c r="L126" s="23">
        <v>2</v>
      </c>
      <c r="M126" s="23">
        <v>12.48</v>
      </c>
      <c r="N126" s="23">
        <v>2.52</v>
      </c>
    </row>
    <row r="127" spans="1:14" ht="16" thickBot="1" x14ac:dyDescent="0.25">
      <c r="A127" s="22" t="s">
        <v>3</v>
      </c>
      <c r="B127" s="22" t="s">
        <v>2</v>
      </c>
      <c r="C127" s="22" t="s">
        <v>1</v>
      </c>
      <c r="D127" s="22" t="s">
        <v>7</v>
      </c>
      <c r="E127" s="22" cm="1">
        <f t="array" ref="E127">_xlfn.IFS(A127="female",1,A127="male",0)</f>
        <v>1</v>
      </c>
      <c r="F127" s="22" cm="1">
        <f t="array" ref="F127">_xlfn.IFS(B127="No",0,B127="yes",1)</f>
        <v>0</v>
      </c>
      <c r="G127" s="20">
        <f t="shared" si="4"/>
        <v>1</v>
      </c>
      <c r="H127">
        <f t="shared" si="5"/>
        <v>0</v>
      </c>
      <c r="I127">
        <f t="shared" si="6"/>
        <v>0</v>
      </c>
      <c r="J127">
        <f t="shared" si="7"/>
        <v>0</v>
      </c>
      <c r="K127" s="22" cm="1">
        <f t="array" ref="K127">_xlfn.IFS(D127="dinner",1,D127="lunch",0)</f>
        <v>0</v>
      </c>
      <c r="L127" s="22">
        <v>6</v>
      </c>
      <c r="M127" s="22">
        <v>29.8</v>
      </c>
      <c r="N127" s="22">
        <v>4.2</v>
      </c>
    </row>
    <row r="128" spans="1:14" ht="16" thickBot="1" x14ac:dyDescent="0.25">
      <c r="A128" s="23" t="s">
        <v>5</v>
      </c>
      <c r="B128" s="23" t="s">
        <v>2</v>
      </c>
      <c r="C128" s="23" t="s">
        <v>1</v>
      </c>
      <c r="D128" s="23" t="s">
        <v>7</v>
      </c>
      <c r="E128" s="23" cm="1">
        <f t="array" ref="E128">_xlfn.IFS(A128="female",1,A128="male",0)</f>
        <v>0</v>
      </c>
      <c r="F128" s="23" cm="1">
        <f t="array" ref="F128">_xlfn.IFS(B128="No",0,B128="yes",1)</f>
        <v>0</v>
      </c>
      <c r="G128" s="20">
        <f t="shared" si="4"/>
        <v>1</v>
      </c>
      <c r="H128">
        <f t="shared" si="5"/>
        <v>0</v>
      </c>
      <c r="I128">
        <f t="shared" si="6"/>
        <v>0</v>
      </c>
      <c r="J128">
        <f t="shared" si="7"/>
        <v>0</v>
      </c>
      <c r="K128" s="23" cm="1">
        <f t="array" ref="K128">_xlfn.IFS(D128="dinner",1,D128="lunch",0)</f>
        <v>0</v>
      </c>
      <c r="L128" s="23">
        <v>2</v>
      </c>
      <c r="M128" s="23">
        <v>8.52</v>
      </c>
      <c r="N128" s="23">
        <v>1.48</v>
      </c>
    </row>
    <row r="129" spans="1:14" ht="16" thickBot="1" x14ac:dyDescent="0.25">
      <c r="A129" s="22" t="s">
        <v>3</v>
      </c>
      <c r="B129" s="22" t="s">
        <v>2</v>
      </c>
      <c r="C129" s="22" t="s">
        <v>1</v>
      </c>
      <c r="D129" s="22" t="s">
        <v>7</v>
      </c>
      <c r="E129" s="22" cm="1">
        <f t="array" ref="E129">_xlfn.IFS(A129="female",1,A129="male",0)</f>
        <v>1</v>
      </c>
      <c r="F129" s="22" cm="1">
        <f t="array" ref="F129">_xlfn.IFS(B129="No",0,B129="yes",1)</f>
        <v>0</v>
      </c>
      <c r="G129" s="20">
        <f t="shared" si="4"/>
        <v>1</v>
      </c>
      <c r="H129">
        <f t="shared" si="5"/>
        <v>0</v>
      </c>
      <c r="I129">
        <f t="shared" si="6"/>
        <v>0</v>
      </c>
      <c r="J129">
        <f t="shared" si="7"/>
        <v>0</v>
      </c>
      <c r="K129" s="22" cm="1">
        <f t="array" ref="K129">_xlfn.IFS(D129="dinner",1,D129="lunch",0)</f>
        <v>0</v>
      </c>
      <c r="L129" s="22">
        <v>2</v>
      </c>
      <c r="M129" s="22">
        <v>14.52</v>
      </c>
      <c r="N129" s="22">
        <v>2</v>
      </c>
    </row>
    <row r="130" spans="1:14" ht="16" thickBot="1" x14ac:dyDescent="0.25">
      <c r="A130" s="23" t="s">
        <v>3</v>
      </c>
      <c r="B130" s="23" t="s">
        <v>2</v>
      </c>
      <c r="C130" s="23" t="s">
        <v>1</v>
      </c>
      <c r="D130" s="23" t="s">
        <v>7</v>
      </c>
      <c r="E130" s="23" cm="1">
        <f t="array" ref="E130">_xlfn.IFS(A130="female",1,A130="male",0)</f>
        <v>1</v>
      </c>
      <c r="F130" s="23" cm="1">
        <f t="array" ref="F130">_xlfn.IFS(B130="No",0,B130="yes",1)</f>
        <v>0</v>
      </c>
      <c r="G130" s="20">
        <f t="shared" si="4"/>
        <v>1</v>
      </c>
      <c r="H130">
        <f t="shared" si="5"/>
        <v>0</v>
      </c>
      <c r="I130">
        <f t="shared" si="6"/>
        <v>0</v>
      </c>
      <c r="J130">
        <f t="shared" si="7"/>
        <v>0</v>
      </c>
      <c r="K130" s="23" cm="1">
        <f t="array" ref="K130">_xlfn.IFS(D130="dinner",1,D130="lunch",0)</f>
        <v>0</v>
      </c>
      <c r="L130" s="23">
        <v>2</v>
      </c>
      <c r="M130" s="23">
        <v>11.38</v>
      </c>
      <c r="N130" s="23">
        <v>2</v>
      </c>
    </row>
    <row r="131" spans="1:14" ht="16" thickBot="1" x14ac:dyDescent="0.25">
      <c r="A131" s="22" t="s">
        <v>5</v>
      </c>
      <c r="B131" s="22" t="s">
        <v>2</v>
      </c>
      <c r="C131" s="22" t="s">
        <v>1</v>
      </c>
      <c r="D131" s="22" t="s">
        <v>7</v>
      </c>
      <c r="E131" s="22" cm="1">
        <f t="array" ref="E131">_xlfn.IFS(A131="female",1,A131="male",0)</f>
        <v>0</v>
      </c>
      <c r="F131" s="22" cm="1">
        <f t="array" ref="F131">_xlfn.IFS(B131="No",0,B131="yes",1)</f>
        <v>0</v>
      </c>
      <c r="G131" s="20">
        <f t="shared" ref="G131:G194" si="8">IF(C131=$G$1,1,0)</f>
        <v>1</v>
      </c>
      <c r="H131">
        <f t="shared" ref="H131:H194" si="9">IF(C131=$H$1,1,0)</f>
        <v>0</v>
      </c>
      <c r="I131">
        <f t="shared" ref="I131:I194" si="10">IF(C131=$I$1,1,0)</f>
        <v>0</v>
      </c>
      <c r="J131">
        <f t="shared" ref="J131:J194" si="11">IF(C131=$J$1,1,0)</f>
        <v>0</v>
      </c>
      <c r="K131" s="22" cm="1">
        <f t="array" ref="K131">_xlfn.IFS(D131="dinner",1,D131="lunch",0)</f>
        <v>0</v>
      </c>
      <c r="L131" s="22">
        <v>3</v>
      </c>
      <c r="M131" s="22">
        <v>22.82</v>
      </c>
      <c r="N131" s="22">
        <v>2.1800000000000002</v>
      </c>
    </row>
    <row r="132" spans="1:14" ht="16" thickBot="1" x14ac:dyDescent="0.25">
      <c r="A132" s="23" t="s">
        <v>5</v>
      </c>
      <c r="B132" s="23" t="s">
        <v>2</v>
      </c>
      <c r="C132" s="23" t="s">
        <v>1</v>
      </c>
      <c r="D132" s="23" t="s">
        <v>7</v>
      </c>
      <c r="E132" s="23" cm="1">
        <f t="array" ref="E132">_xlfn.IFS(A132="female",1,A132="male",0)</f>
        <v>0</v>
      </c>
      <c r="F132" s="23" cm="1">
        <f t="array" ref="F132">_xlfn.IFS(B132="No",0,B132="yes",1)</f>
        <v>0</v>
      </c>
      <c r="G132" s="20">
        <f t="shared" si="8"/>
        <v>1</v>
      </c>
      <c r="H132">
        <f t="shared" si="9"/>
        <v>0</v>
      </c>
      <c r="I132">
        <f t="shared" si="10"/>
        <v>0</v>
      </c>
      <c r="J132">
        <f t="shared" si="11"/>
        <v>0</v>
      </c>
      <c r="K132" s="23" cm="1">
        <f t="array" ref="K132">_xlfn.IFS(D132="dinner",1,D132="lunch",0)</f>
        <v>0</v>
      </c>
      <c r="L132" s="23">
        <v>2</v>
      </c>
      <c r="M132" s="23">
        <v>19.079999999999998</v>
      </c>
      <c r="N132" s="23">
        <v>1.5</v>
      </c>
    </row>
    <row r="133" spans="1:14" ht="16" thickBot="1" x14ac:dyDescent="0.25">
      <c r="A133" s="22" t="s">
        <v>3</v>
      </c>
      <c r="B133" s="22" t="s">
        <v>2</v>
      </c>
      <c r="C133" s="22" t="s">
        <v>1</v>
      </c>
      <c r="D133" s="22" t="s">
        <v>7</v>
      </c>
      <c r="E133" s="22" cm="1">
        <f t="array" ref="E133">_xlfn.IFS(A133="female",1,A133="male",0)</f>
        <v>1</v>
      </c>
      <c r="F133" s="22" cm="1">
        <f t="array" ref="F133">_xlfn.IFS(B133="No",0,B133="yes",1)</f>
        <v>0</v>
      </c>
      <c r="G133" s="20">
        <f t="shared" si="8"/>
        <v>1</v>
      </c>
      <c r="H133">
        <f t="shared" si="9"/>
        <v>0</v>
      </c>
      <c r="I133">
        <f t="shared" si="10"/>
        <v>0</v>
      </c>
      <c r="J133">
        <f t="shared" si="11"/>
        <v>0</v>
      </c>
      <c r="K133" s="22" cm="1">
        <f t="array" ref="K133">_xlfn.IFS(D133="dinner",1,D133="lunch",0)</f>
        <v>0</v>
      </c>
      <c r="L133" s="22">
        <v>2</v>
      </c>
      <c r="M133" s="22">
        <v>20.27</v>
      </c>
      <c r="N133" s="22">
        <v>2.83</v>
      </c>
    </row>
    <row r="134" spans="1:14" ht="16" thickBot="1" x14ac:dyDescent="0.25">
      <c r="A134" s="23" t="s">
        <v>3</v>
      </c>
      <c r="B134" s="23" t="s">
        <v>2</v>
      </c>
      <c r="C134" s="23" t="s">
        <v>1</v>
      </c>
      <c r="D134" s="23" t="s">
        <v>7</v>
      </c>
      <c r="E134" s="23" cm="1">
        <f t="array" ref="E134">_xlfn.IFS(A134="female",1,A134="male",0)</f>
        <v>1</v>
      </c>
      <c r="F134" s="23" cm="1">
        <f t="array" ref="F134">_xlfn.IFS(B134="No",0,B134="yes",1)</f>
        <v>0</v>
      </c>
      <c r="G134" s="20">
        <f t="shared" si="8"/>
        <v>1</v>
      </c>
      <c r="H134">
        <f t="shared" si="9"/>
        <v>0</v>
      </c>
      <c r="I134">
        <f t="shared" si="10"/>
        <v>0</v>
      </c>
      <c r="J134">
        <f t="shared" si="11"/>
        <v>0</v>
      </c>
      <c r="K134" s="23" cm="1">
        <f t="array" ref="K134">_xlfn.IFS(D134="dinner",1,D134="lunch",0)</f>
        <v>0</v>
      </c>
      <c r="L134" s="23">
        <v>2</v>
      </c>
      <c r="M134" s="23">
        <v>11.17</v>
      </c>
      <c r="N134" s="23">
        <v>1.5</v>
      </c>
    </row>
    <row r="135" spans="1:14" ht="16" thickBot="1" x14ac:dyDescent="0.25">
      <c r="A135" s="22" t="s">
        <v>3</v>
      </c>
      <c r="B135" s="22" t="s">
        <v>2</v>
      </c>
      <c r="C135" s="22" t="s">
        <v>1</v>
      </c>
      <c r="D135" s="22" t="s">
        <v>7</v>
      </c>
      <c r="E135" s="22" cm="1">
        <f t="array" ref="E135">_xlfn.IFS(A135="female",1,A135="male",0)</f>
        <v>1</v>
      </c>
      <c r="F135" s="22" cm="1">
        <f t="array" ref="F135">_xlfn.IFS(B135="No",0,B135="yes",1)</f>
        <v>0</v>
      </c>
      <c r="G135" s="20">
        <f t="shared" si="8"/>
        <v>1</v>
      </c>
      <c r="H135">
        <f t="shared" si="9"/>
        <v>0</v>
      </c>
      <c r="I135">
        <f t="shared" si="10"/>
        <v>0</v>
      </c>
      <c r="J135">
        <f t="shared" si="11"/>
        <v>0</v>
      </c>
      <c r="K135" s="22" cm="1">
        <f t="array" ref="K135">_xlfn.IFS(D135="dinner",1,D135="lunch",0)</f>
        <v>0</v>
      </c>
      <c r="L135" s="22">
        <v>2</v>
      </c>
      <c r="M135" s="22">
        <v>12.26</v>
      </c>
      <c r="N135" s="22">
        <v>2</v>
      </c>
    </row>
    <row r="136" spans="1:14" ht="16" thickBot="1" x14ac:dyDescent="0.25">
      <c r="A136" s="23" t="s">
        <v>3</v>
      </c>
      <c r="B136" s="23" t="s">
        <v>2</v>
      </c>
      <c r="C136" s="23" t="s">
        <v>1</v>
      </c>
      <c r="D136" s="23" t="s">
        <v>7</v>
      </c>
      <c r="E136" s="23" cm="1">
        <f t="array" ref="E136">_xlfn.IFS(A136="female",1,A136="male",0)</f>
        <v>1</v>
      </c>
      <c r="F136" s="23" cm="1">
        <f t="array" ref="F136">_xlfn.IFS(B136="No",0,B136="yes",1)</f>
        <v>0</v>
      </c>
      <c r="G136" s="20">
        <f t="shared" si="8"/>
        <v>1</v>
      </c>
      <c r="H136">
        <f t="shared" si="9"/>
        <v>0</v>
      </c>
      <c r="I136">
        <f t="shared" si="10"/>
        <v>0</v>
      </c>
      <c r="J136">
        <f t="shared" si="11"/>
        <v>0</v>
      </c>
      <c r="K136" s="23" cm="1">
        <f t="array" ref="K136">_xlfn.IFS(D136="dinner",1,D136="lunch",0)</f>
        <v>0</v>
      </c>
      <c r="L136" s="23">
        <v>2</v>
      </c>
      <c r="M136" s="23">
        <v>18.260000000000002</v>
      </c>
      <c r="N136" s="23">
        <v>3.25</v>
      </c>
    </row>
    <row r="137" spans="1:14" ht="16" thickBot="1" x14ac:dyDescent="0.25">
      <c r="A137" s="22" t="s">
        <v>3</v>
      </c>
      <c r="B137" s="22" t="s">
        <v>2</v>
      </c>
      <c r="C137" s="22" t="s">
        <v>1</v>
      </c>
      <c r="D137" s="22" t="s">
        <v>7</v>
      </c>
      <c r="E137" s="22" cm="1">
        <f t="array" ref="E137">_xlfn.IFS(A137="female",1,A137="male",0)</f>
        <v>1</v>
      </c>
      <c r="F137" s="22" cm="1">
        <f t="array" ref="F137">_xlfn.IFS(B137="No",0,B137="yes",1)</f>
        <v>0</v>
      </c>
      <c r="G137" s="20">
        <f t="shared" si="8"/>
        <v>1</v>
      </c>
      <c r="H137">
        <f t="shared" si="9"/>
        <v>0</v>
      </c>
      <c r="I137">
        <f t="shared" si="10"/>
        <v>0</v>
      </c>
      <c r="J137">
        <f t="shared" si="11"/>
        <v>0</v>
      </c>
      <c r="K137" s="22" cm="1">
        <f t="array" ref="K137">_xlfn.IFS(D137="dinner",1,D137="lunch",0)</f>
        <v>0</v>
      </c>
      <c r="L137" s="22">
        <v>2</v>
      </c>
      <c r="M137" s="22">
        <v>8.51</v>
      </c>
      <c r="N137" s="22">
        <v>1.25</v>
      </c>
    </row>
    <row r="138" spans="1:14" ht="16" thickBot="1" x14ac:dyDescent="0.25">
      <c r="A138" s="23" t="s">
        <v>3</v>
      </c>
      <c r="B138" s="23" t="s">
        <v>2</v>
      </c>
      <c r="C138" s="23" t="s">
        <v>1</v>
      </c>
      <c r="D138" s="23" t="s">
        <v>7</v>
      </c>
      <c r="E138" s="23" cm="1">
        <f t="array" ref="E138">_xlfn.IFS(A138="female",1,A138="male",0)</f>
        <v>1</v>
      </c>
      <c r="F138" s="23" cm="1">
        <f t="array" ref="F138">_xlfn.IFS(B138="No",0,B138="yes",1)</f>
        <v>0</v>
      </c>
      <c r="G138" s="20">
        <f t="shared" si="8"/>
        <v>1</v>
      </c>
      <c r="H138">
        <f t="shared" si="9"/>
        <v>0</v>
      </c>
      <c r="I138">
        <f t="shared" si="10"/>
        <v>0</v>
      </c>
      <c r="J138">
        <f t="shared" si="11"/>
        <v>0</v>
      </c>
      <c r="K138" s="23" cm="1">
        <f t="array" ref="K138">_xlfn.IFS(D138="dinner",1,D138="lunch",0)</f>
        <v>0</v>
      </c>
      <c r="L138" s="23">
        <v>2</v>
      </c>
      <c r="M138" s="23">
        <v>10.33</v>
      </c>
      <c r="N138" s="23">
        <v>2</v>
      </c>
    </row>
    <row r="139" spans="1:14" ht="16" thickBot="1" x14ac:dyDescent="0.25">
      <c r="A139" s="22" t="s">
        <v>3</v>
      </c>
      <c r="B139" s="22" t="s">
        <v>2</v>
      </c>
      <c r="C139" s="22" t="s">
        <v>1</v>
      </c>
      <c r="D139" s="22" t="s">
        <v>7</v>
      </c>
      <c r="E139" s="22" cm="1">
        <f t="array" ref="E139">_xlfn.IFS(A139="female",1,A139="male",0)</f>
        <v>1</v>
      </c>
      <c r="F139" s="22" cm="1">
        <f t="array" ref="F139">_xlfn.IFS(B139="No",0,B139="yes",1)</f>
        <v>0</v>
      </c>
      <c r="G139" s="20">
        <f t="shared" si="8"/>
        <v>1</v>
      </c>
      <c r="H139">
        <f t="shared" si="9"/>
        <v>0</v>
      </c>
      <c r="I139">
        <f t="shared" si="10"/>
        <v>0</v>
      </c>
      <c r="J139">
        <f t="shared" si="11"/>
        <v>0</v>
      </c>
      <c r="K139" s="22" cm="1">
        <f t="array" ref="K139">_xlfn.IFS(D139="dinner",1,D139="lunch",0)</f>
        <v>0</v>
      </c>
      <c r="L139" s="22">
        <v>2</v>
      </c>
      <c r="M139" s="22">
        <v>14.15</v>
      </c>
      <c r="N139" s="22">
        <v>2</v>
      </c>
    </row>
    <row r="140" spans="1:14" ht="16" thickBot="1" x14ac:dyDescent="0.25">
      <c r="A140" s="23" t="s">
        <v>5</v>
      </c>
      <c r="B140" s="23" t="s">
        <v>6</v>
      </c>
      <c r="C140" s="23" t="s">
        <v>1</v>
      </c>
      <c r="D140" s="23" t="s">
        <v>7</v>
      </c>
      <c r="E140" s="23" cm="1">
        <f t="array" ref="E140">_xlfn.IFS(A140="female",1,A140="male",0)</f>
        <v>0</v>
      </c>
      <c r="F140" s="23" cm="1">
        <f t="array" ref="F140">_xlfn.IFS(B140="No",0,B140="yes",1)</f>
        <v>1</v>
      </c>
      <c r="G140" s="20">
        <f t="shared" si="8"/>
        <v>1</v>
      </c>
      <c r="H140">
        <f t="shared" si="9"/>
        <v>0</v>
      </c>
      <c r="I140">
        <f t="shared" si="10"/>
        <v>0</v>
      </c>
      <c r="J140">
        <f t="shared" si="11"/>
        <v>0</v>
      </c>
      <c r="K140" s="23" cm="1">
        <f t="array" ref="K140">_xlfn.IFS(D140="dinner",1,D140="lunch",0)</f>
        <v>0</v>
      </c>
      <c r="L140" s="23">
        <v>2</v>
      </c>
      <c r="M140" s="23">
        <v>16</v>
      </c>
      <c r="N140" s="23">
        <v>2</v>
      </c>
    </row>
    <row r="141" spans="1:14" ht="16" thickBot="1" x14ac:dyDescent="0.25">
      <c r="A141" s="22" t="s">
        <v>3</v>
      </c>
      <c r="B141" s="22" t="s">
        <v>2</v>
      </c>
      <c r="C141" s="22" t="s">
        <v>1</v>
      </c>
      <c r="D141" s="22" t="s">
        <v>7</v>
      </c>
      <c r="E141" s="22" cm="1">
        <f t="array" ref="E141">_xlfn.IFS(A141="female",1,A141="male",0)</f>
        <v>1</v>
      </c>
      <c r="F141" s="22" cm="1">
        <f t="array" ref="F141">_xlfn.IFS(B141="No",0,B141="yes",1)</f>
        <v>0</v>
      </c>
      <c r="G141" s="20">
        <f t="shared" si="8"/>
        <v>1</v>
      </c>
      <c r="H141">
        <f t="shared" si="9"/>
        <v>0</v>
      </c>
      <c r="I141">
        <f t="shared" si="10"/>
        <v>0</v>
      </c>
      <c r="J141">
        <f t="shared" si="11"/>
        <v>0</v>
      </c>
      <c r="K141" s="22" cm="1">
        <f t="array" ref="K141">_xlfn.IFS(D141="dinner",1,D141="lunch",0)</f>
        <v>0</v>
      </c>
      <c r="L141" s="22">
        <v>2</v>
      </c>
      <c r="M141" s="22">
        <v>13.16</v>
      </c>
      <c r="N141" s="22">
        <v>2.75</v>
      </c>
    </row>
    <row r="142" spans="1:14" ht="16" thickBot="1" x14ac:dyDescent="0.25">
      <c r="A142" s="23" t="s">
        <v>3</v>
      </c>
      <c r="B142" s="23" t="s">
        <v>2</v>
      </c>
      <c r="C142" s="23" t="s">
        <v>1</v>
      </c>
      <c r="D142" s="23" t="s">
        <v>7</v>
      </c>
      <c r="E142" s="23" cm="1">
        <f t="array" ref="E142">_xlfn.IFS(A142="female",1,A142="male",0)</f>
        <v>1</v>
      </c>
      <c r="F142" s="23" cm="1">
        <f t="array" ref="F142">_xlfn.IFS(B142="No",0,B142="yes",1)</f>
        <v>0</v>
      </c>
      <c r="G142" s="20">
        <f t="shared" si="8"/>
        <v>1</v>
      </c>
      <c r="H142">
        <f t="shared" si="9"/>
        <v>0</v>
      </c>
      <c r="I142">
        <f t="shared" si="10"/>
        <v>0</v>
      </c>
      <c r="J142">
        <f t="shared" si="11"/>
        <v>0</v>
      </c>
      <c r="K142" s="23" cm="1">
        <f t="array" ref="K142">_xlfn.IFS(D142="dinner",1,D142="lunch",0)</f>
        <v>0</v>
      </c>
      <c r="L142" s="23">
        <v>2</v>
      </c>
      <c r="M142" s="23">
        <v>17.47</v>
      </c>
      <c r="N142" s="23">
        <v>3.5</v>
      </c>
    </row>
    <row r="143" spans="1:14" ht="16" thickBot="1" x14ac:dyDescent="0.25">
      <c r="A143" s="22" t="s">
        <v>5</v>
      </c>
      <c r="B143" s="22" t="s">
        <v>2</v>
      </c>
      <c r="C143" s="22" t="s">
        <v>1</v>
      </c>
      <c r="D143" s="22" t="s">
        <v>7</v>
      </c>
      <c r="E143" s="22" cm="1">
        <f t="array" ref="E143">_xlfn.IFS(A143="female",1,A143="male",0)</f>
        <v>0</v>
      </c>
      <c r="F143" s="22" cm="1">
        <f t="array" ref="F143">_xlfn.IFS(B143="No",0,B143="yes",1)</f>
        <v>0</v>
      </c>
      <c r="G143" s="20">
        <f t="shared" si="8"/>
        <v>1</v>
      </c>
      <c r="H143">
        <f t="shared" si="9"/>
        <v>0</v>
      </c>
      <c r="I143">
        <f t="shared" si="10"/>
        <v>0</v>
      </c>
      <c r="J143">
        <f t="shared" si="11"/>
        <v>0</v>
      </c>
      <c r="K143" s="22" cm="1">
        <f t="array" ref="K143">_xlfn.IFS(D143="dinner",1,D143="lunch",0)</f>
        <v>0</v>
      </c>
      <c r="L143" s="22">
        <v>6</v>
      </c>
      <c r="M143" s="22">
        <v>34.299999999999997</v>
      </c>
      <c r="N143" s="22">
        <v>6.7</v>
      </c>
    </row>
    <row r="144" spans="1:14" ht="16" thickBot="1" x14ac:dyDescent="0.25">
      <c r="A144" s="23" t="s">
        <v>5</v>
      </c>
      <c r="B144" s="23" t="s">
        <v>2</v>
      </c>
      <c r="C144" s="23" t="s">
        <v>1</v>
      </c>
      <c r="D144" s="23" t="s">
        <v>7</v>
      </c>
      <c r="E144" s="23" cm="1">
        <f t="array" ref="E144">_xlfn.IFS(A144="female",1,A144="male",0)</f>
        <v>0</v>
      </c>
      <c r="F144" s="23" cm="1">
        <f t="array" ref="F144">_xlfn.IFS(B144="No",0,B144="yes",1)</f>
        <v>0</v>
      </c>
      <c r="G144" s="20">
        <f t="shared" si="8"/>
        <v>1</v>
      </c>
      <c r="H144">
        <f t="shared" si="9"/>
        <v>0</v>
      </c>
      <c r="I144">
        <f t="shared" si="10"/>
        <v>0</v>
      </c>
      <c r="J144">
        <f t="shared" si="11"/>
        <v>0</v>
      </c>
      <c r="K144" s="23" cm="1">
        <f t="array" ref="K144">_xlfn.IFS(D144="dinner",1,D144="lunch",0)</f>
        <v>0</v>
      </c>
      <c r="L144" s="23">
        <v>5</v>
      </c>
      <c r="M144" s="23">
        <v>41.19</v>
      </c>
      <c r="N144" s="23">
        <v>5</v>
      </c>
    </row>
    <row r="145" spans="1:14" ht="16" thickBot="1" x14ac:dyDescent="0.25">
      <c r="A145" s="22" t="s">
        <v>3</v>
      </c>
      <c r="B145" s="22" t="s">
        <v>2</v>
      </c>
      <c r="C145" s="22" t="s">
        <v>1</v>
      </c>
      <c r="D145" s="22" t="s">
        <v>7</v>
      </c>
      <c r="E145" s="22" cm="1">
        <f t="array" ref="E145">_xlfn.IFS(A145="female",1,A145="male",0)</f>
        <v>1</v>
      </c>
      <c r="F145" s="22" cm="1">
        <f t="array" ref="F145">_xlfn.IFS(B145="No",0,B145="yes",1)</f>
        <v>0</v>
      </c>
      <c r="G145" s="20">
        <f t="shared" si="8"/>
        <v>1</v>
      </c>
      <c r="H145">
        <f t="shared" si="9"/>
        <v>0</v>
      </c>
      <c r="I145">
        <f t="shared" si="10"/>
        <v>0</v>
      </c>
      <c r="J145">
        <f t="shared" si="11"/>
        <v>0</v>
      </c>
      <c r="K145" s="22" cm="1">
        <f t="array" ref="K145">_xlfn.IFS(D145="dinner",1,D145="lunch",0)</f>
        <v>0</v>
      </c>
      <c r="L145" s="22">
        <v>6</v>
      </c>
      <c r="M145" s="22">
        <v>27.05</v>
      </c>
      <c r="N145" s="22">
        <v>5</v>
      </c>
    </row>
    <row r="146" spans="1:14" ht="16" thickBot="1" x14ac:dyDescent="0.25">
      <c r="A146" s="23" t="s">
        <v>3</v>
      </c>
      <c r="B146" s="23" t="s">
        <v>2</v>
      </c>
      <c r="C146" s="23" t="s">
        <v>1</v>
      </c>
      <c r="D146" s="23" t="s">
        <v>7</v>
      </c>
      <c r="E146" s="23" cm="1">
        <f t="array" ref="E146">_xlfn.IFS(A146="female",1,A146="male",0)</f>
        <v>1</v>
      </c>
      <c r="F146" s="23" cm="1">
        <f t="array" ref="F146">_xlfn.IFS(B146="No",0,B146="yes",1)</f>
        <v>0</v>
      </c>
      <c r="G146" s="20">
        <f t="shared" si="8"/>
        <v>1</v>
      </c>
      <c r="H146">
        <f t="shared" si="9"/>
        <v>0</v>
      </c>
      <c r="I146">
        <f t="shared" si="10"/>
        <v>0</v>
      </c>
      <c r="J146">
        <f t="shared" si="11"/>
        <v>0</v>
      </c>
      <c r="K146" s="23" cm="1">
        <f t="array" ref="K146">_xlfn.IFS(D146="dinner",1,D146="lunch",0)</f>
        <v>0</v>
      </c>
      <c r="L146" s="23">
        <v>2</v>
      </c>
      <c r="M146" s="23">
        <v>16.43</v>
      </c>
      <c r="N146" s="23">
        <v>2.2999999999999998</v>
      </c>
    </row>
    <row r="147" spans="1:14" ht="16" thickBot="1" x14ac:dyDescent="0.25">
      <c r="A147" s="22" t="s">
        <v>3</v>
      </c>
      <c r="B147" s="22" t="s">
        <v>2</v>
      </c>
      <c r="C147" s="22" t="s">
        <v>1</v>
      </c>
      <c r="D147" s="22" t="s">
        <v>7</v>
      </c>
      <c r="E147" s="22" cm="1">
        <f t="array" ref="E147">_xlfn.IFS(A147="female",1,A147="male",0)</f>
        <v>1</v>
      </c>
      <c r="F147" s="22" cm="1">
        <f t="array" ref="F147">_xlfn.IFS(B147="No",0,B147="yes",1)</f>
        <v>0</v>
      </c>
      <c r="G147" s="20">
        <f t="shared" si="8"/>
        <v>1</v>
      </c>
      <c r="H147">
        <f t="shared" si="9"/>
        <v>0</v>
      </c>
      <c r="I147">
        <f t="shared" si="10"/>
        <v>0</v>
      </c>
      <c r="J147">
        <f t="shared" si="11"/>
        <v>0</v>
      </c>
      <c r="K147" s="22" cm="1">
        <f t="array" ref="K147">_xlfn.IFS(D147="dinner",1,D147="lunch",0)</f>
        <v>0</v>
      </c>
      <c r="L147" s="22">
        <v>2</v>
      </c>
      <c r="M147" s="22">
        <v>8.35</v>
      </c>
      <c r="N147" s="22">
        <v>1.5</v>
      </c>
    </row>
    <row r="148" spans="1:14" ht="16" thickBot="1" x14ac:dyDescent="0.25">
      <c r="A148" s="23" t="s">
        <v>3</v>
      </c>
      <c r="B148" s="23" t="s">
        <v>2</v>
      </c>
      <c r="C148" s="23" t="s">
        <v>1</v>
      </c>
      <c r="D148" s="23" t="s">
        <v>7</v>
      </c>
      <c r="E148" s="23" cm="1">
        <f t="array" ref="E148">_xlfn.IFS(A148="female",1,A148="male",0)</f>
        <v>1</v>
      </c>
      <c r="F148" s="23" cm="1">
        <f t="array" ref="F148">_xlfn.IFS(B148="No",0,B148="yes",1)</f>
        <v>0</v>
      </c>
      <c r="G148" s="20">
        <f t="shared" si="8"/>
        <v>1</v>
      </c>
      <c r="H148">
        <f t="shared" si="9"/>
        <v>0</v>
      </c>
      <c r="I148">
        <f t="shared" si="10"/>
        <v>0</v>
      </c>
      <c r="J148">
        <f t="shared" si="11"/>
        <v>0</v>
      </c>
      <c r="K148" s="23" cm="1">
        <f t="array" ref="K148">_xlfn.IFS(D148="dinner",1,D148="lunch",0)</f>
        <v>0</v>
      </c>
      <c r="L148" s="23">
        <v>3</v>
      </c>
      <c r="M148" s="23">
        <v>18.64</v>
      </c>
      <c r="N148" s="23">
        <v>1.36</v>
      </c>
    </row>
    <row r="149" spans="1:14" ht="16" thickBot="1" x14ac:dyDescent="0.25">
      <c r="A149" s="22" t="s">
        <v>3</v>
      </c>
      <c r="B149" s="22" t="s">
        <v>2</v>
      </c>
      <c r="C149" s="22" t="s">
        <v>1</v>
      </c>
      <c r="D149" s="22" t="s">
        <v>7</v>
      </c>
      <c r="E149" s="22" cm="1">
        <f t="array" ref="E149">_xlfn.IFS(A149="female",1,A149="male",0)</f>
        <v>1</v>
      </c>
      <c r="F149" s="22" cm="1">
        <f t="array" ref="F149">_xlfn.IFS(B149="No",0,B149="yes",1)</f>
        <v>0</v>
      </c>
      <c r="G149" s="20">
        <f t="shared" si="8"/>
        <v>1</v>
      </c>
      <c r="H149">
        <f t="shared" si="9"/>
        <v>0</v>
      </c>
      <c r="I149">
        <f t="shared" si="10"/>
        <v>0</v>
      </c>
      <c r="J149">
        <f t="shared" si="11"/>
        <v>0</v>
      </c>
      <c r="K149" s="22" cm="1">
        <f t="array" ref="K149">_xlfn.IFS(D149="dinner",1,D149="lunch",0)</f>
        <v>0</v>
      </c>
      <c r="L149" s="22">
        <v>2</v>
      </c>
      <c r="M149" s="22">
        <v>11.87</v>
      </c>
      <c r="N149" s="22">
        <v>1.63</v>
      </c>
    </row>
    <row r="150" spans="1:14" ht="16" thickBot="1" x14ac:dyDescent="0.25">
      <c r="A150" s="23" t="s">
        <v>5</v>
      </c>
      <c r="B150" s="23" t="s">
        <v>2</v>
      </c>
      <c r="C150" s="23" t="s">
        <v>1</v>
      </c>
      <c r="D150" s="23" t="s">
        <v>7</v>
      </c>
      <c r="E150" s="23" cm="1">
        <f t="array" ref="E150">_xlfn.IFS(A150="female",1,A150="male",0)</f>
        <v>0</v>
      </c>
      <c r="F150" s="23" cm="1">
        <f t="array" ref="F150">_xlfn.IFS(B150="No",0,B150="yes",1)</f>
        <v>0</v>
      </c>
      <c r="G150" s="20">
        <f t="shared" si="8"/>
        <v>1</v>
      </c>
      <c r="H150">
        <f t="shared" si="9"/>
        <v>0</v>
      </c>
      <c r="I150">
        <f t="shared" si="10"/>
        <v>0</v>
      </c>
      <c r="J150">
        <f t="shared" si="11"/>
        <v>0</v>
      </c>
      <c r="K150" s="23" cm="1">
        <f t="array" ref="K150">_xlfn.IFS(D150="dinner",1,D150="lunch",0)</f>
        <v>0</v>
      </c>
      <c r="L150" s="23">
        <v>2</v>
      </c>
      <c r="M150" s="23">
        <v>9.7799999999999994</v>
      </c>
      <c r="N150" s="23">
        <v>1.73</v>
      </c>
    </row>
    <row r="151" spans="1:14" ht="16" thickBot="1" x14ac:dyDescent="0.25">
      <c r="A151" s="22" t="s">
        <v>5</v>
      </c>
      <c r="B151" s="22" t="s">
        <v>2</v>
      </c>
      <c r="C151" s="22" t="s">
        <v>1</v>
      </c>
      <c r="D151" s="22" t="s">
        <v>7</v>
      </c>
      <c r="E151" s="22" cm="1">
        <f t="array" ref="E151">_xlfn.IFS(A151="female",1,A151="male",0)</f>
        <v>0</v>
      </c>
      <c r="F151" s="22" cm="1">
        <f t="array" ref="F151">_xlfn.IFS(B151="No",0,B151="yes",1)</f>
        <v>0</v>
      </c>
      <c r="G151" s="20">
        <f t="shared" si="8"/>
        <v>1</v>
      </c>
      <c r="H151">
        <f t="shared" si="9"/>
        <v>0</v>
      </c>
      <c r="I151">
        <f t="shared" si="10"/>
        <v>0</v>
      </c>
      <c r="J151">
        <f t="shared" si="11"/>
        <v>0</v>
      </c>
      <c r="K151" s="22" cm="1">
        <f t="array" ref="K151">_xlfn.IFS(D151="dinner",1,D151="lunch",0)</f>
        <v>0</v>
      </c>
      <c r="L151" s="22">
        <v>2</v>
      </c>
      <c r="M151" s="22">
        <v>7.51</v>
      </c>
      <c r="N151" s="22">
        <v>2</v>
      </c>
    </row>
    <row r="152" spans="1:14" ht="16" thickBot="1" x14ac:dyDescent="0.25">
      <c r="A152" s="23" t="s">
        <v>5</v>
      </c>
      <c r="B152" s="23" t="s">
        <v>2</v>
      </c>
      <c r="C152" s="23" t="s">
        <v>9</v>
      </c>
      <c r="D152" s="23" t="s">
        <v>0</v>
      </c>
      <c r="E152" s="23" cm="1">
        <f t="array" ref="E152">_xlfn.IFS(A152="female",1,A152="male",0)</f>
        <v>0</v>
      </c>
      <c r="F152" s="23" cm="1">
        <f t="array" ref="F152">_xlfn.IFS(B152="No",0,B152="yes",1)</f>
        <v>0</v>
      </c>
      <c r="G152" s="20">
        <f t="shared" si="8"/>
        <v>0</v>
      </c>
      <c r="H152">
        <f t="shared" si="9"/>
        <v>0</v>
      </c>
      <c r="I152">
        <f t="shared" si="10"/>
        <v>0</v>
      </c>
      <c r="J152">
        <f t="shared" si="11"/>
        <v>1</v>
      </c>
      <c r="K152" s="23" cm="1">
        <f t="array" ref="K152">_xlfn.IFS(D152="dinner",1,D152="lunch",0)</f>
        <v>1</v>
      </c>
      <c r="L152" s="23">
        <v>2</v>
      </c>
      <c r="M152" s="23">
        <v>14.07</v>
      </c>
      <c r="N152" s="23">
        <v>2.5</v>
      </c>
    </row>
    <row r="153" spans="1:14" ht="16" thickBot="1" x14ac:dyDescent="0.25">
      <c r="A153" s="22" t="s">
        <v>5</v>
      </c>
      <c r="B153" s="22" t="s">
        <v>2</v>
      </c>
      <c r="C153" s="22" t="s">
        <v>9</v>
      </c>
      <c r="D153" s="22" t="s">
        <v>0</v>
      </c>
      <c r="E153" s="22" cm="1">
        <f t="array" ref="E153">_xlfn.IFS(A153="female",1,A153="male",0)</f>
        <v>0</v>
      </c>
      <c r="F153" s="22" cm="1">
        <f t="array" ref="F153">_xlfn.IFS(B153="No",0,B153="yes",1)</f>
        <v>0</v>
      </c>
      <c r="G153" s="20">
        <f t="shared" si="8"/>
        <v>0</v>
      </c>
      <c r="H153">
        <f t="shared" si="9"/>
        <v>0</v>
      </c>
      <c r="I153">
        <f t="shared" si="10"/>
        <v>0</v>
      </c>
      <c r="J153">
        <f t="shared" si="11"/>
        <v>1</v>
      </c>
      <c r="K153" s="22" cm="1">
        <f t="array" ref="K153">_xlfn.IFS(D153="dinner",1,D153="lunch",0)</f>
        <v>1</v>
      </c>
      <c r="L153" s="22">
        <v>2</v>
      </c>
      <c r="M153" s="22">
        <v>13.13</v>
      </c>
      <c r="N153" s="22">
        <v>2</v>
      </c>
    </row>
    <row r="154" spans="1:14" ht="16" thickBot="1" x14ac:dyDescent="0.25">
      <c r="A154" s="23" t="s">
        <v>5</v>
      </c>
      <c r="B154" s="23" t="s">
        <v>2</v>
      </c>
      <c r="C154" s="23" t="s">
        <v>9</v>
      </c>
      <c r="D154" s="23" t="s">
        <v>0</v>
      </c>
      <c r="E154" s="23" cm="1">
        <f t="array" ref="E154">_xlfn.IFS(A154="female",1,A154="male",0)</f>
        <v>0</v>
      </c>
      <c r="F154" s="23" cm="1">
        <f t="array" ref="F154">_xlfn.IFS(B154="No",0,B154="yes",1)</f>
        <v>0</v>
      </c>
      <c r="G154" s="20">
        <f t="shared" si="8"/>
        <v>0</v>
      </c>
      <c r="H154">
        <f t="shared" si="9"/>
        <v>0</v>
      </c>
      <c r="I154">
        <f t="shared" si="10"/>
        <v>0</v>
      </c>
      <c r="J154">
        <f t="shared" si="11"/>
        <v>1</v>
      </c>
      <c r="K154" s="23" cm="1">
        <f t="array" ref="K154">_xlfn.IFS(D154="dinner",1,D154="lunch",0)</f>
        <v>1</v>
      </c>
      <c r="L154" s="23">
        <v>3</v>
      </c>
      <c r="M154" s="23">
        <v>17.260000000000002</v>
      </c>
      <c r="N154" s="23">
        <v>2.74</v>
      </c>
    </row>
    <row r="155" spans="1:14" ht="16" thickBot="1" x14ac:dyDescent="0.25">
      <c r="A155" s="22" t="s">
        <v>5</v>
      </c>
      <c r="B155" s="22" t="s">
        <v>2</v>
      </c>
      <c r="C155" s="22" t="s">
        <v>9</v>
      </c>
      <c r="D155" s="22" t="s">
        <v>0</v>
      </c>
      <c r="E155" s="22" cm="1">
        <f t="array" ref="E155">_xlfn.IFS(A155="female",1,A155="male",0)</f>
        <v>0</v>
      </c>
      <c r="F155" s="22" cm="1">
        <f t="array" ref="F155">_xlfn.IFS(B155="No",0,B155="yes",1)</f>
        <v>0</v>
      </c>
      <c r="G155" s="20">
        <f t="shared" si="8"/>
        <v>0</v>
      </c>
      <c r="H155">
        <f t="shared" si="9"/>
        <v>0</v>
      </c>
      <c r="I155">
        <f t="shared" si="10"/>
        <v>0</v>
      </c>
      <c r="J155">
        <f t="shared" si="11"/>
        <v>1</v>
      </c>
      <c r="K155" s="22" cm="1">
        <f t="array" ref="K155">_xlfn.IFS(D155="dinner",1,D155="lunch",0)</f>
        <v>1</v>
      </c>
      <c r="L155" s="22">
        <v>4</v>
      </c>
      <c r="M155" s="22">
        <v>24.55</v>
      </c>
      <c r="N155" s="22">
        <v>2</v>
      </c>
    </row>
    <row r="156" spans="1:14" ht="16" thickBot="1" x14ac:dyDescent="0.25">
      <c r="A156" s="23" t="s">
        <v>5</v>
      </c>
      <c r="B156" s="23" t="s">
        <v>2</v>
      </c>
      <c r="C156" s="23" t="s">
        <v>9</v>
      </c>
      <c r="D156" s="23" t="s">
        <v>0</v>
      </c>
      <c r="E156" s="23" cm="1">
        <f t="array" ref="E156">_xlfn.IFS(A156="female",1,A156="male",0)</f>
        <v>0</v>
      </c>
      <c r="F156" s="23" cm="1">
        <f t="array" ref="F156">_xlfn.IFS(B156="No",0,B156="yes",1)</f>
        <v>0</v>
      </c>
      <c r="G156" s="20">
        <f t="shared" si="8"/>
        <v>0</v>
      </c>
      <c r="H156">
        <f t="shared" si="9"/>
        <v>0</v>
      </c>
      <c r="I156">
        <f t="shared" si="10"/>
        <v>0</v>
      </c>
      <c r="J156">
        <f t="shared" si="11"/>
        <v>1</v>
      </c>
      <c r="K156" s="23" cm="1">
        <f t="array" ref="K156">_xlfn.IFS(D156="dinner",1,D156="lunch",0)</f>
        <v>1</v>
      </c>
      <c r="L156" s="23">
        <v>4</v>
      </c>
      <c r="M156" s="23">
        <v>19.77</v>
      </c>
      <c r="N156" s="23">
        <v>2</v>
      </c>
    </row>
    <row r="157" spans="1:14" ht="16" thickBot="1" x14ac:dyDescent="0.25">
      <c r="A157" s="22" t="s">
        <v>3</v>
      </c>
      <c r="B157" s="22" t="s">
        <v>2</v>
      </c>
      <c r="C157" s="22" t="s">
        <v>9</v>
      </c>
      <c r="D157" s="22" t="s">
        <v>0</v>
      </c>
      <c r="E157" s="22" cm="1">
        <f t="array" ref="E157">_xlfn.IFS(A157="female",1,A157="male",0)</f>
        <v>1</v>
      </c>
      <c r="F157" s="22" cm="1">
        <f t="array" ref="F157">_xlfn.IFS(B157="No",0,B157="yes",1)</f>
        <v>0</v>
      </c>
      <c r="G157" s="20">
        <f t="shared" si="8"/>
        <v>0</v>
      </c>
      <c r="H157">
        <f t="shared" si="9"/>
        <v>0</v>
      </c>
      <c r="I157">
        <f t="shared" si="10"/>
        <v>0</v>
      </c>
      <c r="J157">
        <f t="shared" si="11"/>
        <v>1</v>
      </c>
      <c r="K157" s="22" cm="1">
        <f t="array" ref="K157">_xlfn.IFS(D157="dinner",1,D157="lunch",0)</f>
        <v>1</v>
      </c>
      <c r="L157" s="22">
        <v>5</v>
      </c>
      <c r="M157" s="22">
        <v>29.85</v>
      </c>
      <c r="N157" s="22">
        <v>5.14</v>
      </c>
    </row>
    <row r="158" spans="1:14" ht="16" thickBot="1" x14ac:dyDescent="0.25">
      <c r="A158" s="23" t="s">
        <v>5</v>
      </c>
      <c r="B158" s="23" t="s">
        <v>2</v>
      </c>
      <c r="C158" s="23" t="s">
        <v>9</v>
      </c>
      <c r="D158" s="23" t="s">
        <v>0</v>
      </c>
      <c r="E158" s="23" cm="1">
        <f t="array" ref="E158">_xlfn.IFS(A158="female",1,A158="male",0)</f>
        <v>0</v>
      </c>
      <c r="F158" s="23" cm="1">
        <f t="array" ref="F158">_xlfn.IFS(B158="No",0,B158="yes",1)</f>
        <v>0</v>
      </c>
      <c r="G158" s="20">
        <f t="shared" si="8"/>
        <v>0</v>
      </c>
      <c r="H158">
        <f t="shared" si="9"/>
        <v>0</v>
      </c>
      <c r="I158">
        <f t="shared" si="10"/>
        <v>0</v>
      </c>
      <c r="J158">
        <f t="shared" si="11"/>
        <v>1</v>
      </c>
      <c r="K158" s="23" cm="1">
        <f t="array" ref="K158">_xlfn.IFS(D158="dinner",1,D158="lunch",0)</f>
        <v>1</v>
      </c>
      <c r="L158" s="23">
        <v>6</v>
      </c>
      <c r="M158" s="23">
        <v>48.17</v>
      </c>
      <c r="N158" s="23">
        <v>5</v>
      </c>
    </row>
    <row r="159" spans="1:14" ht="16" thickBot="1" x14ac:dyDescent="0.25">
      <c r="A159" s="22" t="s">
        <v>3</v>
      </c>
      <c r="B159" s="22" t="s">
        <v>2</v>
      </c>
      <c r="C159" s="22" t="s">
        <v>9</v>
      </c>
      <c r="D159" s="22" t="s">
        <v>0</v>
      </c>
      <c r="E159" s="22" cm="1">
        <f t="array" ref="E159">_xlfn.IFS(A159="female",1,A159="male",0)</f>
        <v>1</v>
      </c>
      <c r="F159" s="22" cm="1">
        <f t="array" ref="F159">_xlfn.IFS(B159="No",0,B159="yes",1)</f>
        <v>0</v>
      </c>
      <c r="G159" s="20">
        <f t="shared" si="8"/>
        <v>0</v>
      </c>
      <c r="H159">
        <f t="shared" si="9"/>
        <v>0</v>
      </c>
      <c r="I159">
        <f t="shared" si="10"/>
        <v>0</v>
      </c>
      <c r="J159">
        <f t="shared" si="11"/>
        <v>1</v>
      </c>
      <c r="K159" s="22" cm="1">
        <f t="array" ref="K159">_xlfn.IFS(D159="dinner",1,D159="lunch",0)</f>
        <v>1</v>
      </c>
      <c r="L159" s="22">
        <v>4</v>
      </c>
      <c r="M159" s="22">
        <v>25</v>
      </c>
      <c r="N159" s="22">
        <v>3.75</v>
      </c>
    </row>
    <row r="160" spans="1:14" ht="16" thickBot="1" x14ac:dyDescent="0.25">
      <c r="A160" s="23" t="s">
        <v>3</v>
      </c>
      <c r="B160" s="23" t="s">
        <v>2</v>
      </c>
      <c r="C160" s="23" t="s">
        <v>9</v>
      </c>
      <c r="D160" s="23" t="s">
        <v>0</v>
      </c>
      <c r="E160" s="23" cm="1">
        <f t="array" ref="E160">_xlfn.IFS(A160="female",1,A160="male",0)</f>
        <v>1</v>
      </c>
      <c r="F160" s="23" cm="1">
        <f t="array" ref="F160">_xlfn.IFS(B160="No",0,B160="yes",1)</f>
        <v>0</v>
      </c>
      <c r="G160" s="20">
        <f t="shared" si="8"/>
        <v>0</v>
      </c>
      <c r="H160">
        <f t="shared" si="9"/>
        <v>0</v>
      </c>
      <c r="I160">
        <f t="shared" si="10"/>
        <v>0</v>
      </c>
      <c r="J160">
        <f t="shared" si="11"/>
        <v>1</v>
      </c>
      <c r="K160" s="23" cm="1">
        <f t="array" ref="K160">_xlfn.IFS(D160="dinner",1,D160="lunch",0)</f>
        <v>1</v>
      </c>
      <c r="L160" s="23">
        <v>2</v>
      </c>
      <c r="M160" s="23">
        <v>13.39</v>
      </c>
      <c r="N160" s="23">
        <v>2.61</v>
      </c>
    </row>
    <row r="161" spans="1:14" ht="16" thickBot="1" x14ac:dyDescent="0.25">
      <c r="A161" s="22" t="s">
        <v>5</v>
      </c>
      <c r="B161" s="22" t="s">
        <v>2</v>
      </c>
      <c r="C161" s="22" t="s">
        <v>9</v>
      </c>
      <c r="D161" s="22" t="s">
        <v>0</v>
      </c>
      <c r="E161" s="22" cm="1">
        <f t="array" ref="E161">_xlfn.IFS(A161="female",1,A161="male",0)</f>
        <v>0</v>
      </c>
      <c r="F161" s="22" cm="1">
        <f t="array" ref="F161">_xlfn.IFS(B161="No",0,B161="yes",1)</f>
        <v>0</v>
      </c>
      <c r="G161" s="20">
        <f t="shared" si="8"/>
        <v>0</v>
      </c>
      <c r="H161">
        <f t="shared" si="9"/>
        <v>0</v>
      </c>
      <c r="I161">
        <f t="shared" si="10"/>
        <v>0</v>
      </c>
      <c r="J161">
        <f t="shared" si="11"/>
        <v>1</v>
      </c>
      <c r="K161" s="22" cm="1">
        <f t="array" ref="K161">_xlfn.IFS(D161="dinner",1,D161="lunch",0)</f>
        <v>1</v>
      </c>
      <c r="L161" s="22">
        <v>4</v>
      </c>
      <c r="M161" s="22">
        <v>16.489999999999998</v>
      </c>
      <c r="N161" s="22">
        <v>2</v>
      </c>
    </row>
    <row r="162" spans="1:14" ht="16" thickBot="1" x14ac:dyDescent="0.25">
      <c r="A162" s="23" t="s">
        <v>5</v>
      </c>
      <c r="B162" s="23" t="s">
        <v>2</v>
      </c>
      <c r="C162" s="23" t="s">
        <v>9</v>
      </c>
      <c r="D162" s="23" t="s">
        <v>0</v>
      </c>
      <c r="E162" s="23" cm="1">
        <f t="array" ref="E162">_xlfn.IFS(A162="female",1,A162="male",0)</f>
        <v>0</v>
      </c>
      <c r="F162" s="23" cm="1">
        <f t="array" ref="F162">_xlfn.IFS(B162="No",0,B162="yes",1)</f>
        <v>0</v>
      </c>
      <c r="G162" s="20">
        <f t="shared" si="8"/>
        <v>0</v>
      </c>
      <c r="H162">
        <f t="shared" si="9"/>
        <v>0</v>
      </c>
      <c r="I162">
        <f t="shared" si="10"/>
        <v>0</v>
      </c>
      <c r="J162">
        <f t="shared" si="11"/>
        <v>1</v>
      </c>
      <c r="K162" s="23" cm="1">
        <f t="array" ref="K162">_xlfn.IFS(D162="dinner",1,D162="lunch",0)</f>
        <v>1</v>
      </c>
      <c r="L162" s="23">
        <v>4</v>
      </c>
      <c r="M162" s="23">
        <v>21.5</v>
      </c>
      <c r="N162" s="23">
        <v>3.5</v>
      </c>
    </row>
    <row r="163" spans="1:14" ht="16" thickBot="1" x14ac:dyDescent="0.25">
      <c r="A163" s="22" t="s">
        <v>5</v>
      </c>
      <c r="B163" s="22" t="s">
        <v>2</v>
      </c>
      <c r="C163" s="22" t="s">
        <v>9</v>
      </c>
      <c r="D163" s="22" t="s">
        <v>0</v>
      </c>
      <c r="E163" s="22" cm="1">
        <f t="array" ref="E163">_xlfn.IFS(A163="female",1,A163="male",0)</f>
        <v>0</v>
      </c>
      <c r="F163" s="22" cm="1">
        <f t="array" ref="F163">_xlfn.IFS(B163="No",0,B163="yes",1)</f>
        <v>0</v>
      </c>
      <c r="G163" s="20">
        <f t="shared" si="8"/>
        <v>0</v>
      </c>
      <c r="H163">
        <f t="shared" si="9"/>
        <v>0</v>
      </c>
      <c r="I163">
        <f t="shared" si="10"/>
        <v>0</v>
      </c>
      <c r="J163">
        <f t="shared" si="11"/>
        <v>1</v>
      </c>
      <c r="K163" s="22" cm="1">
        <f t="array" ref="K163">_xlfn.IFS(D163="dinner",1,D163="lunch",0)</f>
        <v>1</v>
      </c>
      <c r="L163" s="22">
        <v>2</v>
      </c>
      <c r="M163" s="22">
        <v>12.66</v>
      </c>
      <c r="N163" s="22">
        <v>2.5</v>
      </c>
    </row>
    <row r="164" spans="1:14" ht="16" thickBot="1" x14ac:dyDescent="0.25">
      <c r="A164" s="23" t="s">
        <v>3</v>
      </c>
      <c r="B164" s="23" t="s">
        <v>2</v>
      </c>
      <c r="C164" s="23" t="s">
        <v>9</v>
      </c>
      <c r="D164" s="23" t="s">
        <v>0</v>
      </c>
      <c r="E164" s="23" cm="1">
        <f t="array" ref="E164">_xlfn.IFS(A164="female",1,A164="male",0)</f>
        <v>1</v>
      </c>
      <c r="F164" s="23" cm="1">
        <f t="array" ref="F164">_xlfn.IFS(B164="No",0,B164="yes",1)</f>
        <v>0</v>
      </c>
      <c r="G164" s="20">
        <f t="shared" si="8"/>
        <v>0</v>
      </c>
      <c r="H164">
        <f t="shared" si="9"/>
        <v>0</v>
      </c>
      <c r="I164">
        <f t="shared" si="10"/>
        <v>0</v>
      </c>
      <c r="J164">
        <f t="shared" si="11"/>
        <v>1</v>
      </c>
      <c r="K164" s="23" cm="1">
        <f t="array" ref="K164">_xlfn.IFS(D164="dinner",1,D164="lunch",0)</f>
        <v>1</v>
      </c>
      <c r="L164" s="23">
        <v>3</v>
      </c>
      <c r="M164" s="23">
        <v>16.21</v>
      </c>
      <c r="N164" s="23">
        <v>2</v>
      </c>
    </row>
    <row r="165" spans="1:14" ht="16" thickBot="1" x14ac:dyDescent="0.25">
      <c r="A165" s="22" t="s">
        <v>5</v>
      </c>
      <c r="B165" s="22" t="s">
        <v>2</v>
      </c>
      <c r="C165" s="22" t="s">
        <v>9</v>
      </c>
      <c r="D165" s="22" t="s">
        <v>0</v>
      </c>
      <c r="E165" s="22" cm="1">
        <f t="array" ref="E165">_xlfn.IFS(A165="female",1,A165="male",0)</f>
        <v>0</v>
      </c>
      <c r="F165" s="22" cm="1">
        <f t="array" ref="F165">_xlfn.IFS(B165="No",0,B165="yes",1)</f>
        <v>0</v>
      </c>
      <c r="G165" s="20">
        <f t="shared" si="8"/>
        <v>0</v>
      </c>
      <c r="H165">
        <f t="shared" si="9"/>
        <v>0</v>
      </c>
      <c r="I165">
        <f t="shared" si="10"/>
        <v>0</v>
      </c>
      <c r="J165">
        <f t="shared" si="11"/>
        <v>1</v>
      </c>
      <c r="K165" s="22" cm="1">
        <f t="array" ref="K165">_xlfn.IFS(D165="dinner",1,D165="lunch",0)</f>
        <v>1</v>
      </c>
      <c r="L165" s="22">
        <v>2</v>
      </c>
      <c r="M165" s="22">
        <v>13.81</v>
      </c>
      <c r="N165" s="22">
        <v>2</v>
      </c>
    </row>
    <row r="166" spans="1:14" ht="16" thickBot="1" x14ac:dyDescent="0.25">
      <c r="A166" s="23" t="s">
        <v>3</v>
      </c>
      <c r="B166" s="23" t="s">
        <v>6</v>
      </c>
      <c r="C166" s="23" t="s">
        <v>9</v>
      </c>
      <c r="D166" s="23" t="s">
        <v>0</v>
      </c>
      <c r="E166" s="23" cm="1">
        <f t="array" ref="E166">_xlfn.IFS(A166="female",1,A166="male",0)</f>
        <v>1</v>
      </c>
      <c r="F166" s="23" cm="1">
        <f t="array" ref="F166">_xlfn.IFS(B166="No",0,B166="yes",1)</f>
        <v>1</v>
      </c>
      <c r="G166" s="20">
        <f t="shared" si="8"/>
        <v>0</v>
      </c>
      <c r="H166">
        <f t="shared" si="9"/>
        <v>0</v>
      </c>
      <c r="I166">
        <f t="shared" si="10"/>
        <v>0</v>
      </c>
      <c r="J166">
        <f t="shared" si="11"/>
        <v>1</v>
      </c>
      <c r="K166" s="23" cm="1">
        <f t="array" ref="K166">_xlfn.IFS(D166="dinner",1,D166="lunch",0)</f>
        <v>1</v>
      </c>
      <c r="L166" s="23">
        <v>2</v>
      </c>
      <c r="M166" s="23">
        <v>17.510000000000002</v>
      </c>
      <c r="N166" s="23">
        <v>3</v>
      </c>
    </row>
    <row r="167" spans="1:14" ht="16" thickBot="1" x14ac:dyDescent="0.25">
      <c r="A167" s="22" t="s">
        <v>5</v>
      </c>
      <c r="B167" s="22" t="s">
        <v>2</v>
      </c>
      <c r="C167" s="22" t="s">
        <v>9</v>
      </c>
      <c r="D167" s="22" t="s">
        <v>0</v>
      </c>
      <c r="E167" s="22" cm="1">
        <f t="array" ref="E167">_xlfn.IFS(A167="female",1,A167="male",0)</f>
        <v>0</v>
      </c>
      <c r="F167" s="22" cm="1">
        <f t="array" ref="F167">_xlfn.IFS(B167="No",0,B167="yes",1)</f>
        <v>0</v>
      </c>
      <c r="G167" s="20">
        <f t="shared" si="8"/>
        <v>0</v>
      </c>
      <c r="H167">
        <f t="shared" si="9"/>
        <v>0</v>
      </c>
      <c r="I167">
        <f t="shared" si="10"/>
        <v>0</v>
      </c>
      <c r="J167">
        <f t="shared" si="11"/>
        <v>1</v>
      </c>
      <c r="K167" s="22" cm="1">
        <f t="array" ref="K167">_xlfn.IFS(D167="dinner",1,D167="lunch",0)</f>
        <v>1</v>
      </c>
      <c r="L167" s="22">
        <v>3</v>
      </c>
      <c r="M167" s="22">
        <v>24.52</v>
      </c>
      <c r="N167" s="22">
        <v>3.48</v>
      </c>
    </row>
    <row r="168" spans="1:14" ht="16" thickBot="1" x14ac:dyDescent="0.25">
      <c r="A168" s="23" t="s">
        <v>5</v>
      </c>
      <c r="B168" s="23" t="s">
        <v>2</v>
      </c>
      <c r="C168" s="23" t="s">
        <v>9</v>
      </c>
      <c r="D168" s="23" t="s">
        <v>0</v>
      </c>
      <c r="E168" s="23" cm="1">
        <f t="array" ref="E168">_xlfn.IFS(A168="female",1,A168="male",0)</f>
        <v>0</v>
      </c>
      <c r="F168" s="23" cm="1">
        <f t="array" ref="F168">_xlfn.IFS(B168="No",0,B168="yes",1)</f>
        <v>0</v>
      </c>
      <c r="G168" s="20">
        <f t="shared" si="8"/>
        <v>0</v>
      </c>
      <c r="H168">
        <f t="shared" si="9"/>
        <v>0</v>
      </c>
      <c r="I168">
        <f t="shared" si="10"/>
        <v>0</v>
      </c>
      <c r="J168">
        <f t="shared" si="11"/>
        <v>1</v>
      </c>
      <c r="K168" s="23" cm="1">
        <f t="array" ref="K168">_xlfn.IFS(D168="dinner",1,D168="lunch",0)</f>
        <v>1</v>
      </c>
      <c r="L168" s="23">
        <v>2</v>
      </c>
      <c r="M168" s="23">
        <v>20.76</v>
      </c>
      <c r="N168" s="23">
        <v>2.2400000000000002</v>
      </c>
    </row>
    <row r="169" spans="1:14" ht="16" thickBot="1" x14ac:dyDescent="0.25">
      <c r="A169" s="22" t="s">
        <v>5</v>
      </c>
      <c r="B169" s="22" t="s">
        <v>2</v>
      </c>
      <c r="C169" s="22" t="s">
        <v>9</v>
      </c>
      <c r="D169" s="22" t="s">
        <v>0</v>
      </c>
      <c r="E169" s="22" cm="1">
        <f t="array" ref="E169">_xlfn.IFS(A169="female",1,A169="male",0)</f>
        <v>0</v>
      </c>
      <c r="F169" s="22" cm="1">
        <f t="array" ref="F169">_xlfn.IFS(B169="No",0,B169="yes",1)</f>
        <v>0</v>
      </c>
      <c r="G169" s="20">
        <f t="shared" si="8"/>
        <v>0</v>
      </c>
      <c r="H169">
        <f t="shared" si="9"/>
        <v>0</v>
      </c>
      <c r="I169">
        <f t="shared" si="10"/>
        <v>0</v>
      </c>
      <c r="J169">
        <f t="shared" si="11"/>
        <v>1</v>
      </c>
      <c r="K169" s="22" cm="1">
        <f t="array" ref="K169">_xlfn.IFS(D169="dinner",1,D169="lunch",0)</f>
        <v>1</v>
      </c>
      <c r="L169" s="22">
        <v>4</v>
      </c>
      <c r="M169" s="22">
        <v>31.71</v>
      </c>
      <c r="N169" s="22">
        <v>4.5</v>
      </c>
    </row>
    <row r="170" spans="1:14" ht="16" thickBot="1" x14ac:dyDescent="0.25">
      <c r="A170" s="23" t="s">
        <v>3</v>
      </c>
      <c r="B170" s="23" t="s">
        <v>6</v>
      </c>
      <c r="C170" s="23" t="s">
        <v>4</v>
      </c>
      <c r="D170" s="23" t="s">
        <v>0</v>
      </c>
      <c r="E170" s="23" cm="1">
        <f t="array" ref="E170">_xlfn.IFS(A170="female",1,A170="male",0)</f>
        <v>1</v>
      </c>
      <c r="F170" s="23" cm="1">
        <f t="array" ref="F170">_xlfn.IFS(B170="No",0,B170="yes",1)</f>
        <v>1</v>
      </c>
      <c r="G170" s="20">
        <f t="shared" si="8"/>
        <v>0</v>
      </c>
      <c r="H170">
        <f t="shared" si="9"/>
        <v>0</v>
      </c>
      <c r="I170">
        <f t="shared" si="10"/>
        <v>1</v>
      </c>
      <c r="J170">
        <f t="shared" si="11"/>
        <v>0</v>
      </c>
      <c r="K170" s="23" cm="1">
        <f t="array" ref="K170">_xlfn.IFS(D170="dinner",1,D170="lunch",0)</f>
        <v>1</v>
      </c>
      <c r="L170" s="23">
        <v>2</v>
      </c>
      <c r="M170" s="23">
        <v>10.59</v>
      </c>
      <c r="N170" s="23">
        <v>1.61</v>
      </c>
    </row>
    <row r="171" spans="1:14" ht="16" thickBot="1" x14ac:dyDescent="0.25">
      <c r="A171" s="22" t="s">
        <v>3</v>
      </c>
      <c r="B171" s="22" t="s">
        <v>6</v>
      </c>
      <c r="C171" s="22" t="s">
        <v>4</v>
      </c>
      <c r="D171" s="22" t="s">
        <v>0</v>
      </c>
      <c r="E171" s="22" cm="1">
        <f t="array" ref="E171">_xlfn.IFS(A171="female",1,A171="male",0)</f>
        <v>1</v>
      </c>
      <c r="F171" s="22" cm="1">
        <f t="array" ref="F171">_xlfn.IFS(B171="No",0,B171="yes",1)</f>
        <v>1</v>
      </c>
      <c r="G171" s="20">
        <f t="shared" si="8"/>
        <v>0</v>
      </c>
      <c r="H171">
        <f t="shared" si="9"/>
        <v>0</v>
      </c>
      <c r="I171">
        <f t="shared" si="10"/>
        <v>1</v>
      </c>
      <c r="J171">
        <f t="shared" si="11"/>
        <v>0</v>
      </c>
      <c r="K171" s="22" cm="1">
        <f t="array" ref="K171">_xlfn.IFS(D171="dinner",1,D171="lunch",0)</f>
        <v>1</v>
      </c>
      <c r="L171" s="22">
        <v>2</v>
      </c>
      <c r="M171" s="22">
        <v>10.63</v>
      </c>
      <c r="N171" s="22">
        <v>2</v>
      </c>
    </row>
    <row r="172" spans="1:14" ht="16" thickBot="1" x14ac:dyDescent="0.25">
      <c r="A172" s="23" t="s">
        <v>5</v>
      </c>
      <c r="B172" s="23" t="s">
        <v>6</v>
      </c>
      <c r="C172" s="23" t="s">
        <v>4</v>
      </c>
      <c r="D172" s="23" t="s">
        <v>0</v>
      </c>
      <c r="E172" s="23" cm="1">
        <f t="array" ref="E172">_xlfn.IFS(A172="female",1,A172="male",0)</f>
        <v>0</v>
      </c>
      <c r="F172" s="23" cm="1">
        <f t="array" ref="F172">_xlfn.IFS(B172="No",0,B172="yes",1)</f>
        <v>1</v>
      </c>
      <c r="G172" s="20">
        <f t="shared" si="8"/>
        <v>0</v>
      </c>
      <c r="H172">
        <f t="shared" si="9"/>
        <v>0</v>
      </c>
      <c r="I172">
        <f t="shared" si="10"/>
        <v>1</v>
      </c>
      <c r="J172">
        <f t="shared" si="11"/>
        <v>0</v>
      </c>
      <c r="K172" s="23" cm="1">
        <f t="array" ref="K172">_xlfn.IFS(D172="dinner",1,D172="lunch",0)</f>
        <v>1</v>
      </c>
      <c r="L172" s="23">
        <v>3</v>
      </c>
      <c r="M172" s="23">
        <v>50.81</v>
      </c>
      <c r="N172" s="23">
        <v>10</v>
      </c>
    </row>
    <row r="173" spans="1:14" ht="16" thickBot="1" x14ac:dyDescent="0.25">
      <c r="A173" s="22" t="s">
        <v>5</v>
      </c>
      <c r="B173" s="22" t="s">
        <v>6</v>
      </c>
      <c r="C173" s="22" t="s">
        <v>4</v>
      </c>
      <c r="D173" s="22" t="s">
        <v>0</v>
      </c>
      <c r="E173" s="22" cm="1">
        <f t="array" ref="E173">_xlfn.IFS(A173="female",1,A173="male",0)</f>
        <v>0</v>
      </c>
      <c r="F173" s="22" cm="1">
        <f t="array" ref="F173">_xlfn.IFS(B173="No",0,B173="yes",1)</f>
        <v>1</v>
      </c>
      <c r="G173" s="20">
        <f t="shared" si="8"/>
        <v>0</v>
      </c>
      <c r="H173">
        <f t="shared" si="9"/>
        <v>0</v>
      </c>
      <c r="I173">
        <f t="shared" si="10"/>
        <v>1</v>
      </c>
      <c r="J173">
        <f t="shared" si="11"/>
        <v>0</v>
      </c>
      <c r="K173" s="22" cm="1">
        <f t="array" ref="K173">_xlfn.IFS(D173="dinner",1,D173="lunch",0)</f>
        <v>1</v>
      </c>
      <c r="L173" s="22">
        <v>2</v>
      </c>
      <c r="M173" s="22">
        <v>15.81</v>
      </c>
      <c r="N173" s="22">
        <v>3.16</v>
      </c>
    </row>
    <row r="174" spans="1:14" ht="16" thickBot="1" x14ac:dyDescent="0.25">
      <c r="A174" s="23" t="s">
        <v>5</v>
      </c>
      <c r="B174" s="23" t="s">
        <v>6</v>
      </c>
      <c r="C174" s="23" t="s">
        <v>9</v>
      </c>
      <c r="D174" s="23" t="s">
        <v>0</v>
      </c>
      <c r="E174" s="23" cm="1">
        <f t="array" ref="E174">_xlfn.IFS(A174="female",1,A174="male",0)</f>
        <v>0</v>
      </c>
      <c r="F174" s="23" cm="1">
        <f t="array" ref="F174">_xlfn.IFS(B174="No",0,B174="yes",1)</f>
        <v>1</v>
      </c>
      <c r="G174" s="20">
        <f t="shared" si="8"/>
        <v>0</v>
      </c>
      <c r="H174">
        <f t="shared" si="9"/>
        <v>0</v>
      </c>
      <c r="I174">
        <f t="shared" si="10"/>
        <v>0</v>
      </c>
      <c r="J174">
        <f t="shared" si="11"/>
        <v>1</v>
      </c>
      <c r="K174" s="23" cm="1">
        <f t="array" ref="K174">_xlfn.IFS(D174="dinner",1,D174="lunch",0)</f>
        <v>1</v>
      </c>
      <c r="L174" s="23">
        <v>2</v>
      </c>
      <c r="M174" s="23">
        <v>7.25</v>
      </c>
      <c r="N174" s="23">
        <v>5.15</v>
      </c>
    </row>
    <row r="175" spans="1:14" ht="16" thickBot="1" x14ac:dyDescent="0.25">
      <c r="A175" s="22" t="s">
        <v>5</v>
      </c>
      <c r="B175" s="22" t="s">
        <v>6</v>
      </c>
      <c r="C175" s="22" t="s">
        <v>9</v>
      </c>
      <c r="D175" s="22" t="s">
        <v>0</v>
      </c>
      <c r="E175" s="22" cm="1">
        <f t="array" ref="E175">_xlfn.IFS(A175="female",1,A175="male",0)</f>
        <v>0</v>
      </c>
      <c r="F175" s="22" cm="1">
        <f t="array" ref="F175">_xlfn.IFS(B175="No",0,B175="yes",1)</f>
        <v>1</v>
      </c>
      <c r="G175" s="20">
        <f t="shared" si="8"/>
        <v>0</v>
      </c>
      <c r="H175">
        <f t="shared" si="9"/>
        <v>0</v>
      </c>
      <c r="I175">
        <f t="shared" si="10"/>
        <v>0</v>
      </c>
      <c r="J175">
        <f t="shared" si="11"/>
        <v>1</v>
      </c>
      <c r="K175" s="22" cm="1">
        <f t="array" ref="K175">_xlfn.IFS(D175="dinner",1,D175="lunch",0)</f>
        <v>1</v>
      </c>
      <c r="L175" s="22">
        <v>2</v>
      </c>
      <c r="M175" s="22">
        <v>31.85</v>
      </c>
      <c r="N175" s="22">
        <v>3.18</v>
      </c>
    </row>
    <row r="176" spans="1:14" ht="16" thickBot="1" x14ac:dyDescent="0.25">
      <c r="A176" s="23" t="s">
        <v>5</v>
      </c>
      <c r="B176" s="23" t="s">
        <v>6</v>
      </c>
      <c r="C176" s="23" t="s">
        <v>9</v>
      </c>
      <c r="D176" s="23" t="s">
        <v>0</v>
      </c>
      <c r="E176" s="23" cm="1">
        <f t="array" ref="E176">_xlfn.IFS(A176="female",1,A176="male",0)</f>
        <v>0</v>
      </c>
      <c r="F176" s="23" cm="1">
        <f t="array" ref="F176">_xlfn.IFS(B176="No",0,B176="yes",1)</f>
        <v>1</v>
      </c>
      <c r="G176" s="20">
        <f t="shared" si="8"/>
        <v>0</v>
      </c>
      <c r="H176">
        <f t="shared" si="9"/>
        <v>0</v>
      </c>
      <c r="I176">
        <f t="shared" si="10"/>
        <v>0</v>
      </c>
      <c r="J176">
        <f t="shared" si="11"/>
        <v>1</v>
      </c>
      <c r="K176" s="23" cm="1">
        <f t="array" ref="K176">_xlfn.IFS(D176="dinner",1,D176="lunch",0)</f>
        <v>1</v>
      </c>
      <c r="L176" s="23">
        <v>2</v>
      </c>
      <c r="M176" s="23">
        <v>16.82</v>
      </c>
      <c r="N176" s="23">
        <v>4</v>
      </c>
    </row>
    <row r="177" spans="1:14" ht="16" thickBot="1" x14ac:dyDescent="0.25">
      <c r="A177" s="22" t="s">
        <v>5</v>
      </c>
      <c r="B177" s="22" t="s">
        <v>6</v>
      </c>
      <c r="C177" s="22" t="s">
        <v>9</v>
      </c>
      <c r="D177" s="22" t="s">
        <v>0</v>
      </c>
      <c r="E177" s="22" cm="1">
        <f t="array" ref="E177">_xlfn.IFS(A177="female",1,A177="male",0)</f>
        <v>0</v>
      </c>
      <c r="F177" s="22" cm="1">
        <f t="array" ref="F177">_xlfn.IFS(B177="No",0,B177="yes",1)</f>
        <v>1</v>
      </c>
      <c r="G177" s="20">
        <f t="shared" si="8"/>
        <v>0</v>
      </c>
      <c r="H177">
        <f t="shared" si="9"/>
        <v>0</v>
      </c>
      <c r="I177">
        <f t="shared" si="10"/>
        <v>0</v>
      </c>
      <c r="J177">
        <f t="shared" si="11"/>
        <v>1</v>
      </c>
      <c r="K177" s="22" cm="1">
        <f t="array" ref="K177">_xlfn.IFS(D177="dinner",1,D177="lunch",0)</f>
        <v>1</v>
      </c>
      <c r="L177" s="22">
        <v>2</v>
      </c>
      <c r="M177" s="22">
        <v>32.9</v>
      </c>
      <c r="N177" s="22">
        <v>3.11</v>
      </c>
    </row>
    <row r="178" spans="1:14" ht="16" thickBot="1" x14ac:dyDescent="0.25">
      <c r="A178" s="23" t="s">
        <v>5</v>
      </c>
      <c r="B178" s="23" t="s">
        <v>6</v>
      </c>
      <c r="C178" s="23" t="s">
        <v>9</v>
      </c>
      <c r="D178" s="23" t="s">
        <v>0</v>
      </c>
      <c r="E178" s="23" cm="1">
        <f t="array" ref="E178">_xlfn.IFS(A178="female",1,A178="male",0)</f>
        <v>0</v>
      </c>
      <c r="F178" s="23" cm="1">
        <f t="array" ref="F178">_xlfn.IFS(B178="No",0,B178="yes",1)</f>
        <v>1</v>
      </c>
      <c r="G178" s="20">
        <f t="shared" si="8"/>
        <v>0</v>
      </c>
      <c r="H178">
        <f t="shared" si="9"/>
        <v>0</v>
      </c>
      <c r="I178">
        <f t="shared" si="10"/>
        <v>0</v>
      </c>
      <c r="J178">
        <f t="shared" si="11"/>
        <v>1</v>
      </c>
      <c r="K178" s="23" cm="1">
        <f t="array" ref="K178">_xlfn.IFS(D178="dinner",1,D178="lunch",0)</f>
        <v>1</v>
      </c>
      <c r="L178" s="23">
        <v>2</v>
      </c>
      <c r="M178" s="23">
        <v>17.89</v>
      </c>
      <c r="N178" s="23">
        <v>2</v>
      </c>
    </row>
    <row r="179" spans="1:14" ht="16" thickBot="1" x14ac:dyDescent="0.25">
      <c r="A179" s="22" t="s">
        <v>5</v>
      </c>
      <c r="B179" s="22" t="s">
        <v>6</v>
      </c>
      <c r="C179" s="22" t="s">
        <v>9</v>
      </c>
      <c r="D179" s="22" t="s">
        <v>0</v>
      </c>
      <c r="E179" s="22" cm="1">
        <f t="array" ref="E179">_xlfn.IFS(A179="female",1,A179="male",0)</f>
        <v>0</v>
      </c>
      <c r="F179" s="22" cm="1">
        <f t="array" ref="F179">_xlfn.IFS(B179="No",0,B179="yes",1)</f>
        <v>1</v>
      </c>
      <c r="G179" s="20">
        <f t="shared" si="8"/>
        <v>0</v>
      </c>
      <c r="H179">
        <f t="shared" si="9"/>
        <v>0</v>
      </c>
      <c r="I179">
        <f t="shared" si="10"/>
        <v>0</v>
      </c>
      <c r="J179">
        <f t="shared" si="11"/>
        <v>1</v>
      </c>
      <c r="K179" s="22" cm="1">
        <f t="array" ref="K179">_xlfn.IFS(D179="dinner",1,D179="lunch",0)</f>
        <v>1</v>
      </c>
      <c r="L179" s="22">
        <v>2</v>
      </c>
      <c r="M179" s="22">
        <v>14.48</v>
      </c>
      <c r="N179" s="22">
        <v>2</v>
      </c>
    </row>
    <row r="180" spans="1:14" ht="16" thickBot="1" x14ac:dyDescent="0.25">
      <c r="A180" s="23" t="s">
        <v>3</v>
      </c>
      <c r="B180" s="23" t="s">
        <v>6</v>
      </c>
      <c r="C180" s="23" t="s">
        <v>9</v>
      </c>
      <c r="D180" s="23" t="s">
        <v>0</v>
      </c>
      <c r="E180" s="23" cm="1">
        <f t="array" ref="E180">_xlfn.IFS(A180="female",1,A180="male",0)</f>
        <v>1</v>
      </c>
      <c r="F180" s="23" cm="1">
        <f t="array" ref="F180">_xlfn.IFS(B180="No",0,B180="yes",1)</f>
        <v>1</v>
      </c>
      <c r="G180" s="20">
        <f t="shared" si="8"/>
        <v>0</v>
      </c>
      <c r="H180">
        <f t="shared" si="9"/>
        <v>0</v>
      </c>
      <c r="I180">
        <f t="shared" si="10"/>
        <v>0</v>
      </c>
      <c r="J180">
        <f t="shared" si="11"/>
        <v>1</v>
      </c>
      <c r="K180" s="23" cm="1">
        <f t="array" ref="K180">_xlfn.IFS(D180="dinner",1,D180="lunch",0)</f>
        <v>1</v>
      </c>
      <c r="L180" s="23">
        <v>2</v>
      </c>
      <c r="M180" s="23">
        <v>9.6</v>
      </c>
      <c r="N180" s="23">
        <v>4</v>
      </c>
    </row>
    <row r="181" spans="1:14" ht="16" thickBot="1" x14ac:dyDescent="0.25">
      <c r="A181" s="22" t="s">
        <v>5</v>
      </c>
      <c r="B181" s="22" t="s">
        <v>6</v>
      </c>
      <c r="C181" s="22" t="s">
        <v>9</v>
      </c>
      <c r="D181" s="22" t="s">
        <v>0</v>
      </c>
      <c r="E181" s="22" cm="1">
        <f t="array" ref="E181">_xlfn.IFS(A181="female",1,A181="male",0)</f>
        <v>0</v>
      </c>
      <c r="F181" s="22" cm="1">
        <f t="array" ref="F181">_xlfn.IFS(B181="No",0,B181="yes",1)</f>
        <v>1</v>
      </c>
      <c r="G181" s="20">
        <f t="shared" si="8"/>
        <v>0</v>
      </c>
      <c r="H181">
        <f t="shared" si="9"/>
        <v>0</v>
      </c>
      <c r="I181">
        <f t="shared" si="10"/>
        <v>0</v>
      </c>
      <c r="J181">
        <f t="shared" si="11"/>
        <v>1</v>
      </c>
      <c r="K181" s="22" cm="1">
        <f t="array" ref="K181">_xlfn.IFS(D181="dinner",1,D181="lunch",0)</f>
        <v>1</v>
      </c>
      <c r="L181" s="22">
        <v>2</v>
      </c>
      <c r="M181" s="22">
        <v>34.630000000000003</v>
      </c>
      <c r="N181" s="22">
        <v>3.55</v>
      </c>
    </row>
    <row r="182" spans="1:14" ht="16" thickBot="1" x14ac:dyDescent="0.25">
      <c r="A182" s="23" t="s">
        <v>5</v>
      </c>
      <c r="B182" s="23" t="s">
        <v>6</v>
      </c>
      <c r="C182" s="23" t="s">
        <v>9</v>
      </c>
      <c r="D182" s="23" t="s">
        <v>0</v>
      </c>
      <c r="E182" s="23" cm="1">
        <f t="array" ref="E182">_xlfn.IFS(A182="female",1,A182="male",0)</f>
        <v>0</v>
      </c>
      <c r="F182" s="23" cm="1">
        <f t="array" ref="F182">_xlfn.IFS(B182="No",0,B182="yes",1)</f>
        <v>1</v>
      </c>
      <c r="G182" s="20">
        <f t="shared" si="8"/>
        <v>0</v>
      </c>
      <c r="H182">
        <f t="shared" si="9"/>
        <v>0</v>
      </c>
      <c r="I182">
        <f t="shared" si="10"/>
        <v>0</v>
      </c>
      <c r="J182">
        <f t="shared" si="11"/>
        <v>1</v>
      </c>
      <c r="K182" s="23" cm="1">
        <f t="array" ref="K182">_xlfn.IFS(D182="dinner",1,D182="lunch",0)</f>
        <v>1</v>
      </c>
      <c r="L182" s="23">
        <v>4</v>
      </c>
      <c r="M182" s="23">
        <v>34.65</v>
      </c>
      <c r="N182" s="23">
        <v>3.68</v>
      </c>
    </row>
    <row r="183" spans="1:14" ht="16" thickBot="1" x14ac:dyDescent="0.25">
      <c r="A183" s="22" t="s">
        <v>5</v>
      </c>
      <c r="B183" s="22" t="s">
        <v>6</v>
      </c>
      <c r="C183" s="22" t="s">
        <v>9</v>
      </c>
      <c r="D183" s="22" t="s">
        <v>0</v>
      </c>
      <c r="E183" s="22" cm="1">
        <f t="array" ref="E183">_xlfn.IFS(A183="female",1,A183="male",0)</f>
        <v>0</v>
      </c>
      <c r="F183" s="22" cm="1">
        <f t="array" ref="F183">_xlfn.IFS(B183="No",0,B183="yes",1)</f>
        <v>1</v>
      </c>
      <c r="G183" s="20">
        <f t="shared" si="8"/>
        <v>0</v>
      </c>
      <c r="H183">
        <f t="shared" si="9"/>
        <v>0</v>
      </c>
      <c r="I183">
        <f t="shared" si="10"/>
        <v>0</v>
      </c>
      <c r="J183">
        <f t="shared" si="11"/>
        <v>1</v>
      </c>
      <c r="K183" s="22" cm="1">
        <f t="array" ref="K183">_xlfn.IFS(D183="dinner",1,D183="lunch",0)</f>
        <v>1</v>
      </c>
      <c r="L183" s="22">
        <v>2</v>
      </c>
      <c r="M183" s="22">
        <v>23.33</v>
      </c>
      <c r="N183" s="22">
        <v>5.65</v>
      </c>
    </row>
    <row r="184" spans="1:14" ht="16" thickBot="1" x14ac:dyDescent="0.25">
      <c r="A184" s="23" t="s">
        <v>5</v>
      </c>
      <c r="B184" s="23" t="s">
        <v>6</v>
      </c>
      <c r="C184" s="23" t="s">
        <v>9</v>
      </c>
      <c r="D184" s="23" t="s">
        <v>0</v>
      </c>
      <c r="E184" s="23" cm="1">
        <f t="array" ref="E184">_xlfn.IFS(A184="female",1,A184="male",0)</f>
        <v>0</v>
      </c>
      <c r="F184" s="23" cm="1">
        <f t="array" ref="F184">_xlfn.IFS(B184="No",0,B184="yes",1)</f>
        <v>1</v>
      </c>
      <c r="G184" s="20">
        <f t="shared" si="8"/>
        <v>0</v>
      </c>
      <c r="H184">
        <f t="shared" si="9"/>
        <v>0</v>
      </c>
      <c r="I184">
        <f t="shared" si="10"/>
        <v>0</v>
      </c>
      <c r="J184">
        <f t="shared" si="11"/>
        <v>1</v>
      </c>
      <c r="K184" s="23" cm="1">
        <f t="array" ref="K184">_xlfn.IFS(D184="dinner",1,D184="lunch",0)</f>
        <v>1</v>
      </c>
      <c r="L184" s="23">
        <v>3</v>
      </c>
      <c r="M184" s="23">
        <v>45.35</v>
      </c>
      <c r="N184" s="23">
        <v>3.5</v>
      </c>
    </row>
    <row r="185" spans="1:14" ht="16" thickBot="1" x14ac:dyDescent="0.25">
      <c r="A185" s="22" t="s">
        <v>5</v>
      </c>
      <c r="B185" s="22" t="s">
        <v>6</v>
      </c>
      <c r="C185" s="22" t="s">
        <v>9</v>
      </c>
      <c r="D185" s="22" t="s">
        <v>0</v>
      </c>
      <c r="E185" s="22" cm="1">
        <f t="array" ref="E185">_xlfn.IFS(A185="female",1,A185="male",0)</f>
        <v>0</v>
      </c>
      <c r="F185" s="22" cm="1">
        <f t="array" ref="F185">_xlfn.IFS(B185="No",0,B185="yes",1)</f>
        <v>1</v>
      </c>
      <c r="G185" s="20">
        <f t="shared" si="8"/>
        <v>0</v>
      </c>
      <c r="H185">
        <f t="shared" si="9"/>
        <v>0</v>
      </c>
      <c r="I185">
        <f t="shared" si="10"/>
        <v>0</v>
      </c>
      <c r="J185">
        <f t="shared" si="11"/>
        <v>1</v>
      </c>
      <c r="K185" s="22" cm="1">
        <f t="array" ref="K185">_xlfn.IFS(D185="dinner",1,D185="lunch",0)</f>
        <v>1</v>
      </c>
      <c r="L185" s="22">
        <v>4</v>
      </c>
      <c r="M185" s="22">
        <v>23.17</v>
      </c>
      <c r="N185" s="22">
        <v>6.5</v>
      </c>
    </row>
    <row r="186" spans="1:14" ht="16" thickBot="1" x14ac:dyDescent="0.25">
      <c r="A186" s="23" t="s">
        <v>5</v>
      </c>
      <c r="B186" s="23" t="s">
        <v>6</v>
      </c>
      <c r="C186" s="23" t="s">
        <v>9</v>
      </c>
      <c r="D186" s="23" t="s">
        <v>0</v>
      </c>
      <c r="E186" s="23" cm="1">
        <f t="array" ref="E186">_xlfn.IFS(A186="female",1,A186="male",0)</f>
        <v>0</v>
      </c>
      <c r="F186" s="23" cm="1">
        <f t="array" ref="F186">_xlfn.IFS(B186="No",0,B186="yes",1)</f>
        <v>1</v>
      </c>
      <c r="G186" s="20">
        <f t="shared" si="8"/>
        <v>0</v>
      </c>
      <c r="H186">
        <f t="shared" si="9"/>
        <v>0</v>
      </c>
      <c r="I186">
        <f t="shared" si="10"/>
        <v>0</v>
      </c>
      <c r="J186">
        <f t="shared" si="11"/>
        <v>1</v>
      </c>
      <c r="K186" s="23" cm="1">
        <f t="array" ref="K186">_xlfn.IFS(D186="dinner",1,D186="lunch",0)</f>
        <v>1</v>
      </c>
      <c r="L186" s="23">
        <v>2</v>
      </c>
      <c r="M186" s="23">
        <v>40.549999999999997</v>
      </c>
      <c r="N186" s="23">
        <v>3</v>
      </c>
    </row>
    <row r="187" spans="1:14" ht="16" thickBot="1" x14ac:dyDescent="0.25">
      <c r="A187" s="22" t="s">
        <v>5</v>
      </c>
      <c r="B187" s="22" t="s">
        <v>2</v>
      </c>
      <c r="C187" s="22" t="s">
        <v>9</v>
      </c>
      <c r="D187" s="22" t="s">
        <v>0</v>
      </c>
      <c r="E187" s="22" cm="1">
        <f t="array" ref="E187">_xlfn.IFS(A187="female",1,A187="male",0)</f>
        <v>0</v>
      </c>
      <c r="F187" s="22" cm="1">
        <f t="array" ref="F187">_xlfn.IFS(B187="No",0,B187="yes",1)</f>
        <v>0</v>
      </c>
      <c r="G187" s="20">
        <f t="shared" si="8"/>
        <v>0</v>
      </c>
      <c r="H187">
        <f t="shared" si="9"/>
        <v>0</v>
      </c>
      <c r="I187">
        <f t="shared" si="10"/>
        <v>0</v>
      </c>
      <c r="J187">
        <f t="shared" si="11"/>
        <v>1</v>
      </c>
      <c r="K187" s="22" cm="1">
        <f t="array" ref="K187">_xlfn.IFS(D187="dinner",1,D187="lunch",0)</f>
        <v>1</v>
      </c>
      <c r="L187" s="22">
        <v>5</v>
      </c>
      <c r="M187" s="22">
        <v>20.69</v>
      </c>
      <c r="N187" s="22">
        <v>5</v>
      </c>
    </row>
    <row r="188" spans="1:14" ht="16" thickBot="1" x14ac:dyDescent="0.25">
      <c r="A188" s="23" t="s">
        <v>3</v>
      </c>
      <c r="B188" s="23" t="s">
        <v>6</v>
      </c>
      <c r="C188" s="23" t="s">
        <v>9</v>
      </c>
      <c r="D188" s="23" t="s">
        <v>0</v>
      </c>
      <c r="E188" s="23" cm="1">
        <f t="array" ref="E188">_xlfn.IFS(A188="female",1,A188="male",0)</f>
        <v>1</v>
      </c>
      <c r="F188" s="23" cm="1">
        <f t="array" ref="F188">_xlfn.IFS(B188="No",0,B188="yes",1)</f>
        <v>1</v>
      </c>
      <c r="G188" s="20">
        <f t="shared" si="8"/>
        <v>0</v>
      </c>
      <c r="H188">
        <f t="shared" si="9"/>
        <v>0</v>
      </c>
      <c r="I188">
        <f t="shared" si="10"/>
        <v>0</v>
      </c>
      <c r="J188">
        <f t="shared" si="11"/>
        <v>1</v>
      </c>
      <c r="K188" s="23" cm="1">
        <f t="array" ref="K188">_xlfn.IFS(D188="dinner",1,D188="lunch",0)</f>
        <v>1</v>
      </c>
      <c r="L188" s="23">
        <v>3</v>
      </c>
      <c r="M188" s="23">
        <v>20.9</v>
      </c>
      <c r="N188" s="23">
        <v>3.5</v>
      </c>
    </row>
    <row r="189" spans="1:14" ht="16" thickBot="1" x14ac:dyDescent="0.25">
      <c r="A189" s="22" t="s">
        <v>5</v>
      </c>
      <c r="B189" s="22" t="s">
        <v>6</v>
      </c>
      <c r="C189" s="22" t="s">
        <v>9</v>
      </c>
      <c r="D189" s="22" t="s">
        <v>0</v>
      </c>
      <c r="E189" s="22" cm="1">
        <f t="array" ref="E189">_xlfn.IFS(A189="female",1,A189="male",0)</f>
        <v>0</v>
      </c>
      <c r="F189" s="22" cm="1">
        <f t="array" ref="F189">_xlfn.IFS(B189="No",0,B189="yes",1)</f>
        <v>1</v>
      </c>
      <c r="G189" s="20">
        <f t="shared" si="8"/>
        <v>0</v>
      </c>
      <c r="H189">
        <f t="shared" si="9"/>
        <v>0</v>
      </c>
      <c r="I189">
        <f t="shared" si="10"/>
        <v>0</v>
      </c>
      <c r="J189">
        <f t="shared" si="11"/>
        <v>1</v>
      </c>
      <c r="K189" s="22" cm="1">
        <f t="array" ref="K189">_xlfn.IFS(D189="dinner",1,D189="lunch",0)</f>
        <v>1</v>
      </c>
      <c r="L189" s="22">
        <v>5</v>
      </c>
      <c r="M189" s="22">
        <v>30.46</v>
      </c>
      <c r="N189" s="22">
        <v>2</v>
      </c>
    </row>
    <row r="190" spans="1:14" ht="16" thickBot="1" x14ac:dyDescent="0.25">
      <c r="A190" s="23" t="s">
        <v>3</v>
      </c>
      <c r="B190" s="23" t="s">
        <v>6</v>
      </c>
      <c r="C190" s="23" t="s">
        <v>9</v>
      </c>
      <c r="D190" s="23" t="s">
        <v>0</v>
      </c>
      <c r="E190" s="23" cm="1">
        <f t="array" ref="E190">_xlfn.IFS(A190="female",1,A190="male",0)</f>
        <v>1</v>
      </c>
      <c r="F190" s="23" cm="1">
        <f t="array" ref="F190">_xlfn.IFS(B190="No",0,B190="yes",1)</f>
        <v>1</v>
      </c>
      <c r="G190" s="20">
        <f t="shared" si="8"/>
        <v>0</v>
      </c>
      <c r="H190">
        <f t="shared" si="9"/>
        <v>0</v>
      </c>
      <c r="I190">
        <f t="shared" si="10"/>
        <v>0</v>
      </c>
      <c r="J190">
        <f t="shared" si="11"/>
        <v>1</v>
      </c>
      <c r="K190" s="23" cm="1">
        <f t="array" ref="K190">_xlfn.IFS(D190="dinner",1,D190="lunch",0)</f>
        <v>1</v>
      </c>
      <c r="L190" s="23">
        <v>3</v>
      </c>
      <c r="M190" s="23">
        <v>18.149999999999999</v>
      </c>
      <c r="N190" s="23">
        <v>3.5</v>
      </c>
    </row>
    <row r="191" spans="1:14" ht="16" thickBot="1" x14ac:dyDescent="0.25">
      <c r="A191" s="22" t="s">
        <v>5</v>
      </c>
      <c r="B191" s="22" t="s">
        <v>6</v>
      </c>
      <c r="C191" s="22" t="s">
        <v>9</v>
      </c>
      <c r="D191" s="22" t="s">
        <v>0</v>
      </c>
      <c r="E191" s="22" cm="1">
        <f t="array" ref="E191">_xlfn.IFS(A191="female",1,A191="male",0)</f>
        <v>0</v>
      </c>
      <c r="F191" s="22" cm="1">
        <f t="array" ref="F191">_xlfn.IFS(B191="No",0,B191="yes",1)</f>
        <v>1</v>
      </c>
      <c r="G191" s="20">
        <f t="shared" si="8"/>
        <v>0</v>
      </c>
      <c r="H191">
        <f t="shared" si="9"/>
        <v>0</v>
      </c>
      <c r="I191">
        <f t="shared" si="10"/>
        <v>0</v>
      </c>
      <c r="J191">
        <f t="shared" si="11"/>
        <v>1</v>
      </c>
      <c r="K191" s="22" cm="1">
        <f t="array" ref="K191">_xlfn.IFS(D191="dinner",1,D191="lunch",0)</f>
        <v>1</v>
      </c>
      <c r="L191" s="22">
        <v>3</v>
      </c>
      <c r="M191" s="22">
        <v>23.1</v>
      </c>
      <c r="N191" s="22">
        <v>4</v>
      </c>
    </row>
    <row r="192" spans="1:14" ht="16" thickBot="1" x14ac:dyDescent="0.25">
      <c r="A192" s="23" t="s">
        <v>5</v>
      </c>
      <c r="B192" s="23" t="s">
        <v>6</v>
      </c>
      <c r="C192" s="23" t="s">
        <v>9</v>
      </c>
      <c r="D192" s="23" t="s">
        <v>0</v>
      </c>
      <c r="E192" s="23" cm="1">
        <f t="array" ref="E192">_xlfn.IFS(A192="female",1,A192="male",0)</f>
        <v>0</v>
      </c>
      <c r="F192" s="23" cm="1">
        <f t="array" ref="F192">_xlfn.IFS(B192="No",0,B192="yes",1)</f>
        <v>1</v>
      </c>
      <c r="G192" s="20">
        <f t="shared" si="8"/>
        <v>0</v>
      </c>
      <c r="H192">
        <f t="shared" si="9"/>
        <v>0</v>
      </c>
      <c r="I192">
        <f t="shared" si="10"/>
        <v>0</v>
      </c>
      <c r="J192">
        <f t="shared" si="11"/>
        <v>1</v>
      </c>
      <c r="K192" s="23" cm="1">
        <f t="array" ref="K192">_xlfn.IFS(D192="dinner",1,D192="lunch",0)</f>
        <v>1</v>
      </c>
      <c r="L192" s="23">
        <v>2</v>
      </c>
      <c r="M192" s="23">
        <v>15.69</v>
      </c>
      <c r="N192" s="23">
        <v>1.5</v>
      </c>
    </row>
    <row r="193" spans="1:14" ht="16" thickBot="1" x14ac:dyDescent="0.25">
      <c r="A193" s="22" t="s">
        <v>3</v>
      </c>
      <c r="B193" s="22" t="s">
        <v>6</v>
      </c>
      <c r="C193" s="22" t="s">
        <v>1</v>
      </c>
      <c r="D193" s="22" t="s">
        <v>7</v>
      </c>
      <c r="E193" s="22" cm="1">
        <f t="array" ref="E193">_xlfn.IFS(A193="female",1,A193="male",0)</f>
        <v>1</v>
      </c>
      <c r="F193" s="22" cm="1">
        <f t="array" ref="F193">_xlfn.IFS(B193="No",0,B193="yes",1)</f>
        <v>1</v>
      </c>
      <c r="G193" s="20">
        <f t="shared" si="8"/>
        <v>1</v>
      </c>
      <c r="H193">
        <f t="shared" si="9"/>
        <v>0</v>
      </c>
      <c r="I193">
        <f t="shared" si="10"/>
        <v>0</v>
      </c>
      <c r="J193">
        <f t="shared" si="11"/>
        <v>0</v>
      </c>
      <c r="K193" s="22" cm="1">
        <f t="array" ref="K193">_xlfn.IFS(D193="dinner",1,D193="lunch",0)</f>
        <v>0</v>
      </c>
      <c r="L193" s="22">
        <v>2</v>
      </c>
      <c r="M193" s="22">
        <v>19.809999999999999</v>
      </c>
      <c r="N193" s="22">
        <v>4.1900000000000004</v>
      </c>
    </row>
    <row r="194" spans="1:14" ht="16" thickBot="1" x14ac:dyDescent="0.25">
      <c r="A194" s="23" t="s">
        <v>5</v>
      </c>
      <c r="B194" s="23" t="s">
        <v>6</v>
      </c>
      <c r="C194" s="23" t="s">
        <v>1</v>
      </c>
      <c r="D194" s="23" t="s">
        <v>7</v>
      </c>
      <c r="E194" s="23" cm="1">
        <f t="array" ref="E194">_xlfn.IFS(A194="female",1,A194="male",0)</f>
        <v>0</v>
      </c>
      <c r="F194" s="23" cm="1">
        <f t="array" ref="F194">_xlfn.IFS(B194="No",0,B194="yes",1)</f>
        <v>1</v>
      </c>
      <c r="G194" s="20">
        <f t="shared" si="8"/>
        <v>1</v>
      </c>
      <c r="H194">
        <f t="shared" si="9"/>
        <v>0</v>
      </c>
      <c r="I194">
        <f t="shared" si="10"/>
        <v>0</v>
      </c>
      <c r="J194">
        <f t="shared" si="11"/>
        <v>0</v>
      </c>
      <c r="K194" s="23" cm="1">
        <f t="array" ref="K194">_xlfn.IFS(D194="dinner",1,D194="lunch",0)</f>
        <v>0</v>
      </c>
      <c r="L194" s="23">
        <v>2</v>
      </c>
      <c r="M194" s="23">
        <v>28.44</v>
      </c>
      <c r="N194" s="23">
        <v>2.56</v>
      </c>
    </row>
    <row r="195" spans="1:14" ht="16" thickBot="1" x14ac:dyDescent="0.25">
      <c r="A195" s="22" t="s">
        <v>5</v>
      </c>
      <c r="B195" s="22" t="s">
        <v>6</v>
      </c>
      <c r="C195" s="22" t="s">
        <v>1</v>
      </c>
      <c r="D195" s="22" t="s">
        <v>7</v>
      </c>
      <c r="E195" s="22" cm="1">
        <f t="array" ref="E195">_xlfn.IFS(A195="female",1,A195="male",0)</f>
        <v>0</v>
      </c>
      <c r="F195" s="22" cm="1">
        <f t="array" ref="F195">_xlfn.IFS(B195="No",0,B195="yes",1)</f>
        <v>1</v>
      </c>
      <c r="G195" s="20">
        <f t="shared" ref="G195:G245" si="12">IF(C195=$G$1,1,0)</f>
        <v>1</v>
      </c>
      <c r="H195">
        <f t="shared" ref="H195:H241" si="13">IF(C195=$H$1,1,0)</f>
        <v>0</v>
      </c>
      <c r="I195">
        <f t="shared" ref="I195:I245" si="14">IF(C195=$I$1,1,0)</f>
        <v>0</v>
      </c>
      <c r="J195">
        <f t="shared" ref="J195:J245" si="15">IF(C195=$J$1,1,0)</f>
        <v>0</v>
      </c>
      <c r="K195" s="22" cm="1">
        <f t="array" ref="K195">_xlfn.IFS(D195="dinner",1,D195="lunch",0)</f>
        <v>0</v>
      </c>
      <c r="L195" s="22">
        <v>2</v>
      </c>
      <c r="M195" s="22">
        <v>15.48</v>
      </c>
      <c r="N195" s="22">
        <v>2.02</v>
      </c>
    </row>
    <row r="196" spans="1:14" ht="16" thickBot="1" x14ac:dyDescent="0.25">
      <c r="A196" s="23" t="s">
        <v>5</v>
      </c>
      <c r="B196" s="23" t="s">
        <v>6</v>
      </c>
      <c r="C196" s="23" t="s">
        <v>1</v>
      </c>
      <c r="D196" s="23" t="s">
        <v>7</v>
      </c>
      <c r="E196" s="23" cm="1">
        <f t="array" ref="E196">_xlfn.IFS(A196="female",1,A196="male",0)</f>
        <v>0</v>
      </c>
      <c r="F196" s="23" cm="1">
        <f t="array" ref="F196">_xlfn.IFS(B196="No",0,B196="yes",1)</f>
        <v>1</v>
      </c>
      <c r="G196" s="20">
        <f t="shared" si="12"/>
        <v>1</v>
      </c>
      <c r="H196">
        <f t="shared" si="13"/>
        <v>0</v>
      </c>
      <c r="I196">
        <f t="shared" si="14"/>
        <v>0</v>
      </c>
      <c r="J196">
        <f t="shared" si="15"/>
        <v>0</v>
      </c>
      <c r="K196" s="23" cm="1">
        <f t="array" ref="K196">_xlfn.IFS(D196="dinner",1,D196="lunch",0)</f>
        <v>0</v>
      </c>
      <c r="L196" s="23">
        <v>2</v>
      </c>
      <c r="M196" s="23">
        <v>16.579999999999998</v>
      </c>
      <c r="N196" s="23">
        <v>4</v>
      </c>
    </row>
    <row r="197" spans="1:14" ht="16" thickBot="1" x14ac:dyDescent="0.25">
      <c r="A197" s="22" t="s">
        <v>5</v>
      </c>
      <c r="B197" s="22" t="s">
        <v>2</v>
      </c>
      <c r="C197" s="22" t="s">
        <v>1</v>
      </c>
      <c r="D197" s="22" t="s">
        <v>7</v>
      </c>
      <c r="E197" s="22" cm="1">
        <f t="array" ref="E197">_xlfn.IFS(A197="female",1,A197="male",0)</f>
        <v>0</v>
      </c>
      <c r="F197" s="22" cm="1">
        <f t="array" ref="F197">_xlfn.IFS(B197="No",0,B197="yes",1)</f>
        <v>0</v>
      </c>
      <c r="G197" s="20">
        <f t="shared" si="12"/>
        <v>1</v>
      </c>
      <c r="H197">
        <f t="shared" si="13"/>
        <v>0</v>
      </c>
      <c r="I197">
        <f t="shared" si="14"/>
        <v>0</v>
      </c>
      <c r="J197">
        <f t="shared" si="15"/>
        <v>0</v>
      </c>
      <c r="K197" s="22" cm="1">
        <f t="array" ref="K197">_xlfn.IFS(D197="dinner",1,D197="lunch",0)</f>
        <v>0</v>
      </c>
      <c r="L197" s="22">
        <v>2</v>
      </c>
      <c r="M197" s="22">
        <v>7.56</v>
      </c>
      <c r="N197" s="22">
        <v>1.44</v>
      </c>
    </row>
    <row r="198" spans="1:14" ht="16" thickBot="1" x14ac:dyDescent="0.25">
      <c r="A198" s="23" t="s">
        <v>5</v>
      </c>
      <c r="B198" s="23" t="s">
        <v>6</v>
      </c>
      <c r="C198" s="23" t="s">
        <v>1</v>
      </c>
      <c r="D198" s="23" t="s">
        <v>7</v>
      </c>
      <c r="E198" s="23" cm="1">
        <f t="array" ref="E198">_xlfn.IFS(A198="female",1,A198="male",0)</f>
        <v>0</v>
      </c>
      <c r="F198" s="23" cm="1">
        <f t="array" ref="F198">_xlfn.IFS(B198="No",0,B198="yes",1)</f>
        <v>1</v>
      </c>
      <c r="G198" s="20">
        <f t="shared" si="12"/>
        <v>1</v>
      </c>
      <c r="H198">
        <f t="shared" si="13"/>
        <v>0</v>
      </c>
      <c r="I198">
        <f t="shared" si="14"/>
        <v>0</v>
      </c>
      <c r="J198">
        <f t="shared" si="15"/>
        <v>0</v>
      </c>
      <c r="K198" s="23" cm="1">
        <f t="array" ref="K198">_xlfn.IFS(D198="dinner",1,D198="lunch",0)</f>
        <v>0</v>
      </c>
      <c r="L198" s="23">
        <v>2</v>
      </c>
      <c r="M198" s="23">
        <v>10.34</v>
      </c>
      <c r="N198" s="23">
        <v>2</v>
      </c>
    </row>
    <row r="199" spans="1:14" ht="16" thickBot="1" x14ac:dyDescent="0.25">
      <c r="A199" s="22" t="s">
        <v>3</v>
      </c>
      <c r="B199" s="22" t="s">
        <v>6</v>
      </c>
      <c r="C199" s="22" t="s">
        <v>1</v>
      </c>
      <c r="D199" s="22" t="s">
        <v>7</v>
      </c>
      <c r="E199" s="22" cm="1">
        <f t="array" ref="E199">_xlfn.IFS(A199="female",1,A199="male",0)</f>
        <v>1</v>
      </c>
      <c r="F199" s="22" cm="1">
        <f t="array" ref="F199">_xlfn.IFS(B199="No",0,B199="yes",1)</f>
        <v>1</v>
      </c>
      <c r="G199" s="20">
        <f t="shared" si="12"/>
        <v>1</v>
      </c>
      <c r="H199">
        <f t="shared" si="13"/>
        <v>0</v>
      </c>
      <c r="I199">
        <f t="shared" si="14"/>
        <v>0</v>
      </c>
      <c r="J199">
        <f t="shared" si="15"/>
        <v>0</v>
      </c>
      <c r="K199" s="22" cm="1">
        <f t="array" ref="K199">_xlfn.IFS(D199="dinner",1,D199="lunch",0)</f>
        <v>0</v>
      </c>
      <c r="L199" s="22">
        <v>4</v>
      </c>
      <c r="M199" s="22">
        <v>43.11</v>
      </c>
      <c r="N199" s="22">
        <v>5</v>
      </c>
    </row>
    <row r="200" spans="1:14" ht="16" thickBot="1" x14ac:dyDescent="0.25">
      <c r="A200" s="23" t="s">
        <v>3</v>
      </c>
      <c r="B200" s="23" t="s">
        <v>6</v>
      </c>
      <c r="C200" s="23" t="s">
        <v>1</v>
      </c>
      <c r="D200" s="23" t="s">
        <v>7</v>
      </c>
      <c r="E200" s="23" cm="1">
        <f t="array" ref="E200">_xlfn.IFS(A200="female",1,A200="male",0)</f>
        <v>1</v>
      </c>
      <c r="F200" s="23" cm="1">
        <f t="array" ref="F200">_xlfn.IFS(B200="No",0,B200="yes",1)</f>
        <v>1</v>
      </c>
      <c r="G200" s="20">
        <f t="shared" si="12"/>
        <v>1</v>
      </c>
      <c r="H200">
        <f t="shared" si="13"/>
        <v>0</v>
      </c>
      <c r="I200">
        <f t="shared" si="14"/>
        <v>0</v>
      </c>
      <c r="J200">
        <f t="shared" si="15"/>
        <v>0</v>
      </c>
      <c r="K200" s="23" cm="1">
        <f t="array" ref="K200">_xlfn.IFS(D200="dinner",1,D200="lunch",0)</f>
        <v>0</v>
      </c>
      <c r="L200" s="23">
        <v>2</v>
      </c>
      <c r="M200" s="23">
        <v>13</v>
      </c>
      <c r="N200" s="23">
        <v>2</v>
      </c>
    </row>
    <row r="201" spans="1:14" ht="16" thickBot="1" x14ac:dyDescent="0.25">
      <c r="A201" s="22" t="s">
        <v>5</v>
      </c>
      <c r="B201" s="22" t="s">
        <v>6</v>
      </c>
      <c r="C201" s="22" t="s">
        <v>1</v>
      </c>
      <c r="D201" s="22" t="s">
        <v>7</v>
      </c>
      <c r="E201" s="22" cm="1">
        <f t="array" ref="E201">_xlfn.IFS(A201="female",1,A201="male",0)</f>
        <v>0</v>
      </c>
      <c r="F201" s="22" cm="1">
        <f t="array" ref="F201">_xlfn.IFS(B201="No",0,B201="yes",1)</f>
        <v>1</v>
      </c>
      <c r="G201" s="20">
        <f t="shared" si="12"/>
        <v>1</v>
      </c>
      <c r="H201">
        <f t="shared" si="13"/>
        <v>0</v>
      </c>
      <c r="I201">
        <f t="shared" si="14"/>
        <v>0</v>
      </c>
      <c r="J201">
        <f t="shared" si="15"/>
        <v>0</v>
      </c>
      <c r="K201" s="22" cm="1">
        <f t="array" ref="K201">_xlfn.IFS(D201="dinner",1,D201="lunch",0)</f>
        <v>0</v>
      </c>
      <c r="L201" s="22">
        <v>2</v>
      </c>
      <c r="M201" s="22">
        <v>13.51</v>
      </c>
      <c r="N201" s="22">
        <v>2</v>
      </c>
    </row>
    <row r="202" spans="1:14" ht="16" thickBot="1" x14ac:dyDescent="0.25">
      <c r="A202" s="23" t="s">
        <v>5</v>
      </c>
      <c r="B202" s="23" t="s">
        <v>6</v>
      </c>
      <c r="C202" s="23" t="s">
        <v>1</v>
      </c>
      <c r="D202" s="23" t="s">
        <v>7</v>
      </c>
      <c r="E202" s="23" cm="1">
        <f t="array" ref="E202">_xlfn.IFS(A202="female",1,A202="male",0)</f>
        <v>0</v>
      </c>
      <c r="F202" s="23" cm="1">
        <f t="array" ref="F202">_xlfn.IFS(B202="No",0,B202="yes",1)</f>
        <v>1</v>
      </c>
      <c r="G202" s="20">
        <f t="shared" si="12"/>
        <v>1</v>
      </c>
      <c r="H202">
        <f t="shared" si="13"/>
        <v>0</v>
      </c>
      <c r="I202">
        <f t="shared" si="14"/>
        <v>0</v>
      </c>
      <c r="J202">
        <f t="shared" si="15"/>
        <v>0</v>
      </c>
      <c r="K202" s="23" cm="1">
        <f t="array" ref="K202">_xlfn.IFS(D202="dinner",1,D202="lunch",0)</f>
        <v>0</v>
      </c>
      <c r="L202" s="23">
        <v>3</v>
      </c>
      <c r="M202" s="23">
        <v>18.71</v>
      </c>
      <c r="N202" s="23">
        <v>4</v>
      </c>
    </row>
    <row r="203" spans="1:14" ht="16" thickBot="1" x14ac:dyDescent="0.25">
      <c r="A203" s="22" t="s">
        <v>3</v>
      </c>
      <c r="B203" s="22" t="s">
        <v>6</v>
      </c>
      <c r="C203" s="22" t="s">
        <v>1</v>
      </c>
      <c r="D203" s="22" t="s">
        <v>7</v>
      </c>
      <c r="E203" s="22" cm="1">
        <f t="array" ref="E203">_xlfn.IFS(A203="female",1,A203="male",0)</f>
        <v>1</v>
      </c>
      <c r="F203" s="22" cm="1">
        <f t="array" ref="F203">_xlfn.IFS(B203="No",0,B203="yes",1)</f>
        <v>1</v>
      </c>
      <c r="G203" s="20">
        <f t="shared" si="12"/>
        <v>1</v>
      </c>
      <c r="H203">
        <f t="shared" si="13"/>
        <v>0</v>
      </c>
      <c r="I203">
        <f t="shared" si="14"/>
        <v>0</v>
      </c>
      <c r="J203">
        <f t="shared" si="15"/>
        <v>0</v>
      </c>
      <c r="K203" s="22" cm="1">
        <f t="array" ref="K203">_xlfn.IFS(D203="dinner",1,D203="lunch",0)</f>
        <v>0</v>
      </c>
      <c r="L203" s="22">
        <v>2</v>
      </c>
      <c r="M203" s="22">
        <v>12.74</v>
      </c>
      <c r="N203" s="22">
        <v>2.0099999999999998</v>
      </c>
    </row>
    <row r="204" spans="1:14" ht="16" thickBot="1" x14ac:dyDescent="0.25">
      <c r="A204" s="23" t="s">
        <v>3</v>
      </c>
      <c r="B204" s="23" t="s">
        <v>6</v>
      </c>
      <c r="C204" s="23" t="s">
        <v>1</v>
      </c>
      <c r="D204" s="23" t="s">
        <v>7</v>
      </c>
      <c r="E204" s="23" cm="1">
        <f t="array" ref="E204">_xlfn.IFS(A204="female",1,A204="male",0)</f>
        <v>1</v>
      </c>
      <c r="F204" s="23" cm="1">
        <f t="array" ref="F204">_xlfn.IFS(B204="No",0,B204="yes",1)</f>
        <v>1</v>
      </c>
      <c r="G204" s="20">
        <f t="shared" si="12"/>
        <v>1</v>
      </c>
      <c r="H204">
        <f t="shared" si="13"/>
        <v>0</v>
      </c>
      <c r="I204">
        <f t="shared" si="14"/>
        <v>0</v>
      </c>
      <c r="J204">
        <f t="shared" si="15"/>
        <v>0</v>
      </c>
      <c r="K204" s="23" cm="1">
        <f t="array" ref="K204">_xlfn.IFS(D204="dinner",1,D204="lunch",0)</f>
        <v>0</v>
      </c>
      <c r="L204" s="23">
        <v>2</v>
      </c>
      <c r="M204" s="23">
        <v>13</v>
      </c>
      <c r="N204" s="23">
        <v>2</v>
      </c>
    </row>
    <row r="205" spans="1:14" ht="16" thickBot="1" x14ac:dyDescent="0.25">
      <c r="A205" s="22" t="s">
        <v>3</v>
      </c>
      <c r="B205" s="22" t="s">
        <v>6</v>
      </c>
      <c r="C205" s="22" t="s">
        <v>1</v>
      </c>
      <c r="D205" s="22" t="s">
        <v>7</v>
      </c>
      <c r="E205" s="22" cm="1">
        <f t="array" ref="E205">_xlfn.IFS(A205="female",1,A205="male",0)</f>
        <v>1</v>
      </c>
      <c r="F205" s="22" cm="1">
        <f t="array" ref="F205">_xlfn.IFS(B205="No",0,B205="yes",1)</f>
        <v>1</v>
      </c>
      <c r="G205" s="20">
        <f t="shared" si="12"/>
        <v>1</v>
      </c>
      <c r="H205">
        <f t="shared" si="13"/>
        <v>0</v>
      </c>
      <c r="I205">
        <f t="shared" si="14"/>
        <v>0</v>
      </c>
      <c r="J205">
        <f t="shared" si="15"/>
        <v>0</v>
      </c>
      <c r="K205" s="22" cm="1">
        <f t="array" ref="K205">_xlfn.IFS(D205="dinner",1,D205="lunch",0)</f>
        <v>0</v>
      </c>
      <c r="L205" s="22">
        <v>2</v>
      </c>
      <c r="M205" s="22">
        <v>16.399999999999999</v>
      </c>
      <c r="N205" s="22">
        <v>2.5</v>
      </c>
    </row>
    <row r="206" spans="1:14" ht="16" thickBot="1" x14ac:dyDescent="0.25">
      <c r="A206" s="23" t="s">
        <v>5</v>
      </c>
      <c r="B206" s="23" t="s">
        <v>6</v>
      </c>
      <c r="C206" s="23" t="s">
        <v>1</v>
      </c>
      <c r="D206" s="23" t="s">
        <v>7</v>
      </c>
      <c r="E206" s="23" cm="1">
        <f t="array" ref="E206">_xlfn.IFS(A206="female",1,A206="male",0)</f>
        <v>0</v>
      </c>
      <c r="F206" s="23" cm="1">
        <f t="array" ref="F206">_xlfn.IFS(B206="No",0,B206="yes",1)</f>
        <v>1</v>
      </c>
      <c r="G206" s="20">
        <f t="shared" si="12"/>
        <v>1</v>
      </c>
      <c r="H206">
        <f t="shared" si="13"/>
        <v>0</v>
      </c>
      <c r="I206">
        <f t="shared" si="14"/>
        <v>0</v>
      </c>
      <c r="J206">
        <f t="shared" si="15"/>
        <v>0</v>
      </c>
      <c r="K206" s="23" cm="1">
        <f t="array" ref="K206">_xlfn.IFS(D206="dinner",1,D206="lunch",0)</f>
        <v>0</v>
      </c>
      <c r="L206" s="23">
        <v>4</v>
      </c>
      <c r="M206" s="23">
        <v>20.53</v>
      </c>
      <c r="N206" s="23">
        <v>4</v>
      </c>
    </row>
    <row r="207" spans="1:14" ht="16" thickBot="1" x14ac:dyDescent="0.25">
      <c r="A207" s="22" t="s">
        <v>3</v>
      </c>
      <c r="B207" s="22" t="s">
        <v>6</v>
      </c>
      <c r="C207" s="22" t="s">
        <v>1</v>
      </c>
      <c r="D207" s="22" t="s">
        <v>7</v>
      </c>
      <c r="E207" s="22" cm="1">
        <f t="array" ref="E207">_xlfn.IFS(A207="female",1,A207="male",0)</f>
        <v>1</v>
      </c>
      <c r="F207" s="22" cm="1">
        <f t="array" ref="F207">_xlfn.IFS(B207="No",0,B207="yes",1)</f>
        <v>1</v>
      </c>
      <c r="G207" s="20">
        <f t="shared" si="12"/>
        <v>1</v>
      </c>
      <c r="H207">
        <f t="shared" si="13"/>
        <v>0</v>
      </c>
      <c r="I207">
        <f t="shared" si="14"/>
        <v>0</v>
      </c>
      <c r="J207">
        <f t="shared" si="15"/>
        <v>0</v>
      </c>
      <c r="K207" s="22" cm="1">
        <f t="array" ref="K207">_xlfn.IFS(D207="dinner",1,D207="lunch",0)</f>
        <v>0</v>
      </c>
      <c r="L207" s="22">
        <v>3</v>
      </c>
      <c r="M207" s="22">
        <v>16.47</v>
      </c>
      <c r="N207" s="22">
        <v>3.23</v>
      </c>
    </row>
    <row r="208" spans="1:14" ht="16" thickBot="1" x14ac:dyDescent="0.25">
      <c r="A208" s="23" t="s">
        <v>5</v>
      </c>
      <c r="B208" s="23" t="s">
        <v>6</v>
      </c>
      <c r="C208" s="23" t="s">
        <v>4</v>
      </c>
      <c r="D208" s="23" t="s">
        <v>0</v>
      </c>
      <c r="E208" s="23" cm="1">
        <f t="array" ref="E208">_xlfn.IFS(A208="female",1,A208="male",0)</f>
        <v>0</v>
      </c>
      <c r="F208" s="23" cm="1">
        <f t="array" ref="F208">_xlfn.IFS(B208="No",0,B208="yes",1)</f>
        <v>1</v>
      </c>
      <c r="G208" s="20">
        <f t="shared" si="12"/>
        <v>0</v>
      </c>
      <c r="H208">
        <f t="shared" si="13"/>
        <v>0</v>
      </c>
      <c r="I208">
        <f t="shared" si="14"/>
        <v>1</v>
      </c>
      <c r="J208">
        <f t="shared" si="15"/>
        <v>0</v>
      </c>
      <c r="K208" s="23" cm="1">
        <f t="array" ref="K208">_xlfn.IFS(D208="dinner",1,D208="lunch",0)</f>
        <v>1</v>
      </c>
      <c r="L208" s="23">
        <v>3</v>
      </c>
      <c r="M208" s="23">
        <v>26.59</v>
      </c>
      <c r="N208" s="23">
        <v>3.41</v>
      </c>
    </row>
    <row r="209" spans="1:14" ht="16" thickBot="1" x14ac:dyDescent="0.25">
      <c r="A209" s="22" t="s">
        <v>5</v>
      </c>
      <c r="B209" s="22" t="s">
        <v>6</v>
      </c>
      <c r="C209" s="22" t="s">
        <v>4</v>
      </c>
      <c r="D209" s="22" t="s">
        <v>0</v>
      </c>
      <c r="E209" s="22" cm="1">
        <f t="array" ref="E209">_xlfn.IFS(A209="female",1,A209="male",0)</f>
        <v>0</v>
      </c>
      <c r="F209" s="22" cm="1">
        <f t="array" ref="F209">_xlfn.IFS(B209="No",0,B209="yes",1)</f>
        <v>1</v>
      </c>
      <c r="G209" s="20">
        <f t="shared" si="12"/>
        <v>0</v>
      </c>
      <c r="H209">
        <f t="shared" si="13"/>
        <v>0</v>
      </c>
      <c r="I209">
        <f t="shared" si="14"/>
        <v>1</v>
      </c>
      <c r="J209">
        <f t="shared" si="15"/>
        <v>0</v>
      </c>
      <c r="K209" s="22" cm="1">
        <f t="array" ref="K209">_xlfn.IFS(D209="dinner",1,D209="lunch",0)</f>
        <v>1</v>
      </c>
      <c r="L209" s="22">
        <v>4</v>
      </c>
      <c r="M209" s="22">
        <v>38.729999999999997</v>
      </c>
      <c r="N209" s="22">
        <v>3</v>
      </c>
    </row>
    <row r="210" spans="1:14" ht="16" thickBot="1" x14ac:dyDescent="0.25">
      <c r="A210" s="23" t="s">
        <v>5</v>
      </c>
      <c r="B210" s="23" t="s">
        <v>6</v>
      </c>
      <c r="C210" s="23" t="s">
        <v>4</v>
      </c>
      <c r="D210" s="23" t="s">
        <v>0</v>
      </c>
      <c r="E210" s="23" cm="1">
        <f t="array" ref="E210">_xlfn.IFS(A210="female",1,A210="male",0)</f>
        <v>0</v>
      </c>
      <c r="F210" s="23" cm="1">
        <f t="array" ref="F210">_xlfn.IFS(B210="No",0,B210="yes",1)</f>
        <v>1</v>
      </c>
      <c r="G210" s="20">
        <f t="shared" si="12"/>
        <v>0</v>
      </c>
      <c r="H210">
        <f t="shared" si="13"/>
        <v>0</v>
      </c>
      <c r="I210">
        <f t="shared" si="14"/>
        <v>1</v>
      </c>
      <c r="J210">
        <f t="shared" si="15"/>
        <v>0</v>
      </c>
      <c r="K210" s="23" cm="1">
        <f t="array" ref="K210">_xlfn.IFS(D210="dinner",1,D210="lunch",0)</f>
        <v>1</v>
      </c>
      <c r="L210" s="23">
        <v>2</v>
      </c>
      <c r="M210" s="23">
        <v>24.27</v>
      </c>
      <c r="N210" s="23">
        <v>2.0299999999999998</v>
      </c>
    </row>
    <row r="211" spans="1:14" ht="16" thickBot="1" x14ac:dyDescent="0.25">
      <c r="A211" s="22" t="s">
        <v>3</v>
      </c>
      <c r="B211" s="22" t="s">
        <v>6</v>
      </c>
      <c r="C211" s="22" t="s">
        <v>4</v>
      </c>
      <c r="D211" s="22" t="s">
        <v>0</v>
      </c>
      <c r="E211" s="22" cm="1">
        <f t="array" ref="E211">_xlfn.IFS(A211="female",1,A211="male",0)</f>
        <v>1</v>
      </c>
      <c r="F211" s="22" cm="1">
        <f t="array" ref="F211">_xlfn.IFS(B211="No",0,B211="yes",1)</f>
        <v>1</v>
      </c>
      <c r="G211" s="20">
        <f t="shared" si="12"/>
        <v>0</v>
      </c>
      <c r="H211">
        <f t="shared" si="13"/>
        <v>0</v>
      </c>
      <c r="I211">
        <f t="shared" si="14"/>
        <v>1</v>
      </c>
      <c r="J211">
        <f t="shared" si="15"/>
        <v>0</v>
      </c>
      <c r="K211" s="22" cm="1">
        <f t="array" ref="K211">_xlfn.IFS(D211="dinner",1,D211="lunch",0)</f>
        <v>1</v>
      </c>
      <c r="L211" s="22">
        <v>2</v>
      </c>
      <c r="M211" s="22">
        <v>12.76</v>
      </c>
      <c r="N211" s="22">
        <v>2.23</v>
      </c>
    </row>
    <row r="212" spans="1:14" ht="16" thickBot="1" x14ac:dyDescent="0.25">
      <c r="A212" s="23" t="s">
        <v>5</v>
      </c>
      <c r="B212" s="23" t="s">
        <v>6</v>
      </c>
      <c r="C212" s="23" t="s">
        <v>4</v>
      </c>
      <c r="D212" s="23" t="s">
        <v>0</v>
      </c>
      <c r="E212" s="23" cm="1">
        <f t="array" ref="E212">_xlfn.IFS(A212="female",1,A212="male",0)</f>
        <v>0</v>
      </c>
      <c r="F212" s="23" cm="1">
        <f t="array" ref="F212">_xlfn.IFS(B212="No",0,B212="yes",1)</f>
        <v>1</v>
      </c>
      <c r="G212" s="20">
        <f t="shared" si="12"/>
        <v>0</v>
      </c>
      <c r="H212">
        <f t="shared" si="13"/>
        <v>0</v>
      </c>
      <c r="I212">
        <f t="shared" si="14"/>
        <v>1</v>
      </c>
      <c r="J212">
        <f t="shared" si="15"/>
        <v>0</v>
      </c>
      <c r="K212" s="23" cm="1">
        <f t="array" ref="K212">_xlfn.IFS(D212="dinner",1,D212="lunch",0)</f>
        <v>1</v>
      </c>
      <c r="L212" s="23">
        <v>3</v>
      </c>
      <c r="M212" s="23">
        <v>30.06</v>
      </c>
      <c r="N212" s="23">
        <v>2</v>
      </c>
    </row>
    <row r="213" spans="1:14" ht="16" thickBot="1" x14ac:dyDescent="0.25">
      <c r="A213" s="22" t="s">
        <v>5</v>
      </c>
      <c r="B213" s="22" t="s">
        <v>6</v>
      </c>
      <c r="C213" s="22" t="s">
        <v>4</v>
      </c>
      <c r="D213" s="22" t="s">
        <v>0</v>
      </c>
      <c r="E213" s="22" cm="1">
        <f t="array" ref="E213">_xlfn.IFS(A213="female",1,A213="male",0)</f>
        <v>0</v>
      </c>
      <c r="F213" s="22" cm="1">
        <f t="array" ref="F213">_xlfn.IFS(B213="No",0,B213="yes",1)</f>
        <v>1</v>
      </c>
      <c r="G213" s="20">
        <f t="shared" si="12"/>
        <v>0</v>
      </c>
      <c r="H213">
        <f t="shared" si="13"/>
        <v>0</v>
      </c>
      <c r="I213">
        <f t="shared" si="14"/>
        <v>1</v>
      </c>
      <c r="J213">
        <f t="shared" si="15"/>
        <v>0</v>
      </c>
      <c r="K213" s="22" cm="1">
        <f t="array" ref="K213">_xlfn.IFS(D213="dinner",1,D213="lunch",0)</f>
        <v>1</v>
      </c>
      <c r="L213" s="22">
        <v>4</v>
      </c>
      <c r="M213" s="22">
        <v>25.89</v>
      </c>
      <c r="N213" s="22">
        <v>5.16</v>
      </c>
    </row>
    <row r="214" spans="1:14" ht="16" thickBot="1" x14ac:dyDescent="0.25">
      <c r="A214" s="23" t="s">
        <v>5</v>
      </c>
      <c r="B214" s="23" t="s">
        <v>2</v>
      </c>
      <c r="C214" s="23" t="s">
        <v>4</v>
      </c>
      <c r="D214" s="23" t="s">
        <v>0</v>
      </c>
      <c r="E214" s="23" cm="1">
        <f t="array" ref="E214">_xlfn.IFS(A214="female",1,A214="male",0)</f>
        <v>0</v>
      </c>
      <c r="F214" s="23" cm="1">
        <f t="array" ref="F214">_xlfn.IFS(B214="No",0,B214="yes",1)</f>
        <v>0</v>
      </c>
      <c r="G214" s="20">
        <f t="shared" si="12"/>
        <v>0</v>
      </c>
      <c r="H214">
        <f t="shared" si="13"/>
        <v>0</v>
      </c>
      <c r="I214">
        <f t="shared" si="14"/>
        <v>1</v>
      </c>
      <c r="J214">
        <f t="shared" si="15"/>
        <v>0</v>
      </c>
      <c r="K214" s="23" cm="1">
        <f t="array" ref="K214">_xlfn.IFS(D214="dinner",1,D214="lunch",0)</f>
        <v>1</v>
      </c>
      <c r="L214" s="23">
        <v>4</v>
      </c>
      <c r="M214" s="23">
        <v>48.33</v>
      </c>
      <c r="N214" s="23">
        <v>9</v>
      </c>
    </row>
    <row r="215" spans="1:14" ht="16" thickBot="1" x14ac:dyDescent="0.25">
      <c r="A215" s="22" t="s">
        <v>3</v>
      </c>
      <c r="B215" s="22" t="s">
        <v>6</v>
      </c>
      <c r="C215" s="22" t="s">
        <v>4</v>
      </c>
      <c r="D215" s="22" t="s">
        <v>0</v>
      </c>
      <c r="E215" s="22" cm="1">
        <f t="array" ref="E215">_xlfn.IFS(A215="female",1,A215="male",0)</f>
        <v>1</v>
      </c>
      <c r="F215" s="22" cm="1">
        <f t="array" ref="F215">_xlfn.IFS(B215="No",0,B215="yes",1)</f>
        <v>1</v>
      </c>
      <c r="G215" s="20">
        <f t="shared" si="12"/>
        <v>0</v>
      </c>
      <c r="H215">
        <f t="shared" si="13"/>
        <v>0</v>
      </c>
      <c r="I215">
        <f t="shared" si="14"/>
        <v>1</v>
      </c>
      <c r="J215">
        <f t="shared" si="15"/>
        <v>0</v>
      </c>
      <c r="K215" s="22" cm="1">
        <f t="array" ref="K215">_xlfn.IFS(D215="dinner",1,D215="lunch",0)</f>
        <v>1</v>
      </c>
      <c r="L215" s="22">
        <v>2</v>
      </c>
      <c r="M215" s="22">
        <v>13.27</v>
      </c>
      <c r="N215" s="22">
        <v>2.5</v>
      </c>
    </row>
    <row r="216" spans="1:14" ht="16" thickBot="1" x14ac:dyDescent="0.25">
      <c r="A216" s="23" t="s">
        <v>3</v>
      </c>
      <c r="B216" s="23" t="s">
        <v>6</v>
      </c>
      <c r="C216" s="23" t="s">
        <v>4</v>
      </c>
      <c r="D216" s="23" t="s">
        <v>0</v>
      </c>
      <c r="E216" s="23" cm="1">
        <f t="array" ref="E216">_xlfn.IFS(A216="female",1,A216="male",0)</f>
        <v>1</v>
      </c>
      <c r="F216" s="23" cm="1">
        <f t="array" ref="F216">_xlfn.IFS(B216="No",0,B216="yes",1)</f>
        <v>1</v>
      </c>
      <c r="G216" s="20">
        <f t="shared" si="12"/>
        <v>0</v>
      </c>
      <c r="H216">
        <f t="shared" si="13"/>
        <v>0</v>
      </c>
      <c r="I216">
        <f t="shared" si="14"/>
        <v>1</v>
      </c>
      <c r="J216">
        <f t="shared" si="15"/>
        <v>0</v>
      </c>
      <c r="K216" s="23" cm="1">
        <f t="array" ref="K216">_xlfn.IFS(D216="dinner",1,D216="lunch",0)</f>
        <v>1</v>
      </c>
      <c r="L216" s="23">
        <v>3</v>
      </c>
      <c r="M216" s="23">
        <v>28.17</v>
      </c>
      <c r="N216" s="23">
        <v>6.5</v>
      </c>
    </row>
    <row r="217" spans="1:14" ht="16" thickBot="1" x14ac:dyDescent="0.25">
      <c r="A217" s="22" t="s">
        <v>3</v>
      </c>
      <c r="B217" s="22" t="s">
        <v>6</v>
      </c>
      <c r="C217" s="22" t="s">
        <v>4</v>
      </c>
      <c r="D217" s="22" t="s">
        <v>0</v>
      </c>
      <c r="E217" s="22" cm="1">
        <f t="array" ref="E217">_xlfn.IFS(A217="female",1,A217="male",0)</f>
        <v>1</v>
      </c>
      <c r="F217" s="22" cm="1">
        <f t="array" ref="F217">_xlfn.IFS(B217="No",0,B217="yes",1)</f>
        <v>1</v>
      </c>
      <c r="G217" s="20">
        <f t="shared" si="12"/>
        <v>0</v>
      </c>
      <c r="H217">
        <f t="shared" si="13"/>
        <v>0</v>
      </c>
      <c r="I217">
        <f t="shared" si="14"/>
        <v>1</v>
      </c>
      <c r="J217">
        <f t="shared" si="15"/>
        <v>0</v>
      </c>
      <c r="K217" s="22" cm="1">
        <f t="array" ref="K217">_xlfn.IFS(D217="dinner",1,D217="lunch",0)</f>
        <v>1</v>
      </c>
      <c r="L217" s="22">
        <v>2</v>
      </c>
      <c r="M217" s="22">
        <v>12.9</v>
      </c>
      <c r="N217" s="22">
        <v>1.1000000000000001</v>
      </c>
    </row>
    <row r="218" spans="1:14" ht="16" thickBot="1" x14ac:dyDescent="0.25">
      <c r="A218" s="23" t="s">
        <v>5</v>
      </c>
      <c r="B218" s="23" t="s">
        <v>6</v>
      </c>
      <c r="C218" s="23" t="s">
        <v>4</v>
      </c>
      <c r="D218" s="23" t="s">
        <v>0</v>
      </c>
      <c r="E218" s="23" cm="1">
        <f t="array" ref="E218">_xlfn.IFS(A218="female",1,A218="male",0)</f>
        <v>0</v>
      </c>
      <c r="F218" s="23" cm="1">
        <f t="array" ref="F218">_xlfn.IFS(B218="No",0,B218="yes",1)</f>
        <v>1</v>
      </c>
      <c r="G218" s="20">
        <f t="shared" si="12"/>
        <v>0</v>
      </c>
      <c r="H218">
        <f t="shared" si="13"/>
        <v>0</v>
      </c>
      <c r="I218">
        <f t="shared" si="14"/>
        <v>1</v>
      </c>
      <c r="J218">
        <f t="shared" si="15"/>
        <v>0</v>
      </c>
      <c r="K218" s="23" cm="1">
        <f t="array" ref="K218">_xlfn.IFS(D218="dinner",1,D218="lunch",0)</f>
        <v>1</v>
      </c>
      <c r="L218" s="23">
        <v>5</v>
      </c>
      <c r="M218" s="23">
        <v>28.15</v>
      </c>
      <c r="N218" s="23">
        <v>3</v>
      </c>
    </row>
    <row r="219" spans="1:14" ht="16" thickBot="1" x14ac:dyDescent="0.25">
      <c r="A219" s="22" t="s">
        <v>5</v>
      </c>
      <c r="B219" s="22" t="s">
        <v>6</v>
      </c>
      <c r="C219" s="22" t="s">
        <v>4</v>
      </c>
      <c r="D219" s="22" t="s">
        <v>0</v>
      </c>
      <c r="E219" s="22" cm="1">
        <f t="array" ref="E219">_xlfn.IFS(A219="female",1,A219="male",0)</f>
        <v>0</v>
      </c>
      <c r="F219" s="22" cm="1">
        <f t="array" ref="F219">_xlfn.IFS(B219="No",0,B219="yes",1)</f>
        <v>1</v>
      </c>
      <c r="G219" s="20">
        <f t="shared" si="12"/>
        <v>0</v>
      </c>
      <c r="H219">
        <f t="shared" si="13"/>
        <v>0</v>
      </c>
      <c r="I219">
        <f t="shared" si="14"/>
        <v>1</v>
      </c>
      <c r="J219">
        <f t="shared" si="15"/>
        <v>0</v>
      </c>
      <c r="K219" s="22" cm="1">
        <f t="array" ref="K219">_xlfn.IFS(D219="dinner",1,D219="lunch",0)</f>
        <v>1</v>
      </c>
      <c r="L219" s="22">
        <v>2</v>
      </c>
      <c r="M219" s="22">
        <v>11.59</v>
      </c>
      <c r="N219" s="22">
        <v>1.5</v>
      </c>
    </row>
    <row r="220" spans="1:14" ht="16" thickBot="1" x14ac:dyDescent="0.25">
      <c r="A220" s="23" t="s">
        <v>5</v>
      </c>
      <c r="B220" s="23" t="s">
        <v>6</v>
      </c>
      <c r="C220" s="23" t="s">
        <v>4</v>
      </c>
      <c r="D220" s="23" t="s">
        <v>0</v>
      </c>
      <c r="E220" s="23" cm="1">
        <f t="array" ref="E220">_xlfn.IFS(A220="female",1,A220="male",0)</f>
        <v>0</v>
      </c>
      <c r="F220" s="23" cm="1">
        <f t="array" ref="F220">_xlfn.IFS(B220="No",0,B220="yes",1)</f>
        <v>1</v>
      </c>
      <c r="G220" s="20">
        <f t="shared" si="12"/>
        <v>0</v>
      </c>
      <c r="H220">
        <f t="shared" si="13"/>
        <v>0</v>
      </c>
      <c r="I220">
        <f t="shared" si="14"/>
        <v>1</v>
      </c>
      <c r="J220">
        <f t="shared" si="15"/>
        <v>0</v>
      </c>
      <c r="K220" s="23" cm="1">
        <f t="array" ref="K220">_xlfn.IFS(D220="dinner",1,D220="lunch",0)</f>
        <v>1</v>
      </c>
      <c r="L220" s="23">
        <v>2</v>
      </c>
      <c r="M220" s="23">
        <v>7.74</v>
      </c>
      <c r="N220" s="23">
        <v>1.44</v>
      </c>
    </row>
    <row r="221" spans="1:14" ht="16" thickBot="1" x14ac:dyDescent="0.25">
      <c r="A221" s="22" t="s">
        <v>3</v>
      </c>
      <c r="B221" s="22" t="s">
        <v>6</v>
      </c>
      <c r="C221" s="22" t="s">
        <v>4</v>
      </c>
      <c r="D221" s="22" t="s">
        <v>0</v>
      </c>
      <c r="E221" s="22" cm="1">
        <f t="array" ref="E221">_xlfn.IFS(A221="female",1,A221="male",0)</f>
        <v>1</v>
      </c>
      <c r="F221" s="22" cm="1">
        <f t="array" ref="F221">_xlfn.IFS(B221="No",0,B221="yes",1)</f>
        <v>1</v>
      </c>
      <c r="G221" s="20">
        <f t="shared" si="12"/>
        <v>0</v>
      </c>
      <c r="H221">
        <f t="shared" si="13"/>
        <v>0</v>
      </c>
      <c r="I221">
        <f t="shared" si="14"/>
        <v>1</v>
      </c>
      <c r="J221">
        <f t="shared" si="15"/>
        <v>0</v>
      </c>
      <c r="K221" s="22" cm="1">
        <f t="array" ref="K221">_xlfn.IFS(D221="dinner",1,D221="lunch",0)</f>
        <v>1</v>
      </c>
      <c r="L221" s="22">
        <v>4</v>
      </c>
      <c r="M221" s="22">
        <v>30.14</v>
      </c>
      <c r="N221" s="22">
        <v>3.09</v>
      </c>
    </row>
    <row r="222" spans="1:14" ht="16" thickBot="1" x14ac:dyDescent="0.25">
      <c r="A222" s="23" t="s">
        <v>5</v>
      </c>
      <c r="B222" s="23" t="s">
        <v>6</v>
      </c>
      <c r="C222" s="23" t="s">
        <v>8</v>
      </c>
      <c r="D222" s="23" t="s">
        <v>7</v>
      </c>
      <c r="E222" s="23" cm="1">
        <f t="array" ref="E222">_xlfn.IFS(A222="female",1,A222="male",0)</f>
        <v>0</v>
      </c>
      <c r="F222" s="23" cm="1">
        <f t="array" ref="F222">_xlfn.IFS(B222="No",0,B222="yes",1)</f>
        <v>1</v>
      </c>
      <c r="G222" s="20">
        <f t="shared" si="12"/>
        <v>0</v>
      </c>
      <c r="H222">
        <f t="shared" si="13"/>
        <v>1</v>
      </c>
      <c r="I222">
        <f t="shared" si="14"/>
        <v>0</v>
      </c>
      <c r="J222">
        <f t="shared" si="15"/>
        <v>0</v>
      </c>
      <c r="K222" s="23" cm="1">
        <f t="array" ref="K222">_xlfn.IFS(D222="dinner",1,D222="lunch",0)</f>
        <v>0</v>
      </c>
      <c r="L222" s="23">
        <v>2</v>
      </c>
      <c r="M222" s="23">
        <v>12.16</v>
      </c>
      <c r="N222" s="23">
        <v>2.2000000000000002</v>
      </c>
    </row>
    <row r="223" spans="1:14" ht="16" thickBot="1" x14ac:dyDescent="0.25">
      <c r="A223" s="22" t="s">
        <v>3</v>
      </c>
      <c r="B223" s="22" t="s">
        <v>6</v>
      </c>
      <c r="C223" s="22" t="s">
        <v>8</v>
      </c>
      <c r="D223" s="22" t="s">
        <v>7</v>
      </c>
      <c r="E223" s="22" cm="1">
        <f t="array" ref="E223">_xlfn.IFS(A223="female",1,A223="male",0)</f>
        <v>1</v>
      </c>
      <c r="F223" s="22" cm="1">
        <f t="array" ref="F223">_xlfn.IFS(B223="No",0,B223="yes",1)</f>
        <v>1</v>
      </c>
      <c r="G223" s="20">
        <f t="shared" si="12"/>
        <v>0</v>
      </c>
      <c r="H223">
        <f t="shared" si="13"/>
        <v>1</v>
      </c>
      <c r="I223">
        <f t="shared" si="14"/>
        <v>0</v>
      </c>
      <c r="J223">
        <f t="shared" si="15"/>
        <v>0</v>
      </c>
      <c r="K223" s="22" cm="1">
        <f t="array" ref="K223">_xlfn.IFS(D223="dinner",1,D223="lunch",0)</f>
        <v>0</v>
      </c>
      <c r="L223" s="22">
        <v>2</v>
      </c>
      <c r="M223" s="22">
        <v>13.42</v>
      </c>
      <c r="N223" s="22">
        <v>3.48</v>
      </c>
    </row>
    <row r="224" spans="1:14" ht="16" thickBot="1" x14ac:dyDescent="0.25">
      <c r="A224" s="23" t="s">
        <v>5</v>
      </c>
      <c r="B224" s="23" t="s">
        <v>6</v>
      </c>
      <c r="C224" s="23" t="s">
        <v>8</v>
      </c>
      <c r="D224" s="23" t="s">
        <v>7</v>
      </c>
      <c r="E224" s="23" cm="1">
        <f t="array" ref="E224">_xlfn.IFS(A224="female",1,A224="male",0)</f>
        <v>0</v>
      </c>
      <c r="F224" s="23" cm="1">
        <f t="array" ref="F224">_xlfn.IFS(B224="No",0,B224="yes",1)</f>
        <v>1</v>
      </c>
      <c r="G224" s="20">
        <f t="shared" si="12"/>
        <v>0</v>
      </c>
      <c r="H224">
        <f t="shared" si="13"/>
        <v>1</v>
      </c>
      <c r="I224">
        <f t="shared" si="14"/>
        <v>0</v>
      </c>
      <c r="J224">
        <f t="shared" si="15"/>
        <v>0</v>
      </c>
      <c r="K224" s="23" cm="1">
        <f t="array" ref="K224">_xlfn.IFS(D224="dinner",1,D224="lunch",0)</f>
        <v>0</v>
      </c>
      <c r="L224" s="23">
        <v>1</v>
      </c>
      <c r="M224" s="23">
        <v>8.58</v>
      </c>
      <c r="N224" s="23">
        <v>1.92</v>
      </c>
    </row>
    <row r="225" spans="1:14" ht="16" thickBot="1" x14ac:dyDescent="0.25">
      <c r="A225" s="22" t="s">
        <v>3</v>
      </c>
      <c r="B225" s="22" t="s">
        <v>2</v>
      </c>
      <c r="C225" s="22" t="s">
        <v>8</v>
      </c>
      <c r="D225" s="22" t="s">
        <v>7</v>
      </c>
      <c r="E225" s="22" cm="1">
        <f t="array" ref="E225">_xlfn.IFS(A225="female",1,A225="male",0)</f>
        <v>1</v>
      </c>
      <c r="F225" s="22" cm="1">
        <f t="array" ref="F225">_xlfn.IFS(B225="No",0,B225="yes",1)</f>
        <v>0</v>
      </c>
      <c r="G225" s="20">
        <f t="shared" si="12"/>
        <v>0</v>
      </c>
      <c r="H225">
        <f t="shared" si="13"/>
        <v>1</v>
      </c>
      <c r="I225">
        <f t="shared" si="14"/>
        <v>0</v>
      </c>
      <c r="J225">
        <f t="shared" si="15"/>
        <v>0</v>
      </c>
      <c r="K225" s="22" cm="1">
        <f t="array" ref="K225">_xlfn.IFS(D225="dinner",1,D225="lunch",0)</f>
        <v>0</v>
      </c>
      <c r="L225" s="22">
        <v>3</v>
      </c>
      <c r="M225" s="22">
        <v>15.98</v>
      </c>
      <c r="N225" s="22">
        <v>3</v>
      </c>
    </row>
    <row r="226" spans="1:14" ht="16" thickBot="1" x14ac:dyDescent="0.25">
      <c r="A226" s="23" t="s">
        <v>5</v>
      </c>
      <c r="B226" s="23" t="s">
        <v>6</v>
      </c>
      <c r="C226" s="23" t="s">
        <v>8</v>
      </c>
      <c r="D226" s="23" t="s">
        <v>7</v>
      </c>
      <c r="E226" s="23" cm="1">
        <f t="array" ref="E226">_xlfn.IFS(A226="female",1,A226="male",0)</f>
        <v>0</v>
      </c>
      <c r="F226" s="23" cm="1">
        <f t="array" ref="F226">_xlfn.IFS(B226="No",0,B226="yes",1)</f>
        <v>1</v>
      </c>
      <c r="G226" s="20">
        <f t="shared" si="12"/>
        <v>0</v>
      </c>
      <c r="H226">
        <f t="shared" si="13"/>
        <v>1</v>
      </c>
      <c r="I226">
        <f t="shared" si="14"/>
        <v>0</v>
      </c>
      <c r="J226">
        <f t="shared" si="15"/>
        <v>0</v>
      </c>
      <c r="K226" s="23" cm="1">
        <f t="array" ref="K226">_xlfn.IFS(D226="dinner",1,D226="lunch",0)</f>
        <v>0</v>
      </c>
      <c r="L226" s="23">
        <v>2</v>
      </c>
      <c r="M226" s="23">
        <v>13.42</v>
      </c>
      <c r="N226" s="23">
        <v>1.58</v>
      </c>
    </row>
    <row r="227" spans="1:14" ht="16" thickBot="1" x14ac:dyDescent="0.25">
      <c r="A227" s="22" t="s">
        <v>3</v>
      </c>
      <c r="B227" s="22" t="s">
        <v>6</v>
      </c>
      <c r="C227" s="22" t="s">
        <v>8</v>
      </c>
      <c r="D227" s="22" t="s">
        <v>7</v>
      </c>
      <c r="E227" s="22" cm="1">
        <f t="array" ref="E227">_xlfn.IFS(A227="female",1,A227="male",0)</f>
        <v>1</v>
      </c>
      <c r="F227" s="22" cm="1">
        <f t="array" ref="F227">_xlfn.IFS(B227="No",0,B227="yes",1)</f>
        <v>1</v>
      </c>
      <c r="G227" s="20">
        <f t="shared" si="12"/>
        <v>0</v>
      </c>
      <c r="H227">
        <f t="shared" si="13"/>
        <v>1</v>
      </c>
      <c r="I227">
        <f t="shared" si="14"/>
        <v>0</v>
      </c>
      <c r="J227">
        <f t="shared" si="15"/>
        <v>0</v>
      </c>
      <c r="K227" s="22" cm="1">
        <f t="array" ref="K227">_xlfn.IFS(D227="dinner",1,D227="lunch",0)</f>
        <v>0</v>
      </c>
      <c r="L227" s="22">
        <v>2</v>
      </c>
      <c r="M227" s="22">
        <v>16.27</v>
      </c>
      <c r="N227" s="22">
        <v>2.5</v>
      </c>
    </row>
    <row r="228" spans="1:14" ht="16" thickBot="1" x14ac:dyDescent="0.25">
      <c r="A228" s="23" t="s">
        <v>3</v>
      </c>
      <c r="B228" s="23" t="s">
        <v>6</v>
      </c>
      <c r="C228" s="23" t="s">
        <v>8</v>
      </c>
      <c r="D228" s="23" t="s">
        <v>7</v>
      </c>
      <c r="E228" s="23" cm="1">
        <f t="array" ref="E228">_xlfn.IFS(A228="female",1,A228="male",0)</f>
        <v>1</v>
      </c>
      <c r="F228" s="23" cm="1">
        <f t="array" ref="F228">_xlfn.IFS(B228="No",0,B228="yes",1)</f>
        <v>1</v>
      </c>
      <c r="G228" s="20">
        <f t="shared" si="12"/>
        <v>0</v>
      </c>
      <c r="H228">
        <f t="shared" si="13"/>
        <v>1</v>
      </c>
      <c r="I228">
        <f t="shared" si="14"/>
        <v>0</v>
      </c>
      <c r="J228">
        <f t="shared" si="15"/>
        <v>0</v>
      </c>
      <c r="K228" s="23" cm="1">
        <f t="array" ref="K228">_xlfn.IFS(D228="dinner",1,D228="lunch",0)</f>
        <v>0</v>
      </c>
      <c r="L228" s="23">
        <v>2</v>
      </c>
      <c r="M228" s="23">
        <v>10.09</v>
      </c>
      <c r="N228" s="23">
        <v>2</v>
      </c>
    </row>
    <row r="229" spans="1:14" ht="16" thickBot="1" x14ac:dyDescent="0.25">
      <c r="A229" s="22" t="s">
        <v>5</v>
      </c>
      <c r="B229" s="22" t="s">
        <v>2</v>
      </c>
      <c r="C229" s="22" t="s">
        <v>4</v>
      </c>
      <c r="D229" s="22" t="s">
        <v>0</v>
      </c>
      <c r="E229" s="22" cm="1">
        <f t="array" ref="E229">_xlfn.IFS(A229="female",1,A229="male",0)</f>
        <v>0</v>
      </c>
      <c r="F229" s="22" cm="1">
        <f t="array" ref="F229">_xlfn.IFS(B229="No",0,B229="yes",1)</f>
        <v>0</v>
      </c>
      <c r="G229" s="20">
        <f t="shared" si="12"/>
        <v>0</v>
      </c>
      <c r="H229">
        <f t="shared" si="13"/>
        <v>0</v>
      </c>
      <c r="I229">
        <f t="shared" si="14"/>
        <v>1</v>
      </c>
      <c r="J229">
        <f t="shared" si="15"/>
        <v>0</v>
      </c>
      <c r="K229" s="22" cm="1">
        <f t="array" ref="K229">_xlfn.IFS(D229="dinner",1,D229="lunch",0)</f>
        <v>1</v>
      </c>
      <c r="L229" s="22">
        <v>4</v>
      </c>
      <c r="M229" s="22">
        <v>20.45</v>
      </c>
      <c r="N229" s="22">
        <v>3</v>
      </c>
    </row>
    <row r="230" spans="1:14" ht="16" thickBot="1" x14ac:dyDescent="0.25">
      <c r="A230" s="23" t="s">
        <v>5</v>
      </c>
      <c r="B230" s="23" t="s">
        <v>2</v>
      </c>
      <c r="C230" s="23" t="s">
        <v>4</v>
      </c>
      <c r="D230" s="23" t="s">
        <v>0</v>
      </c>
      <c r="E230" s="23" cm="1">
        <f t="array" ref="E230">_xlfn.IFS(A230="female",1,A230="male",0)</f>
        <v>0</v>
      </c>
      <c r="F230" s="23" cm="1">
        <f t="array" ref="F230">_xlfn.IFS(B230="No",0,B230="yes",1)</f>
        <v>0</v>
      </c>
      <c r="G230" s="20">
        <f t="shared" si="12"/>
        <v>0</v>
      </c>
      <c r="H230">
        <f t="shared" si="13"/>
        <v>0</v>
      </c>
      <c r="I230">
        <f t="shared" si="14"/>
        <v>1</v>
      </c>
      <c r="J230">
        <f t="shared" si="15"/>
        <v>0</v>
      </c>
      <c r="K230" s="23" cm="1">
        <f t="array" ref="K230">_xlfn.IFS(D230="dinner",1,D230="lunch",0)</f>
        <v>1</v>
      </c>
      <c r="L230" s="23">
        <v>2</v>
      </c>
      <c r="M230" s="23">
        <v>13.28</v>
      </c>
      <c r="N230" s="23">
        <v>2.72</v>
      </c>
    </row>
    <row r="231" spans="1:14" ht="16" thickBot="1" x14ac:dyDescent="0.25">
      <c r="A231" s="22" t="s">
        <v>3</v>
      </c>
      <c r="B231" s="22" t="s">
        <v>6</v>
      </c>
      <c r="C231" s="22" t="s">
        <v>4</v>
      </c>
      <c r="D231" s="22" t="s">
        <v>0</v>
      </c>
      <c r="E231" s="22" cm="1">
        <f t="array" ref="E231">_xlfn.IFS(A231="female",1,A231="male",0)</f>
        <v>1</v>
      </c>
      <c r="F231" s="22" cm="1">
        <f t="array" ref="F231">_xlfn.IFS(B231="No",0,B231="yes",1)</f>
        <v>1</v>
      </c>
      <c r="G231" s="20">
        <f t="shared" si="12"/>
        <v>0</v>
      </c>
      <c r="H231">
        <f t="shared" si="13"/>
        <v>0</v>
      </c>
      <c r="I231">
        <f t="shared" si="14"/>
        <v>1</v>
      </c>
      <c r="J231">
        <f t="shared" si="15"/>
        <v>0</v>
      </c>
      <c r="K231" s="22" cm="1">
        <f t="array" ref="K231">_xlfn.IFS(D231="dinner",1,D231="lunch",0)</f>
        <v>1</v>
      </c>
      <c r="L231" s="22">
        <v>2</v>
      </c>
      <c r="M231" s="22">
        <v>22.12</v>
      </c>
      <c r="N231" s="22">
        <v>2.88</v>
      </c>
    </row>
    <row r="232" spans="1:14" ht="16" thickBot="1" x14ac:dyDescent="0.25">
      <c r="A232" s="23" t="s">
        <v>5</v>
      </c>
      <c r="B232" s="23" t="s">
        <v>6</v>
      </c>
      <c r="C232" s="23" t="s">
        <v>4</v>
      </c>
      <c r="D232" s="23" t="s">
        <v>0</v>
      </c>
      <c r="E232" s="23" cm="1">
        <f t="array" ref="E232">_xlfn.IFS(A232="female",1,A232="male",0)</f>
        <v>0</v>
      </c>
      <c r="F232" s="23" cm="1">
        <f t="array" ref="F232">_xlfn.IFS(B232="No",0,B232="yes",1)</f>
        <v>1</v>
      </c>
      <c r="G232" s="20">
        <f t="shared" si="12"/>
        <v>0</v>
      </c>
      <c r="H232">
        <f t="shared" si="13"/>
        <v>0</v>
      </c>
      <c r="I232">
        <f t="shared" si="14"/>
        <v>1</v>
      </c>
      <c r="J232">
        <f t="shared" si="15"/>
        <v>0</v>
      </c>
      <c r="K232" s="23" cm="1">
        <f t="array" ref="K232">_xlfn.IFS(D232="dinner",1,D232="lunch",0)</f>
        <v>1</v>
      </c>
      <c r="L232" s="23">
        <v>4</v>
      </c>
      <c r="M232" s="23">
        <v>24.01</v>
      </c>
      <c r="N232" s="23">
        <v>2</v>
      </c>
    </row>
    <row r="233" spans="1:14" ht="16" thickBot="1" x14ac:dyDescent="0.25">
      <c r="A233" s="22" t="s">
        <v>5</v>
      </c>
      <c r="B233" s="22" t="s">
        <v>6</v>
      </c>
      <c r="C233" s="22" t="s">
        <v>4</v>
      </c>
      <c r="D233" s="22" t="s">
        <v>0</v>
      </c>
      <c r="E233" s="22" cm="1">
        <f t="array" ref="E233">_xlfn.IFS(A233="female",1,A233="male",0)</f>
        <v>0</v>
      </c>
      <c r="F233" s="22" cm="1">
        <f t="array" ref="F233">_xlfn.IFS(B233="No",0,B233="yes",1)</f>
        <v>1</v>
      </c>
      <c r="G233" s="20">
        <f t="shared" si="12"/>
        <v>0</v>
      </c>
      <c r="H233">
        <f t="shared" si="13"/>
        <v>0</v>
      </c>
      <c r="I233">
        <f t="shared" si="14"/>
        <v>1</v>
      </c>
      <c r="J233">
        <f t="shared" si="15"/>
        <v>0</v>
      </c>
      <c r="K233" s="22" cm="1">
        <f t="array" ref="K233">_xlfn.IFS(D233="dinner",1,D233="lunch",0)</f>
        <v>1</v>
      </c>
      <c r="L233" s="22">
        <v>3</v>
      </c>
      <c r="M233" s="22">
        <v>15.69</v>
      </c>
      <c r="N233" s="22">
        <v>3</v>
      </c>
    </row>
    <row r="234" spans="1:14" ht="16" thickBot="1" x14ac:dyDescent="0.25">
      <c r="A234" s="23" t="s">
        <v>5</v>
      </c>
      <c r="B234" s="23" t="s">
        <v>2</v>
      </c>
      <c r="C234" s="23" t="s">
        <v>4</v>
      </c>
      <c r="D234" s="23" t="s">
        <v>0</v>
      </c>
      <c r="E234" s="23" cm="1">
        <f t="array" ref="E234">_xlfn.IFS(A234="female",1,A234="male",0)</f>
        <v>0</v>
      </c>
      <c r="F234" s="23" cm="1">
        <f t="array" ref="F234">_xlfn.IFS(B234="No",0,B234="yes",1)</f>
        <v>0</v>
      </c>
      <c r="G234" s="20">
        <f t="shared" si="12"/>
        <v>0</v>
      </c>
      <c r="H234">
        <f t="shared" si="13"/>
        <v>0</v>
      </c>
      <c r="I234">
        <f t="shared" si="14"/>
        <v>1</v>
      </c>
      <c r="J234">
        <f t="shared" si="15"/>
        <v>0</v>
      </c>
      <c r="K234" s="23" cm="1">
        <f t="array" ref="K234">_xlfn.IFS(D234="dinner",1,D234="lunch",0)</f>
        <v>1</v>
      </c>
      <c r="L234" s="23">
        <v>2</v>
      </c>
      <c r="M234" s="23">
        <v>11.61</v>
      </c>
      <c r="N234" s="23">
        <v>3.39</v>
      </c>
    </row>
    <row r="235" spans="1:14" ht="16" thickBot="1" x14ac:dyDescent="0.25">
      <c r="A235" s="22" t="s">
        <v>5</v>
      </c>
      <c r="B235" s="22" t="s">
        <v>2</v>
      </c>
      <c r="C235" s="22" t="s">
        <v>4</v>
      </c>
      <c r="D235" s="22" t="s">
        <v>0</v>
      </c>
      <c r="E235" s="22" cm="1">
        <f t="array" ref="E235">_xlfn.IFS(A235="female",1,A235="male",0)</f>
        <v>0</v>
      </c>
      <c r="F235" s="22" cm="1">
        <f t="array" ref="F235">_xlfn.IFS(B235="No",0,B235="yes",1)</f>
        <v>0</v>
      </c>
      <c r="G235" s="20">
        <f t="shared" si="12"/>
        <v>0</v>
      </c>
      <c r="H235">
        <f t="shared" si="13"/>
        <v>0</v>
      </c>
      <c r="I235">
        <f t="shared" si="14"/>
        <v>1</v>
      </c>
      <c r="J235">
        <f t="shared" si="15"/>
        <v>0</v>
      </c>
      <c r="K235" s="22" cm="1">
        <f t="array" ref="K235">_xlfn.IFS(D235="dinner",1,D235="lunch",0)</f>
        <v>1</v>
      </c>
      <c r="L235" s="22">
        <v>2</v>
      </c>
      <c r="M235" s="22">
        <v>10.77</v>
      </c>
      <c r="N235" s="22">
        <v>1.47</v>
      </c>
    </row>
    <row r="236" spans="1:14" ht="16" thickBot="1" x14ac:dyDescent="0.25">
      <c r="A236" s="23" t="s">
        <v>5</v>
      </c>
      <c r="B236" s="23" t="s">
        <v>6</v>
      </c>
      <c r="C236" s="23" t="s">
        <v>4</v>
      </c>
      <c r="D236" s="23" t="s">
        <v>0</v>
      </c>
      <c r="E236" s="23" cm="1">
        <f t="array" ref="E236">_xlfn.IFS(A236="female",1,A236="male",0)</f>
        <v>0</v>
      </c>
      <c r="F236" s="23" cm="1">
        <f t="array" ref="F236">_xlfn.IFS(B236="No",0,B236="yes",1)</f>
        <v>1</v>
      </c>
      <c r="G236" s="20">
        <f t="shared" si="12"/>
        <v>0</v>
      </c>
      <c r="H236">
        <f t="shared" si="13"/>
        <v>0</v>
      </c>
      <c r="I236">
        <f t="shared" si="14"/>
        <v>1</v>
      </c>
      <c r="J236">
        <f t="shared" si="15"/>
        <v>0</v>
      </c>
      <c r="K236" s="23" cm="1">
        <f t="array" ref="K236">_xlfn.IFS(D236="dinner",1,D236="lunch",0)</f>
        <v>1</v>
      </c>
      <c r="L236" s="23">
        <v>2</v>
      </c>
      <c r="M236" s="23">
        <v>15.53</v>
      </c>
      <c r="N236" s="23">
        <v>3</v>
      </c>
    </row>
    <row r="237" spans="1:14" ht="16" thickBot="1" x14ac:dyDescent="0.25">
      <c r="A237" s="22" t="s">
        <v>5</v>
      </c>
      <c r="B237" s="22" t="s">
        <v>2</v>
      </c>
      <c r="C237" s="22" t="s">
        <v>4</v>
      </c>
      <c r="D237" s="22" t="s">
        <v>0</v>
      </c>
      <c r="E237" s="22" cm="1">
        <f t="array" ref="E237">_xlfn.IFS(A237="female",1,A237="male",0)</f>
        <v>0</v>
      </c>
      <c r="F237" s="22" cm="1">
        <f t="array" ref="F237">_xlfn.IFS(B237="No",0,B237="yes",1)</f>
        <v>0</v>
      </c>
      <c r="G237" s="20">
        <f t="shared" si="12"/>
        <v>0</v>
      </c>
      <c r="H237">
        <f t="shared" si="13"/>
        <v>0</v>
      </c>
      <c r="I237">
        <f t="shared" si="14"/>
        <v>1</v>
      </c>
      <c r="J237">
        <f t="shared" si="15"/>
        <v>0</v>
      </c>
      <c r="K237" s="22" cm="1">
        <f t="array" ref="K237">_xlfn.IFS(D237="dinner",1,D237="lunch",0)</f>
        <v>1</v>
      </c>
      <c r="L237" s="22">
        <v>2</v>
      </c>
      <c r="M237" s="22">
        <v>10.07</v>
      </c>
      <c r="N237" s="22">
        <v>1.25</v>
      </c>
    </row>
    <row r="238" spans="1:14" ht="16" thickBot="1" x14ac:dyDescent="0.25">
      <c r="A238" s="23" t="s">
        <v>5</v>
      </c>
      <c r="B238" s="23" t="s">
        <v>6</v>
      </c>
      <c r="C238" s="23" t="s">
        <v>4</v>
      </c>
      <c r="D238" s="23" t="s">
        <v>0</v>
      </c>
      <c r="E238" s="23" cm="1">
        <f t="array" ref="E238">_xlfn.IFS(A238="female",1,A238="male",0)</f>
        <v>0</v>
      </c>
      <c r="F238" s="23" cm="1">
        <f t="array" ref="F238">_xlfn.IFS(B238="No",0,B238="yes",1)</f>
        <v>1</v>
      </c>
      <c r="G238" s="20">
        <f t="shared" si="12"/>
        <v>0</v>
      </c>
      <c r="H238">
        <f t="shared" si="13"/>
        <v>0</v>
      </c>
      <c r="I238">
        <f t="shared" si="14"/>
        <v>1</v>
      </c>
      <c r="J238">
        <f t="shared" si="15"/>
        <v>0</v>
      </c>
      <c r="K238" s="23" cm="1">
        <f t="array" ref="K238">_xlfn.IFS(D238="dinner",1,D238="lunch",0)</f>
        <v>1</v>
      </c>
      <c r="L238" s="23">
        <v>2</v>
      </c>
      <c r="M238" s="23">
        <v>12.6</v>
      </c>
      <c r="N238" s="23">
        <v>1</v>
      </c>
    </row>
    <row r="239" spans="1:14" ht="16" thickBot="1" x14ac:dyDescent="0.25">
      <c r="A239" s="22" t="s">
        <v>5</v>
      </c>
      <c r="B239" s="22" t="s">
        <v>6</v>
      </c>
      <c r="C239" s="22" t="s">
        <v>4</v>
      </c>
      <c r="D239" s="22" t="s">
        <v>0</v>
      </c>
      <c r="E239" s="22" cm="1">
        <f t="array" ref="E239">_xlfn.IFS(A239="female",1,A239="male",0)</f>
        <v>0</v>
      </c>
      <c r="F239" s="22" cm="1">
        <f t="array" ref="F239">_xlfn.IFS(B239="No",0,B239="yes",1)</f>
        <v>1</v>
      </c>
      <c r="G239" s="20">
        <f t="shared" si="12"/>
        <v>0</v>
      </c>
      <c r="H239">
        <f t="shared" si="13"/>
        <v>0</v>
      </c>
      <c r="I239">
        <f t="shared" si="14"/>
        <v>1</v>
      </c>
      <c r="J239">
        <f t="shared" si="15"/>
        <v>0</v>
      </c>
      <c r="K239" s="22" cm="1">
        <f t="array" ref="K239">_xlfn.IFS(D239="dinner",1,D239="lunch",0)</f>
        <v>1</v>
      </c>
      <c r="L239" s="22">
        <v>2</v>
      </c>
      <c r="M239" s="22">
        <v>32.83</v>
      </c>
      <c r="N239" s="22">
        <v>1.17</v>
      </c>
    </row>
    <row r="240" spans="1:14" ht="16" thickBot="1" x14ac:dyDescent="0.25">
      <c r="A240" s="23" t="s">
        <v>3</v>
      </c>
      <c r="B240" s="23" t="s">
        <v>2</v>
      </c>
      <c r="C240" s="23" t="s">
        <v>4</v>
      </c>
      <c r="D240" s="23" t="s">
        <v>0</v>
      </c>
      <c r="E240" s="23" cm="1">
        <f t="array" ref="E240">_xlfn.IFS(A240="female",1,A240="male",0)</f>
        <v>1</v>
      </c>
      <c r="F240" s="23" cm="1">
        <f t="array" ref="F240">_xlfn.IFS(B240="No",0,B240="yes",1)</f>
        <v>0</v>
      </c>
      <c r="G240" s="20">
        <f t="shared" si="12"/>
        <v>0</v>
      </c>
      <c r="H240">
        <f t="shared" si="13"/>
        <v>0</v>
      </c>
      <c r="I240">
        <f t="shared" si="14"/>
        <v>1</v>
      </c>
      <c r="J240">
        <f t="shared" si="15"/>
        <v>0</v>
      </c>
      <c r="K240" s="23" cm="1">
        <f t="array" ref="K240">_xlfn.IFS(D240="dinner",1,D240="lunch",0)</f>
        <v>1</v>
      </c>
      <c r="L240" s="23">
        <v>3</v>
      </c>
      <c r="M240" s="23">
        <v>35.83</v>
      </c>
      <c r="N240" s="23">
        <v>4.67</v>
      </c>
    </row>
    <row r="241" spans="1:14" ht="16" thickBot="1" x14ac:dyDescent="0.25">
      <c r="A241" s="22" t="s">
        <v>5</v>
      </c>
      <c r="B241" s="22" t="s">
        <v>2</v>
      </c>
      <c r="C241" s="22" t="s">
        <v>4</v>
      </c>
      <c r="D241" s="22" t="s">
        <v>0</v>
      </c>
      <c r="E241" s="22" cm="1">
        <f t="array" ref="E241">_xlfn.IFS(A241="female",1,A241="male",0)</f>
        <v>0</v>
      </c>
      <c r="F241" s="22" cm="1">
        <f t="array" ref="F241">_xlfn.IFS(B241="No",0,B241="yes",1)</f>
        <v>0</v>
      </c>
      <c r="G241" s="20">
        <f t="shared" si="12"/>
        <v>0</v>
      </c>
      <c r="H241">
        <f t="shared" si="13"/>
        <v>0</v>
      </c>
      <c r="I241">
        <f t="shared" si="14"/>
        <v>1</v>
      </c>
      <c r="J241">
        <f t="shared" si="15"/>
        <v>0</v>
      </c>
      <c r="K241" s="22" cm="1">
        <f t="array" ref="K241">_xlfn.IFS(D241="dinner",1,D241="lunch",0)</f>
        <v>1</v>
      </c>
      <c r="L241" s="22">
        <v>3</v>
      </c>
      <c r="M241" s="22">
        <v>29.03</v>
      </c>
      <c r="N241" s="22">
        <v>5.92</v>
      </c>
    </row>
    <row r="242" spans="1:14" ht="16" thickBot="1" x14ac:dyDescent="0.25">
      <c r="A242" s="23" t="s">
        <v>3</v>
      </c>
      <c r="B242" s="23" t="s">
        <v>6</v>
      </c>
      <c r="C242" s="23" t="s">
        <v>4</v>
      </c>
      <c r="D242" s="23" t="s">
        <v>0</v>
      </c>
      <c r="E242" s="23" cm="1">
        <f t="array" ref="E242">_xlfn.IFS(A242="female",1,A242="male",0)</f>
        <v>1</v>
      </c>
      <c r="F242" s="23" cm="1">
        <f t="array" ref="F242">_xlfn.IFS(B242="No",0,B242="yes",1)</f>
        <v>1</v>
      </c>
      <c r="G242" s="20">
        <f t="shared" si="12"/>
        <v>0</v>
      </c>
      <c r="H242">
        <f t="shared" ref="H242:H245" si="16">IF(C242=$H$1,1,0)</f>
        <v>0</v>
      </c>
      <c r="I242">
        <f t="shared" si="14"/>
        <v>1</v>
      </c>
      <c r="J242">
        <f t="shared" si="15"/>
        <v>0</v>
      </c>
      <c r="K242" s="23" cm="1">
        <f t="array" ref="K242">_xlfn.IFS(D242="dinner",1,D242="lunch",0)</f>
        <v>1</v>
      </c>
      <c r="L242" s="23">
        <v>2</v>
      </c>
      <c r="M242" s="23">
        <v>27.18</v>
      </c>
      <c r="N242" s="23">
        <v>2</v>
      </c>
    </row>
    <row r="243" spans="1:14" ht="16" thickBot="1" x14ac:dyDescent="0.25">
      <c r="A243" s="22" t="s">
        <v>5</v>
      </c>
      <c r="B243" s="22" t="s">
        <v>6</v>
      </c>
      <c r="C243" s="22" t="s">
        <v>4</v>
      </c>
      <c r="D243" s="22" t="s">
        <v>0</v>
      </c>
      <c r="E243" s="22" cm="1">
        <f t="array" ref="E243">_xlfn.IFS(A243="female",1,A243="male",0)</f>
        <v>0</v>
      </c>
      <c r="F243" s="22" cm="1">
        <f t="array" ref="F243">_xlfn.IFS(B243="No",0,B243="yes",1)</f>
        <v>1</v>
      </c>
      <c r="G243" s="20">
        <f t="shared" si="12"/>
        <v>0</v>
      </c>
      <c r="H243">
        <f t="shared" si="16"/>
        <v>0</v>
      </c>
      <c r="I243">
        <f t="shared" si="14"/>
        <v>1</v>
      </c>
      <c r="J243">
        <f t="shared" si="15"/>
        <v>0</v>
      </c>
      <c r="K243" s="22" cm="1">
        <f t="array" ref="K243">_xlfn.IFS(D243="dinner",1,D243="lunch",0)</f>
        <v>1</v>
      </c>
      <c r="L243" s="22">
        <v>2</v>
      </c>
      <c r="M243" s="22">
        <v>22.67</v>
      </c>
      <c r="N243" s="22">
        <v>2</v>
      </c>
    </row>
    <row r="244" spans="1:14" ht="16" thickBot="1" x14ac:dyDescent="0.25">
      <c r="A244" s="23" t="s">
        <v>5</v>
      </c>
      <c r="B244" s="23" t="s">
        <v>2</v>
      </c>
      <c r="C244" s="23" t="s">
        <v>4</v>
      </c>
      <c r="D244" s="23" t="s">
        <v>0</v>
      </c>
      <c r="E244" s="23" cm="1">
        <f t="array" ref="E244">_xlfn.IFS(A244="female",1,A244="male",0)</f>
        <v>0</v>
      </c>
      <c r="F244" s="23" cm="1">
        <f t="array" ref="F244">_xlfn.IFS(B244="No",0,B244="yes",1)</f>
        <v>0</v>
      </c>
      <c r="G244" s="20">
        <f t="shared" si="12"/>
        <v>0</v>
      </c>
      <c r="H244">
        <f t="shared" si="16"/>
        <v>0</v>
      </c>
      <c r="I244">
        <f t="shared" si="14"/>
        <v>1</v>
      </c>
      <c r="J244">
        <f t="shared" si="15"/>
        <v>0</v>
      </c>
      <c r="K244" s="23" cm="1">
        <f t="array" ref="K244">_xlfn.IFS(D244="dinner",1,D244="lunch",0)</f>
        <v>1</v>
      </c>
      <c r="L244" s="23">
        <v>2</v>
      </c>
      <c r="M244" s="23">
        <v>17.82</v>
      </c>
      <c r="N244" s="23">
        <v>1.75</v>
      </c>
    </row>
    <row r="245" spans="1:14" x14ac:dyDescent="0.2">
      <c r="A245" s="25" t="s">
        <v>3</v>
      </c>
      <c r="B245" s="25" t="s">
        <v>2</v>
      </c>
      <c r="C245" s="25" t="s">
        <v>1</v>
      </c>
      <c r="D245" s="25" t="s">
        <v>0</v>
      </c>
      <c r="E245" s="25" cm="1">
        <f t="array" ref="E245">_xlfn.IFS(A245="female",1,A245="male",0)</f>
        <v>1</v>
      </c>
      <c r="F245" s="25" cm="1">
        <f t="array" ref="F245">_xlfn.IFS(B245="No",0,B245="yes",1)</f>
        <v>0</v>
      </c>
      <c r="G245" s="20">
        <f t="shared" si="12"/>
        <v>1</v>
      </c>
      <c r="H245">
        <f t="shared" si="16"/>
        <v>0</v>
      </c>
      <c r="I245">
        <f t="shared" si="14"/>
        <v>0</v>
      </c>
      <c r="J245">
        <f t="shared" si="15"/>
        <v>0</v>
      </c>
      <c r="K245" s="25" cm="1">
        <f t="array" ref="K245">_xlfn.IFS(D245="dinner",1,D245="lunch",0)</f>
        <v>1</v>
      </c>
      <c r="L245" s="25">
        <v>2</v>
      </c>
      <c r="M245" s="25">
        <v>18.78</v>
      </c>
      <c r="N245" s="25">
        <v>3</v>
      </c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Microsoft Office User</cp:lastModifiedBy>
  <cp:lastPrinted>2022-08-21T10:54:39Z</cp:lastPrinted>
  <dcterms:created xsi:type="dcterms:W3CDTF">2021-10-26T16:10:41Z</dcterms:created>
  <dcterms:modified xsi:type="dcterms:W3CDTF">2022-08-21T10:54:57Z</dcterms:modified>
</cp:coreProperties>
</file>